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585" yWindow="-15" windowWidth="9600" windowHeight="12645" tabRatio="801" firstSheet="7" activeTab="14"/>
  </bookViews>
  <sheets>
    <sheet name="帳目明細" sheetId="2" r:id="rId1"/>
    <sheet name="附件一、收費金額" sheetId="14" r:id="rId2"/>
    <sheet name="附件二、教科書加購明細" sheetId="13" r:id="rId3"/>
    <sheet name="附件三、補收回書籍款明細表" sheetId="23" r:id="rId4"/>
    <sheet name="工作表3" sheetId="31" r:id="rId5"/>
    <sheet name="附件四、招標、驗收、交貨金額" sheetId="17" r:id="rId6"/>
    <sheet name="附件四-1、驗收及結帳金額一覽表" sheetId="32" r:id="rId7"/>
    <sheet name="工作表4" sheetId="34" r:id="rId8"/>
    <sheet name="附件四-2教科書驗收、交貨數量明細" sheetId="28" r:id="rId9"/>
    <sheet name="附件五、出版社請款統計表" sheetId="1" r:id="rId10"/>
    <sheet name="附件五-1、出版社書目明細" sheetId="3" r:id="rId11"/>
    <sheet name="附件五-2、教科書數量明細" sheetId="4" r:id="rId12"/>
    <sheet name="附件六-1、退書款統計表" sheetId="24" r:id="rId13"/>
    <sheet name="附件六-2、退書款清冊" sheetId="26" r:id="rId14"/>
    <sheet name="附件六-3、應退還書款明細表" sheetId="25" r:id="rId15"/>
  </sheets>
  <externalReferences>
    <externalReference r:id="rId16"/>
    <externalReference r:id="rId17"/>
    <externalReference r:id="rId18"/>
  </externalReferences>
  <definedNames>
    <definedName name="_xlnm._FilterDatabase" localSheetId="11" hidden="1">'附件五-2、教科書數量明細'!$A$1:$H$664</definedName>
    <definedName name="_xlnm._FilterDatabase" localSheetId="8" hidden="1">'附件四-2教科書驗收、交貨數量明細'!$A$1:$R$682</definedName>
    <definedName name="_xlnm.Print_Area" localSheetId="14">'附件六-3、應退還書款明細表'!$A$1:$H$266</definedName>
    <definedName name="_xlnm.Print_Area" localSheetId="8">'附件四-2教科書驗收、交貨數量明細'!$A$1:$O$687</definedName>
    <definedName name="_xlnm.Print_Titles" localSheetId="1">附件一、收費金額!$3:$3</definedName>
    <definedName name="_xlnm.Print_Titles" localSheetId="10">'附件五-1、出版社書目明細'!$1:$1</definedName>
    <definedName name="_xlnm.Print_Titles" localSheetId="11">'附件五-2、教科書數量明細'!$1:$1</definedName>
    <definedName name="_xlnm.Print_Titles" localSheetId="12">'附件六-1、退書款統計表'!$1:$2</definedName>
    <definedName name="_xlnm.Print_Titles" localSheetId="13">'附件六-2、退書款清冊'!$1:$2</definedName>
    <definedName name="_xlnm.Print_Titles" localSheetId="14">'附件六-3、應退還書款明細表'!$1:$2</definedName>
    <definedName name="_xlnm.Print_Titles" localSheetId="8">'附件四-2教科書驗收、交貨數量明細'!$1:$1</definedName>
    <definedName name="各班書單" localSheetId="13">#REF!</definedName>
    <definedName name="各班書單">#REF!</definedName>
    <definedName name="名稱搜尋">[1]班級!$A$3:$M$56</definedName>
    <definedName name="書商資料">[2]書商!$B$2:$B$22</definedName>
    <definedName name="書單明細">[3]畫單明細!$A$1:$L$137</definedName>
    <definedName name="班級">[1]班級!$A$3:$A$56</definedName>
    <definedName name="採購方式">'附件四-2教科書驗收、交貨數量明細'!$Q$2:$R$18</definedName>
    <definedName name="學期別">"105學年度第1學期"</definedName>
  </definedNames>
  <calcPr calcId="145621"/>
  <pivotCaches>
    <pivotCache cacheId="23" r:id="rId19"/>
    <pivotCache cacheId="24" r:id="rId20"/>
  </pivotCaches>
</workbook>
</file>

<file path=xl/calcChain.xml><?xml version="1.0" encoding="utf-8"?>
<calcChain xmlns="http://schemas.openxmlformats.org/spreadsheetml/2006/main">
  <c r="E22" i="17" l="1"/>
  <c r="F22" i="17"/>
  <c r="G22" i="17"/>
  <c r="H22" i="17"/>
  <c r="I22" i="17"/>
  <c r="D22" i="17"/>
  <c r="E21" i="17"/>
  <c r="F21" i="17"/>
  <c r="G21" i="17"/>
  <c r="H21" i="17"/>
  <c r="I21" i="17"/>
  <c r="I17" i="17"/>
  <c r="I18" i="17"/>
  <c r="I19" i="17"/>
  <c r="I20" i="17"/>
  <c r="I16" i="17"/>
  <c r="L493" i="28"/>
  <c r="L494" i="28"/>
  <c r="J494" i="28"/>
  <c r="H494" i="28"/>
  <c r="E494" i="28"/>
  <c r="L492" i="28"/>
  <c r="J493" i="28"/>
  <c r="H493" i="28"/>
  <c r="E493" i="28"/>
  <c r="I3" i="28"/>
  <c r="I4" i="28"/>
  <c r="I5" i="28"/>
  <c r="I6" i="28"/>
  <c r="I7" i="28"/>
  <c r="I8" i="28"/>
  <c r="I9" i="28"/>
  <c r="I10" i="28"/>
  <c r="I11" i="28"/>
  <c r="I12" i="28"/>
  <c r="I13" i="28"/>
  <c r="I14" i="28"/>
  <c r="I15" i="28"/>
  <c r="I16" i="28"/>
  <c r="I17" i="28"/>
  <c r="I18" i="28"/>
  <c r="I19" i="28"/>
  <c r="I20" i="28"/>
  <c r="I21" i="28"/>
  <c r="I22" i="28"/>
  <c r="I23" i="28"/>
  <c r="I24" i="28"/>
  <c r="I25" i="28"/>
  <c r="I26" i="28"/>
  <c r="I27" i="28"/>
  <c r="I28" i="28"/>
  <c r="I29" i="28"/>
  <c r="I30" i="28"/>
  <c r="I31" i="28"/>
  <c r="I32" i="28"/>
  <c r="I33" i="28"/>
  <c r="I34" i="28"/>
  <c r="I35" i="28"/>
  <c r="I36" i="28"/>
  <c r="I37" i="28"/>
  <c r="I38" i="28"/>
  <c r="I39" i="28"/>
  <c r="I40" i="28"/>
  <c r="I41" i="28"/>
  <c r="I42" i="28"/>
  <c r="I43" i="28"/>
  <c r="I44" i="28"/>
  <c r="I45" i="28"/>
  <c r="I46" i="28"/>
  <c r="I47" i="28"/>
  <c r="I48" i="28"/>
  <c r="I49" i="28"/>
  <c r="I50" i="28"/>
  <c r="I51" i="28"/>
  <c r="I52" i="28"/>
  <c r="I53" i="28"/>
  <c r="I54" i="28"/>
  <c r="I55" i="28"/>
  <c r="I56" i="28"/>
  <c r="I57" i="28"/>
  <c r="I58" i="28"/>
  <c r="I59" i="28"/>
  <c r="I60" i="28"/>
  <c r="I61" i="28"/>
  <c r="I62" i="28"/>
  <c r="I63" i="28"/>
  <c r="I64" i="28"/>
  <c r="I65" i="28"/>
  <c r="I66" i="28"/>
  <c r="I67" i="28"/>
  <c r="I68" i="28"/>
  <c r="I69" i="28"/>
  <c r="I70" i="28"/>
  <c r="I71" i="28"/>
  <c r="I72" i="28"/>
  <c r="I73" i="28"/>
  <c r="I74" i="28"/>
  <c r="I75" i="28"/>
  <c r="I76" i="28"/>
  <c r="I77" i="28"/>
  <c r="I78" i="28"/>
  <c r="I79" i="28"/>
  <c r="I80" i="28"/>
  <c r="I81" i="28"/>
  <c r="I82" i="28"/>
  <c r="I83" i="28"/>
  <c r="I84" i="28"/>
  <c r="I85" i="28"/>
  <c r="I86" i="28"/>
  <c r="I87" i="28"/>
  <c r="I88" i="28"/>
  <c r="I89" i="28"/>
  <c r="I90" i="28"/>
  <c r="I91" i="28"/>
  <c r="I92" i="28"/>
  <c r="I93" i="28"/>
  <c r="I94" i="28"/>
  <c r="I95" i="28"/>
  <c r="I96" i="28"/>
  <c r="I97" i="28"/>
  <c r="I98" i="28"/>
  <c r="I99" i="28"/>
  <c r="I100" i="28"/>
  <c r="I101" i="28"/>
  <c r="I102" i="28"/>
  <c r="I103" i="28"/>
  <c r="I104" i="28"/>
  <c r="I105" i="28"/>
  <c r="I106" i="28"/>
  <c r="I107" i="28"/>
  <c r="I108" i="28"/>
  <c r="I109" i="28"/>
  <c r="I110" i="28"/>
  <c r="I111" i="28"/>
  <c r="I112" i="28"/>
  <c r="I113" i="28"/>
  <c r="I114" i="28"/>
  <c r="I115" i="28"/>
  <c r="I116" i="28"/>
  <c r="I117" i="28"/>
  <c r="I118" i="28"/>
  <c r="I119" i="28"/>
  <c r="I120" i="28"/>
  <c r="I121" i="28"/>
  <c r="I122" i="28"/>
  <c r="I123" i="28"/>
  <c r="I124" i="28"/>
  <c r="I125" i="28"/>
  <c r="I126" i="28"/>
  <c r="I127" i="28"/>
  <c r="I128" i="28"/>
  <c r="I129" i="28"/>
  <c r="I130" i="28"/>
  <c r="I131" i="28"/>
  <c r="I132" i="28"/>
  <c r="I133" i="28"/>
  <c r="I134" i="28"/>
  <c r="I135" i="28"/>
  <c r="I136" i="28"/>
  <c r="I137" i="28"/>
  <c r="I138" i="28"/>
  <c r="I139" i="28"/>
  <c r="I140" i="28"/>
  <c r="I141" i="28"/>
  <c r="I142" i="28"/>
  <c r="I143" i="28"/>
  <c r="I144" i="28"/>
  <c r="I145" i="28"/>
  <c r="I146" i="28"/>
  <c r="I147" i="28"/>
  <c r="I148" i="28"/>
  <c r="I149" i="28"/>
  <c r="I150" i="28"/>
  <c r="I151" i="28"/>
  <c r="I152" i="28"/>
  <c r="I153" i="28"/>
  <c r="I154" i="28"/>
  <c r="I155" i="28"/>
  <c r="I156" i="28"/>
  <c r="I157" i="28"/>
  <c r="I158" i="28"/>
  <c r="I159" i="28"/>
  <c r="I160" i="28"/>
  <c r="I161" i="28"/>
  <c r="I162" i="28"/>
  <c r="I163" i="28"/>
  <c r="I164" i="28"/>
  <c r="I165" i="28"/>
  <c r="I166" i="28"/>
  <c r="I167" i="28"/>
  <c r="I168" i="28"/>
  <c r="I169" i="28"/>
  <c r="I170" i="28"/>
  <c r="I171" i="28"/>
  <c r="I172" i="28"/>
  <c r="I173" i="28"/>
  <c r="I174" i="28"/>
  <c r="I175" i="28"/>
  <c r="I176" i="28"/>
  <c r="I177" i="28"/>
  <c r="I178" i="28"/>
  <c r="I179" i="28"/>
  <c r="I180" i="28"/>
  <c r="I181" i="28"/>
  <c r="I182" i="28"/>
  <c r="I183" i="28"/>
  <c r="I184" i="28"/>
  <c r="I185" i="28"/>
  <c r="I186" i="28"/>
  <c r="I187" i="28"/>
  <c r="I188" i="28"/>
  <c r="I189" i="28"/>
  <c r="I190" i="28"/>
  <c r="I191" i="28"/>
  <c r="I192" i="28"/>
  <c r="I193" i="28"/>
  <c r="I194" i="28"/>
  <c r="I195" i="28"/>
  <c r="I196" i="28"/>
  <c r="I197" i="28"/>
  <c r="I198" i="28"/>
  <c r="I199" i="28"/>
  <c r="I200" i="28"/>
  <c r="I201" i="28"/>
  <c r="I202" i="28"/>
  <c r="I203" i="28"/>
  <c r="I204" i="28"/>
  <c r="I205" i="28"/>
  <c r="I206" i="28"/>
  <c r="I207" i="28"/>
  <c r="I208" i="28"/>
  <c r="I209" i="28"/>
  <c r="I210" i="28"/>
  <c r="I211" i="28"/>
  <c r="I212" i="28"/>
  <c r="I213" i="28"/>
  <c r="I214" i="28"/>
  <c r="I215" i="28"/>
  <c r="I216" i="28"/>
  <c r="I217" i="28"/>
  <c r="I218" i="28"/>
  <c r="I219" i="28"/>
  <c r="I220" i="28"/>
  <c r="I221" i="28"/>
  <c r="I222" i="28"/>
  <c r="I223" i="28"/>
  <c r="I224" i="28"/>
  <c r="I225" i="28"/>
  <c r="I226" i="28"/>
  <c r="I227" i="28"/>
  <c r="I228" i="28"/>
  <c r="I229" i="28"/>
  <c r="I230" i="28"/>
  <c r="I231" i="28"/>
  <c r="I232" i="28"/>
  <c r="I233" i="28"/>
  <c r="I234" i="28"/>
  <c r="I235" i="28"/>
  <c r="I236" i="28"/>
  <c r="I237" i="28"/>
  <c r="I238" i="28"/>
  <c r="I239" i="28"/>
  <c r="I240" i="28"/>
  <c r="I241" i="28"/>
  <c r="I242" i="28"/>
  <c r="I243" i="28"/>
  <c r="I244" i="28"/>
  <c r="I245" i="28"/>
  <c r="I246" i="28"/>
  <c r="I247" i="28"/>
  <c r="I248" i="28"/>
  <c r="I249" i="28"/>
  <c r="I250" i="28"/>
  <c r="I251" i="28"/>
  <c r="I252" i="28"/>
  <c r="I253" i="28"/>
  <c r="I254" i="28"/>
  <c r="I255" i="28"/>
  <c r="I256" i="28"/>
  <c r="I257" i="28"/>
  <c r="I258" i="28"/>
  <c r="I259" i="28"/>
  <c r="I260" i="28"/>
  <c r="I261" i="28"/>
  <c r="I262" i="28"/>
  <c r="I263" i="28"/>
  <c r="I264" i="28"/>
  <c r="I265" i="28"/>
  <c r="I266" i="28"/>
  <c r="I267" i="28"/>
  <c r="I268" i="28"/>
  <c r="I269" i="28"/>
  <c r="I270" i="28"/>
  <c r="I271" i="28"/>
  <c r="I272" i="28"/>
  <c r="I273" i="28"/>
  <c r="I274" i="28"/>
  <c r="I275" i="28"/>
  <c r="I276" i="28"/>
  <c r="I277" i="28"/>
  <c r="I278" i="28"/>
  <c r="I279" i="28"/>
  <c r="I280" i="28"/>
  <c r="I281" i="28"/>
  <c r="I282" i="28"/>
  <c r="I283" i="28"/>
  <c r="I284" i="28"/>
  <c r="I285" i="28"/>
  <c r="I286" i="28"/>
  <c r="I287" i="28"/>
  <c r="I288" i="28"/>
  <c r="I289" i="28"/>
  <c r="I290" i="28"/>
  <c r="I291" i="28"/>
  <c r="I292" i="28"/>
  <c r="I293" i="28"/>
  <c r="I294" i="28"/>
  <c r="I295" i="28"/>
  <c r="I296" i="28"/>
  <c r="I297" i="28"/>
  <c r="I298" i="28"/>
  <c r="I299" i="28"/>
  <c r="I300" i="28"/>
  <c r="I301" i="28"/>
  <c r="I302" i="28"/>
  <c r="I303" i="28"/>
  <c r="I304" i="28"/>
  <c r="I305" i="28"/>
  <c r="I306" i="28"/>
  <c r="I307" i="28"/>
  <c r="I308" i="28"/>
  <c r="I309" i="28"/>
  <c r="I310" i="28"/>
  <c r="I311" i="28"/>
  <c r="I312" i="28"/>
  <c r="I313" i="28"/>
  <c r="I314" i="28"/>
  <c r="I315" i="28"/>
  <c r="I316" i="28"/>
  <c r="I317" i="28"/>
  <c r="I318" i="28"/>
  <c r="I319" i="28"/>
  <c r="I320" i="28"/>
  <c r="I321" i="28"/>
  <c r="I322" i="28"/>
  <c r="I323" i="28"/>
  <c r="I324" i="28"/>
  <c r="I325" i="28"/>
  <c r="I326" i="28"/>
  <c r="I327" i="28"/>
  <c r="I328" i="28"/>
  <c r="I329" i="28"/>
  <c r="I330" i="28"/>
  <c r="I331" i="28"/>
  <c r="I332" i="28"/>
  <c r="I333" i="28"/>
  <c r="I334" i="28"/>
  <c r="I335" i="28"/>
  <c r="I336" i="28"/>
  <c r="I337" i="28"/>
  <c r="I338" i="28"/>
  <c r="I339" i="28"/>
  <c r="I340" i="28"/>
  <c r="I341" i="28"/>
  <c r="I342" i="28"/>
  <c r="I343" i="28"/>
  <c r="I344" i="28"/>
  <c r="I345" i="28"/>
  <c r="I346" i="28"/>
  <c r="I347" i="28"/>
  <c r="I348" i="28"/>
  <c r="I349" i="28"/>
  <c r="I350" i="28"/>
  <c r="I351" i="28"/>
  <c r="I352" i="28"/>
  <c r="I353" i="28"/>
  <c r="I354" i="28"/>
  <c r="I355" i="28"/>
  <c r="I356" i="28"/>
  <c r="I357" i="28"/>
  <c r="I358" i="28"/>
  <c r="I359" i="28"/>
  <c r="I360" i="28"/>
  <c r="I361" i="28"/>
  <c r="I362" i="28"/>
  <c r="I363" i="28"/>
  <c r="I364" i="28"/>
  <c r="I365" i="28"/>
  <c r="I366" i="28"/>
  <c r="I367" i="28"/>
  <c r="I368" i="28"/>
  <c r="I369" i="28"/>
  <c r="I370" i="28"/>
  <c r="I371" i="28"/>
  <c r="I372" i="28"/>
  <c r="I373" i="28"/>
  <c r="I374" i="28"/>
  <c r="I375" i="28"/>
  <c r="I376" i="28"/>
  <c r="I377" i="28"/>
  <c r="I378" i="28"/>
  <c r="I379" i="28"/>
  <c r="I380" i="28"/>
  <c r="I381" i="28"/>
  <c r="I382" i="28"/>
  <c r="I383" i="28"/>
  <c r="I384" i="28"/>
  <c r="I385" i="28"/>
  <c r="I386" i="28"/>
  <c r="I387" i="28"/>
  <c r="I388" i="28"/>
  <c r="I389" i="28"/>
  <c r="I390" i="28"/>
  <c r="I391" i="28"/>
  <c r="I392" i="28"/>
  <c r="I393" i="28"/>
  <c r="I394" i="28"/>
  <c r="I395" i="28"/>
  <c r="I396" i="28"/>
  <c r="I397" i="28"/>
  <c r="I398" i="28"/>
  <c r="I399" i="28"/>
  <c r="I400" i="28"/>
  <c r="I401" i="28"/>
  <c r="I402" i="28"/>
  <c r="I403" i="28"/>
  <c r="I404" i="28"/>
  <c r="I405" i="28"/>
  <c r="I406" i="28"/>
  <c r="I407" i="28"/>
  <c r="I408" i="28"/>
  <c r="I409" i="28"/>
  <c r="I410" i="28"/>
  <c r="I411" i="28"/>
  <c r="I412" i="28"/>
  <c r="I413" i="28"/>
  <c r="I414" i="28"/>
  <c r="I415" i="28"/>
  <c r="I416" i="28"/>
  <c r="I417" i="28"/>
  <c r="I418" i="28"/>
  <c r="I419" i="28"/>
  <c r="I420" i="28"/>
  <c r="I421" i="28"/>
  <c r="I422" i="28"/>
  <c r="I423" i="28"/>
  <c r="I424" i="28"/>
  <c r="I425" i="28"/>
  <c r="I426" i="28"/>
  <c r="I427" i="28"/>
  <c r="I428" i="28"/>
  <c r="I429" i="28"/>
  <c r="I430" i="28"/>
  <c r="I431" i="28"/>
  <c r="I432" i="28"/>
  <c r="I433" i="28"/>
  <c r="I434" i="28"/>
  <c r="I435" i="28"/>
  <c r="I436" i="28"/>
  <c r="I437" i="28"/>
  <c r="I438" i="28"/>
  <c r="I439" i="28"/>
  <c r="I440" i="28"/>
  <c r="I441" i="28"/>
  <c r="I442" i="28"/>
  <c r="I443" i="28"/>
  <c r="I444" i="28"/>
  <c r="I445" i="28"/>
  <c r="I446" i="28"/>
  <c r="I447" i="28"/>
  <c r="I448" i="28"/>
  <c r="I449" i="28"/>
  <c r="I450" i="28"/>
  <c r="I451" i="28"/>
  <c r="I452" i="28"/>
  <c r="I453" i="28"/>
  <c r="I454" i="28"/>
  <c r="I455" i="28"/>
  <c r="I456" i="28"/>
  <c r="I457" i="28"/>
  <c r="I458" i="28"/>
  <c r="I459" i="28"/>
  <c r="I460" i="28"/>
  <c r="I461" i="28"/>
  <c r="I462" i="28"/>
  <c r="I463" i="28"/>
  <c r="I464" i="28"/>
  <c r="I465" i="28"/>
  <c r="I466" i="28"/>
  <c r="I467" i="28"/>
  <c r="I468" i="28"/>
  <c r="I469" i="28"/>
  <c r="I470" i="28"/>
  <c r="I471" i="28"/>
  <c r="I472" i="28"/>
  <c r="I473" i="28"/>
  <c r="I474" i="28"/>
  <c r="I475" i="28"/>
  <c r="I476" i="28"/>
  <c r="I477" i="28"/>
  <c r="I478" i="28"/>
  <c r="I479" i="28"/>
  <c r="I480" i="28"/>
  <c r="I481" i="28"/>
  <c r="I482" i="28"/>
  <c r="I483" i="28"/>
  <c r="I484" i="28"/>
  <c r="I485" i="28"/>
  <c r="I486" i="28"/>
  <c r="I487" i="28"/>
  <c r="I488" i="28"/>
  <c r="I489" i="28"/>
  <c r="I490" i="28"/>
  <c r="I491" i="28"/>
  <c r="I492" i="28"/>
  <c r="I495" i="28"/>
  <c r="I496" i="28"/>
  <c r="I497" i="28"/>
  <c r="I498" i="28"/>
  <c r="I499" i="28"/>
  <c r="I500" i="28"/>
  <c r="I501" i="28"/>
  <c r="I502" i="28"/>
  <c r="I503" i="28"/>
  <c r="I504" i="28"/>
  <c r="I505" i="28"/>
  <c r="I506" i="28"/>
  <c r="I507" i="28"/>
  <c r="I508" i="28"/>
  <c r="I509" i="28"/>
  <c r="I510" i="28"/>
  <c r="I511" i="28"/>
  <c r="I512" i="28"/>
  <c r="I513" i="28"/>
  <c r="I514" i="28"/>
  <c r="I515" i="28"/>
  <c r="I516" i="28"/>
  <c r="I517" i="28"/>
  <c r="I518" i="28"/>
  <c r="I519" i="28"/>
  <c r="I520" i="28"/>
  <c r="I521" i="28"/>
  <c r="I522" i="28"/>
  <c r="I523" i="28"/>
  <c r="I524" i="28"/>
  <c r="I525" i="28"/>
  <c r="I526" i="28"/>
  <c r="I527" i="28"/>
  <c r="I528" i="28"/>
  <c r="I529" i="28"/>
  <c r="I530" i="28"/>
  <c r="I531" i="28"/>
  <c r="I532" i="28"/>
  <c r="I533" i="28"/>
  <c r="I534" i="28"/>
  <c r="I535" i="28"/>
  <c r="I536" i="28"/>
  <c r="I537" i="28"/>
  <c r="I538" i="28"/>
  <c r="I539" i="28"/>
  <c r="I540" i="28"/>
  <c r="I541" i="28"/>
  <c r="I542" i="28"/>
  <c r="I543" i="28"/>
  <c r="I544" i="28"/>
  <c r="I545" i="28"/>
  <c r="I546" i="28"/>
  <c r="I547" i="28"/>
  <c r="I548" i="28"/>
  <c r="I549" i="28"/>
  <c r="I550" i="28"/>
  <c r="I551" i="28"/>
  <c r="I552" i="28"/>
  <c r="I553" i="28"/>
  <c r="I554" i="28"/>
  <c r="I555" i="28"/>
  <c r="I556" i="28"/>
  <c r="I557" i="28"/>
  <c r="I558" i="28"/>
  <c r="I559" i="28"/>
  <c r="I560" i="28"/>
  <c r="I561" i="28"/>
  <c r="I562" i="28"/>
  <c r="I563" i="28"/>
  <c r="I564" i="28"/>
  <c r="I565" i="28"/>
  <c r="I566" i="28"/>
  <c r="I567" i="28"/>
  <c r="I568" i="28"/>
  <c r="I569" i="28"/>
  <c r="I570" i="28"/>
  <c r="I571" i="28"/>
  <c r="I572" i="28"/>
  <c r="I573" i="28"/>
  <c r="I574" i="28"/>
  <c r="I575" i="28"/>
  <c r="I576" i="28"/>
  <c r="I577" i="28"/>
  <c r="I578" i="28"/>
  <c r="I579" i="28"/>
  <c r="I580" i="28"/>
  <c r="I581" i="28"/>
  <c r="I582" i="28"/>
  <c r="I583" i="28"/>
  <c r="I584" i="28"/>
  <c r="I585" i="28"/>
  <c r="I586" i="28"/>
  <c r="I587" i="28"/>
  <c r="I588" i="28"/>
  <c r="I589" i="28"/>
  <c r="I590" i="28"/>
  <c r="I591" i="28"/>
  <c r="I592" i="28"/>
  <c r="I593" i="28"/>
  <c r="I594" i="28"/>
  <c r="I595" i="28"/>
  <c r="I596" i="28"/>
  <c r="I597" i="28"/>
  <c r="I598" i="28"/>
  <c r="I599" i="28"/>
  <c r="I600" i="28"/>
  <c r="I601" i="28"/>
  <c r="I602" i="28"/>
  <c r="I603" i="28"/>
  <c r="I604" i="28"/>
  <c r="I605" i="28"/>
  <c r="I606" i="28"/>
  <c r="I607" i="28"/>
  <c r="I608" i="28"/>
  <c r="I609" i="28"/>
  <c r="I610" i="28"/>
  <c r="I611" i="28"/>
  <c r="I612" i="28"/>
  <c r="I613" i="28"/>
  <c r="I614" i="28"/>
  <c r="I615" i="28"/>
  <c r="I616" i="28"/>
  <c r="I617" i="28"/>
  <c r="I618" i="28"/>
  <c r="I619" i="28"/>
  <c r="I620" i="28"/>
  <c r="I621" i="28"/>
  <c r="I622" i="28"/>
  <c r="I623" i="28"/>
  <c r="I624" i="28"/>
  <c r="I625" i="28"/>
  <c r="I626" i="28"/>
  <c r="I627" i="28"/>
  <c r="I628" i="28"/>
  <c r="I629" i="28"/>
  <c r="I630" i="28"/>
  <c r="I631" i="28"/>
  <c r="I632" i="28"/>
  <c r="I633" i="28"/>
  <c r="I634" i="28"/>
  <c r="I635" i="28"/>
  <c r="I636" i="28"/>
  <c r="I637" i="28"/>
  <c r="I638" i="28"/>
  <c r="I639" i="28"/>
  <c r="I640" i="28"/>
  <c r="I641" i="28"/>
  <c r="I642" i="28"/>
  <c r="I643" i="28"/>
  <c r="I644" i="28"/>
  <c r="I645" i="28"/>
  <c r="I646" i="28"/>
  <c r="I647" i="28"/>
  <c r="I648" i="28"/>
  <c r="I649" i="28"/>
  <c r="I650" i="28"/>
  <c r="I651" i="28"/>
  <c r="I652" i="28"/>
  <c r="I653" i="28"/>
  <c r="I654" i="28"/>
  <c r="I655" i="28"/>
  <c r="I656" i="28"/>
  <c r="I657" i="28"/>
  <c r="I658" i="28"/>
  <c r="I659" i="28"/>
  <c r="I660" i="28"/>
  <c r="I661" i="28"/>
  <c r="I662" i="28"/>
  <c r="I663" i="28"/>
  <c r="I664" i="28"/>
  <c r="I665" i="28"/>
  <c r="I666" i="28"/>
  <c r="I667" i="28"/>
  <c r="I2" i="28"/>
  <c r="E3" i="28"/>
  <c r="E4" i="28"/>
  <c r="E5" i="28"/>
  <c r="E6" i="28"/>
  <c r="E7" i="28"/>
  <c r="E8" i="28"/>
  <c r="E9" i="28"/>
  <c r="E10" i="28"/>
  <c r="E11" i="28"/>
  <c r="E12" i="28"/>
  <c r="E13" i="28"/>
  <c r="E14" i="28"/>
  <c r="E15" i="28"/>
  <c r="E16" i="28"/>
  <c r="E17" i="28"/>
  <c r="E18" i="28"/>
  <c r="E19" i="28"/>
  <c r="E20" i="28"/>
  <c r="E21" i="28"/>
  <c r="E22" i="28"/>
  <c r="E23" i="28"/>
  <c r="E24" i="28"/>
  <c r="E25" i="28"/>
  <c r="E26" i="28"/>
  <c r="E27" i="28"/>
  <c r="E28" i="28"/>
  <c r="E29" i="28"/>
  <c r="E30" i="28"/>
  <c r="E31" i="28"/>
  <c r="E32" i="28"/>
  <c r="E33" i="28"/>
  <c r="E34" i="28"/>
  <c r="E35" i="28"/>
  <c r="E36" i="28"/>
  <c r="E37" i="28"/>
  <c r="E38" i="28"/>
  <c r="E39" i="28"/>
  <c r="E40" i="28"/>
  <c r="E41" i="28"/>
  <c r="E42" i="28"/>
  <c r="E43" i="28"/>
  <c r="E44" i="28"/>
  <c r="E45" i="28"/>
  <c r="E46" i="28"/>
  <c r="E47" i="28"/>
  <c r="E48" i="28"/>
  <c r="E49" i="28"/>
  <c r="E50" i="28"/>
  <c r="E51" i="28"/>
  <c r="E52" i="28"/>
  <c r="E53" i="28"/>
  <c r="E54" i="28"/>
  <c r="E55" i="28"/>
  <c r="E56" i="28"/>
  <c r="E57" i="28"/>
  <c r="E58" i="28"/>
  <c r="E59" i="28"/>
  <c r="E60" i="28"/>
  <c r="E61" i="28"/>
  <c r="E62" i="28"/>
  <c r="E63" i="28"/>
  <c r="E64" i="28"/>
  <c r="E65" i="28"/>
  <c r="E66" i="28"/>
  <c r="E67" i="28"/>
  <c r="E68" i="28"/>
  <c r="E69" i="28"/>
  <c r="E70" i="28"/>
  <c r="E71" i="28"/>
  <c r="E72" i="28"/>
  <c r="E73" i="28"/>
  <c r="E74" i="28"/>
  <c r="E75" i="28"/>
  <c r="E76" i="28"/>
  <c r="E77" i="28"/>
  <c r="E78" i="28"/>
  <c r="E79" i="28"/>
  <c r="E80" i="28"/>
  <c r="E81" i="28"/>
  <c r="E82" i="28"/>
  <c r="E83" i="28"/>
  <c r="E84" i="28"/>
  <c r="E85" i="28"/>
  <c r="E86" i="28"/>
  <c r="E87" i="28"/>
  <c r="E88" i="28"/>
  <c r="E89" i="28"/>
  <c r="E90" i="28"/>
  <c r="E91" i="28"/>
  <c r="E92" i="28"/>
  <c r="E93" i="28"/>
  <c r="E94" i="28"/>
  <c r="E95" i="28"/>
  <c r="E96" i="28"/>
  <c r="E97" i="28"/>
  <c r="E98" i="28"/>
  <c r="E99" i="28"/>
  <c r="E100" i="28"/>
  <c r="E101" i="28"/>
  <c r="E102" i="28"/>
  <c r="E103" i="28"/>
  <c r="E104" i="28"/>
  <c r="E105" i="28"/>
  <c r="E106" i="28"/>
  <c r="E107" i="28"/>
  <c r="E108" i="28"/>
  <c r="E109" i="28"/>
  <c r="E110" i="28"/>
  <c r="E111" i="28"/>
  <c r="E112" i="28"/>
  <c r="E113" i="28"/>
  <c r="E114" i="28"/>
  <c r="E115" i="28"/>
  <c r="E116" i="28"/>
  <c r="E117" i="28"/>
  <c r="E118" i="28"/>
  <c r="E119" i="28"/>
  <c r="E120" i="28"/>
  <c r="E121" i="28"/>
  <c r="E122" i="28"/>
  <c r="E123" i="28"/>
  <c r="E124" i="28"/>
  <c r="E125" i="28"/>
  <c r="E126" i="28"/>
  <c r="E127" i="28"/>
  <c r="E128" i="28"/>
  <c r="E129" i="28"/>
  <c r="E130" i="28"/>
  <c r="E131" i="28"/>
  <c r="E132" i="28"/>
  <c r="E133" i="28"/>
  <c r="E134" i="28"/>
  <c r="E135" i="28"/>
  <c r="E136" i="28"/>
  <c r="E137" i="28"/>
  <c r="E138" i="28"/>
  <c r="E139" i="28"/>
  <c r="E140" i="28"/>
  <c r="E141" i="28"/>
  <c r="E142" i="28"/>
  <c r="E143" i="28"/>
  <c r="E144" i="28"/>
  <c r="E145" i="28"/>
  <c r="E146" i="28"/>
  <c r="E147" i="28"/>
  <c r="E148" i="28"/>
  <c r="E149" i="28"/>
  <c r="E150" i="28"/>
  <c r="E151" i="28"/>
  <c r="E152" i="28"/>
  <c r="E153" i="28"/>
  <c r="E154" i="28"/>
  <c r="E155" i="28"/>
  <c r="E156" i="28"/>
  <c r="E157" i="28"/>
  <c r="E158" i="28"/>
  <c r="E159" i="28"/>
  <c r="E160" i="28"/>
  <c r="E161" i="28"/>
  <c r="E162" i="28"/>
  <c r="E163" i="28"/>
  <c r="E164" i="28"/>
  <c r="E165" i="28"/>
  <c r="E166" i="28"/>
  <c r="E167" i="28"/>
  <c r="E168" i="28"/>
  <c r="E169" i="28"/>
  <c r="E170" i="28"/>
  <c r="E171" i="28"/>
  <c r="E172" i="28"/>
  <c r="E173" i="28"/>
  <c r="E174" i="28"/>
  <c r="E175" i="28"/>
  <c r="E176" i="28"/>
  <c r="E177" i="28"/>
  <c r="E178" i="28"/>
  <c r="E179" i="28"/>
  <c r="E180" i="28"/>
  <c r="E181" i="28"/>
  <c r="E182" i="28"/>
  <c r="E183" i="28"/>
  <c r="E184" i="28"/>
  <c r="E185" i="28"/>
  <c r="E186" i="28"/>
  <c r="E187" i="28"/>
  <c r="E188" i="28"/>
  <c r="E189" i="28"/>
  <c r="E190" i="28"/>
  <c r="E191" i="28"/>
  <c r="E192" i="28"/>
  <c r="E193" i="28"/>
  <c r="E194" i="28"/>
  <c r="E195" i="28"/>
  <c r="E196" i="28"/>
  <c r="E197" i="28"/>
  <c r="E198" i="28"/>
  <c r="E199" i="28"/>
  <c r="E200" i="28"/>
  <c r="E201" i="28"/>
  <c r="E202" i="28"/>
  <c r="E203" i="28"/>
  <c r="E204" i="28"/>
  <c r="E205" i="28"/>
  <c r="E206" i="28"/>
  <c r="E207" i="28"/>
  <c r="E208" i="28"/>
  <c r="E209" i="28"/>
  <c r="E210" i="28"/>
  <c r="E211" i="28"/>
  <c r="E212" i="28"/>
  <c r="E213" i="28"/>
  <c r="E214" i="28"/>
  <c r="E215" i="28"/>
  <c r="E216" i="28"/>
  <c r="E217" i="28"/>
  <c r="E218" i="28"/>
  <c r="E219" i="28"/>
  <c r="E220" i="28"/>
  <c r="E221" i="28"/>
  <c r="E222" i="28"/>
  <c r="E223" i="28"/>
  <c r="E224" i="28"/>
  <c r="E225" i="28"/>
  <c r="E226" i="28"/>
  <c r="E227" i="28"/>
  <c r="E228" i="28"/>
  <c r="E229" i="28"/>
  <c r="E230" i="28"/>
  <c r="E231" i="28"/>
  <c r="E232" i="28"/>
  <c r="E233" i="28"/>
  <c r="E234" i="28"/>
  <c r="E235" i="28"/>
  <c r="E236" i="28"/>
  <c r="E237" i="28"/>
  <c r="E238" i="28"/>
  <c r="E239" i="28"/>
  <c r="E240" i="28"/>
  <c r="E241" i="28"/>
  <c r="E242" i="28"/>
  <c r="E243" i="28"/>
  <c r="E244" i="28"/>
  <c r="E245" i="28"/>
  <c r="E246" i="28"/>
  <c r="E247" i="28"/>
  <c r="E248" i="28"/>
  <c r="E249" i="28"/>
  <c r="E250" i="28"/>
  <c r="E251" i="28"/>
  <c r="E252" i="28"/>
  <c r="E253" i="28"/>
  <c r="E254" i="28"/>
  <c r="E255" i="28"/>
  <c r="E256" i="28"/>
  <c r="E257" i="28"/>
  <c r="E258" i="28"/>
  <c r="E259" i="28"/>
  <c r="E260" i="28"/>
  <c r="E261" i="28"/>
  <c r="E262" i="28"/>
  <c r="E263" i="28"/>
  <c r="E264" i="28"/>
  <c r="E265" i="28"/>
  <c r="E266" i="28"/>
  <c r="E267" i="28"/>
  <c r="E268" i="28"/>
  <c r="E269" i="28"/>
  <c r="E270" i="28"/>
  <c r="E271" i="28"/>
  <c r="E272" i="28"/>
  <c r="E273" i="28"/>
  <c r="E274" i="28"/>
  <c r="E275" i="28"/>
  <c r="E276" i="28"/>
  <c r="E277" i="28"/>
  <c r="E278" i="28"/>
  <c r="E279" i="28"/>
  <c r="E280" i="28"/>
  <c r="E281" i="28"/>
  <c r="E282" i="28"/>
  <c r="E283" i="28"/>
  <c r="E284" i="28"/>
  <c r="E285" i="28"/>
  <c r="E286" i="28"/>
  <c r="E287" i="28"/>
  <c r="E288" i="28"/>
  <c r="E289" i="28"/>
  <c r="E290" i="28"/>
  <c r="E291" i="28"/>
  <c r="E292" i="28"/>
  <c r="E293" i="28"/>
  <c r="E294" i="28"/>
  <c r="E295" i="28"/>
  <c r="E296" i="28"/>
  <c r="E297" i="28"/>
  <c r="E298" i="28"/>
  <c r="E299" i="28"/>
  <c r="E300" i="28"/>
  <c r="E301" i="28"/>
  <c r="E302" i="28"/>
  <c r="E303" i="28"/>
  <c r="E304" i="28"/>
  <c r="E305" i="28"/>
  <c r="E306" i="28"/>
  <c r="E307" i="28"/>
  <c r="E308" i="28"/>
  <c r="E309" i="28"/>
  <c r="E310" i="28"/>
  <c r="E311" i="28"/>
  <c r="E312" i="28"/>
  <c r="E313" i="28"/>
  <c r="E314" i="28"/>
  <c r="E315" i="28"/>
  <c r="E316" i="28"/>
  <c r="E317" i="28"/>
  <c r="E318" i="28"/>
  <c r="E319" i="28"/>
  <c r="E320" i="28"/>
  <c r="E321" i="28"/>
  <c r="E322" i="28"/>
  <c r="E323" i="28"/>
  <c r="E324" i="28"/>
  <c r="E325" i="28"/>
  <c r="E326" i="28"/>
  <c r="E327" i="28"/>
  <c r="E328" i="28"/>
  <c r="E329" i="28"/>
  <c r="E330" i="28"/>
  <c r="E331" i="28"/>
  <c r="E332" i="28"/>
  <c r="E333" i="28"/>
  <c r="E334" i="28"/>
  <c r="E335" i="28"/>
  <c r="E336" i="28"/>
  <c r="E337" i="28"/>
  <c r="E338" i="28"/>
  <c r="E339" i="28"/>
  <c r="E340" i="28"/>
  <c r="E341" i="28"/>
  <c r="E342" i="28"/>
  <c r="E343" i="28"/>
  <c r="E344" i="28"/>
  <c r="E345" i="28"/>
  <c r="E346" i="28"/>
  <c r="E347" i="28"/>
  <c r="E348" i="28"/>
  <c r="E349" i="28"/>
  <c r="E350" i="28"/>
  <c r="E351" i="28"/>
  <c r="E352" i="28"/>
  <c r="E353" i="28"/>
  <c r="E354" i="28"/>
  <c r="E355" i="28"/>
  <c r="E356" i="28"/>
  <c r="E357" i="28"/>
  <c r="E358" i="28"/>
  <c r="E359" i="28"/>
  <c r="E360" i="28"/>
  <c r="E361" i="28"/>
  <c r="E362" i="28"/>
  <c r="E363" i="28"/>
  <c r="E364" i="28"/>
  <c r="E365" i="28"/>
  <c r="E366" i="28"/>
  <c r="E367" i="28"/>
  <c r="E368" i="28"/>
  <c r="E369" i="28"/>
  <c r="E370" i="28"/>
  <c r="E371" i="28"/>
  <c r="E372" i="28"/>
  <c r="E373" i="28"/>
  <c r="E374" i="28"/>
  <c r="E375" i="28"/>
  <c r="E376" i="28"/>
  <c r="E377" i="28"/>
  <c r="E378" i="28"/>
  <c r="E379" i="28"/>
  <c r="E380" i="28"/>
  <c r="E381" i="28"/>
  <c r="E382" i="28"/>
  <c r="E383" i="28"/>
  <c r="E384" i="28"/>
  <c r="E385" i="28"/>
  <c r="E386" i="28"/>
  <c r="E387" i="28"/>
  <c r="E388" i="28"/>
  <c r="E389" i="28"/>
  <c r="E390" i="28"/>
  <c r="E391" i="28"/>
  <c r="E392" i="28"/>
  <c r="E393" i="28"/>
  <c r="E394" i="28"/>
  <c r="E395" i="28"/>
  <c r="E396" i="28"/>
  <c r="E397" i="28"/>
  <c r="E398" i="28"/>
  <c r="E399" i="28"/>
  <c r="E400" i="28"/>
  <c r="E401" i="28"/>
  <c r="E402" i="28"/>
  <c r="E403" i="28"/>
  <c r="E404" i="28"/>
  <c r="E405" i="28"/>
  <c r="E406" i="28"/>
  <c r="E407" i="28"/>
  <c r="E408" i="28"/>
  <c r="E409" i="28"/>
  <c r="E410" i="28"/>
  <c r="E411" i="28"/>
  <c r="E412" i="28"/>
  <c r="E413" i="28"/>
  <c r="E414" i="28"/>
  <c r="E415" i="28"/>
  <c r="E416" i="28"/>
  <c r="E417" i="28"/>
  <c r="E418" i="28"/>
  <c r="E419" i="28"/>
  <c r="E420" i="28"/>
  <c r="E421" i="28"/>
  <c r="E422" i="28"/>
  <c r="E423" i="28"/>
  <c r="E424" i="28"/>
  <c r="E425" i="28"/>
  <c r="E426" i="28"/>
  <c r="E427" i="28"/>
  <c r="E428" i="28"/>
  <c r="E429" i="28"/>
  <c r="E430" i="28"/>
  <c r="E431" i="28"/>
  <c r="E432" i="28"/>
  <c r="E433" i="28"/>
  <c r="E434" i="28"/>
  <c r="E435" i="28"/>
  <c r="E436" i="28"/>
  <c r="E437" i="28"/>
  <c r="E438" i="28"/>
  <c r="E439" i="28"/>
  <c r="E440" i="28"/>
  <c r="E441" i="28"/>
  <c r="E442" i="28"/>
  <c r="E443" i="28"/>
  <c r="E444" i="28"/>
  <c r="E445" i="28"/>
  <c r="E446" i="28"/>
  <c r="E447" i="28"/>
  <c r="E448" i="28"/>
  <c r="E449" i="28"/>
  <c r="E450" i="28"/>
  <c r="E451" i="28"/>
  <c r="E452" i="28"/>
  <c r="E453" i="28"/>
  <c r="E454" i="28"/>
  <c r="E455" i="28"/>
  <c r="E456" i="28"/>
  <c r="E457" i="28"/>
  <c r="E458" i="28"/>
  <c r="E459" i="28"/>
  <c r="E460" i="28"/>
  <c r="E461" i="28"/>
  <c r="E462" i="28"/>
  <c r="E463" i="28"/>
  <c r="E464" i="28"/>
  <c r="E465" i="28"/>
  <c r="E466" i="28"/>
  <c r="E467" i="28"/>
  <c r="E468" i="28"/>
  <c r="E469" i="28"/>
  <c r="E470" i="28"/>
  <c r="E471" i="28"/>
  <c r="E472" i="28"/>
  <c r="E473" i="28"/>
  <c r="E474" i="28"/>
  <c r="E475" i="28"/>
  <c r="E476" i="28"/>
  <c r="E477" i="28"/>
  <c r="E478" i="28"/>
  <c r="E479" i="28"/>
  <c r="E480" i="28"/>
  <c r="E481" i="28"/>
  <c r="E482" i="28"/>
  <c r="E483" i="28"/>
  <c r="E484" i="28"/>
  <c r="E485" i="28"/>
  <c r="E486" i="28"/>
  <c r="E487" i="28"/>
  <c r="E488" i="28"/>
  <c r="E489" i="28"/>
  <c r="E490" i="28"/>
  <c r="E491" i="28"/>
  <c r="E492" i="28"/>
  <c r="E495" i="28"/>
  <c r="E496" i="28"/>
  <c r="E497" i="28"/>
  <c r="E498" i="28"/>
  <c r="E499" i="28"/>
  <c r="E500" i="28"/>
  <c r="E501" i="28"/>
  <c r="E502" i="28"/>
  <c r="E503" i="28"/>
  <c r="E504" i="28"/>
  <c r="E505" i="28"/>
  <c r="E506" i="28"/>
  <c r="E507" i="28"/>
  <c r="E508" i="28"/>
  <c r="E509" i="28"/>
  <c r="E510" i="28"/>
  <c r="E511" i="28"/>
  <c r="E512" i="28"/>
  <c r="E513" i="28"/>
  <c r="E514" i="28"/>
  <c r="E515" i="28"/>
  <c r="E516" i="28"/>
  <c r="E517" i="28"/>
  <c r="E518" i="28"/>
  <c r="E519" i="28"/>
  <c r="E520" i="28"/>
  <c r="E521" i="28"/>
  <c r="E522" i="28"/>
  <c r="E523" i="28"/>
  <c r="E524" i="28"/>
  <c r="E525" i="28"/>
  <c r="E526" i="28"/>
  <c r="E527" i="28"/>
  <c r="E528" i="28"/>
  <c r="E529" i="28"/>
  <c r="E530" i="28"/>
  <c r="E531" i="28"/>
  <c r="E532" i="28"/>
  <c r="E533" i="28"/>
  <c r="E534" i="28"/>
  <c r="E535" i="28"/>
  <c r="E536" i="28"/>
  <c r="E537" i="28"/>
  <c r="E538" i="28"/>
  <c r="E539" i="28"/>
  <c r="E540" i="28"/>
  <c r="E541" i="28"/>
  <c r="E542" i="28"/>
  <c r="E543" i="28"/>
  <c r="E544" i="28"/>
  <c r="E545" i="28"/>
  <c r="E546" i="28"/>
  <c r="E547" i="28"/>
  <c r="E548" i="28"/>
  <c r="E549" i="28"/>
  <c r="E550" i="28"/>
  <c r="E551" i="28"/>
  <c r="E552" i="28"/>
  <c r="E553" i="28"/>
  <c r="E554" i="28"/>
  <c r="E555" i="28"/>
  <c r="E556" i="28"/>
  <c r="E557" i="28"/>
  <c r="E558" i="28"/>
  <c r="E559" i="28"/>
  <c r="E560" i="28"/>
  <c r="E561" i="28"/>
  <c r="E562" i="28"/>
  <c r="E563" i="28"/>
  <c r="E564" i="28"/>
  <c r="E565" i="28"/>
  <c r="E566" i="28"/>
  <c r="E567" i="28"/>
  <c r="E568" i="28"/>
  <c r="E569" i="28"/>
  <c r="E570" i="28"/>
  <c r="E571" i="28"/>
  <c r="E572" i="28"/>
  <c r="E573" i="28"/>
  <c r="E574" i="28"/>
  <c r="E575" i="28"/>
  <c r="E576" i="28"/>
  <c r="E577" i="28"/>
  <c r="E578" i="28"/>
  <c r="E579" i="28"/>
  <c r="E580" i="28"/>
  <c r="E581" i="28"/>
  <c r="E582" i="28"/>
  <c r="E583" i="28"/>
  <c r="E584" i="28"/>
  <c r="E585" i="28"/>
  <c r="E586" i="28"/>
  <c r="E587" i="28"/>
  <c r="E588" i="28"/>
  <c r="E589" i="28"/>
  <c r="E590" i="28"/>
  <c r="E591" i="28"/>
  <c r="E592" i="28"/>
  <c r="E593" i="28"/>
  <c r="E594" i="28"/>
  <c r="E595" i="28"/>
  <c r="E596" i="28"/>
  <c r="E597" i="28"/>
  <c r="E598" i="28"/>
  <c r="E599" i="28"/>
  <c r="E600" i="28"/>
  <c r="E601" i="28"/>
  <c r="E602" i="28"/>
  <c r="E603" i="28"/>
  <c r="E604" i="28"/>
  <c r="E605" i="28"/>
  <c r="E606" i="28"/>
  <c r="E607" i="28"/>
  <c r="E608" i="28"/>
  <c r="E609" i="28"/>
  <c r="E610" i="28"/>
  <c r="E611" i="28"/>
  <c r="E612" i="28"/>
  <c r="E613" i="28"/>
  <c r="E614" i="28"/>
  <c r="E615" i="28"/>
  <c r="E616" i="28"/>
  <c r="E617" i="28"/>
  <c r="E618" i="28"/>
  <c r="E619" i="28"/>
  <c r="E620" i="28"/>
  <c r="E621" i="28"/>
  <c r="E622" i="28"/>
  <c r="E623" i="28"/>
  <c r="E624" i="28"/>
  <c r="E625" i="28"/>
  <c r="E626" i="28"/>
  <c r="E627" i="28"/>
  <c r="E628" i="28"/>
  <c r="E629" i="28"/>
  <c r="E630" i="28"/>
  <c r="E631" i="28"/>
  <c r="E632" i="28"/>
  <c r="E633" i="28"/>
  <c r="E634" i="28"/>
  <c r="E635" i="28"/>
  <c r="E636" i="28"/>
  <c r="E637" i="28"/>
  <c r="E638" i="28"/>
  <c r="E639" i="28"/>
  <c r="E640" i="28"/>
  <c r="E641" i="28"/>
  <c r="E642" i="28"/>
  <c r="E643" i="28"/>
  <c r="E644" i="28"/>
  <c r="E645" i="28"/>
  <c r="E646" i="28"/>
  <c r="E647" i="28"/>
  <c r="E648" i="28"/>
  <c r="E649" i="28"/>
  <c r="E650" i="28"/>
  <c r="E651" i="28"/>
  <c r="E652" i="28"/>
  <c r="E653" i="28"/>
  <c r="E654" i="28"/>
  <c r="E655" i="28"/>
  <c r="E656" i="28"/>
  <c r="E657" i="28"/>
  <c r="E658" i="28"/>
  <c r="E659" i="28"/>
  <c r="E660" i="28"/>
  <c r="E661" i="28"/>
  <c r="E662" i="28"/>
  <c r="E663" i="28"/>
  <c r="E664" i="28"/>
  <c r="E665" i="28"/>
  <c r="E666" i="28"/>
  <c r="E667" i="28"/>
  <c r="E668" i="28"/>
  <c r="E669" i="28"/>
  <c r="E670" i="28"/>
  <c r="E671" i="28"/>
  <c r="E672" i="28"/>
  <c r="E673" i="28"/>
  <c r="E674" i="28"/>
  <c r="E675" i="28"/>
  <c r="E676" i="28"/>
  <c r="E677" i="28"/>
  <c r="E678" i="28"/>
  <c r="E679" i="28"/>
  <c r="E680" i="28"/>
  <c r="E681" i="28"/>
  <c r="E2" i="28"/>
  <c r="E18" i="2" l="1"/>
  <c r="E17" i="2"/>
  <c r="E16" i="2"/>
  <c r="L670" i="28"/>
  <c r="H670" i="28"/>
  <c r="J669" i="28"/>
  <c r="L681" i="28"/>
  <c r="L680" i="28"/>
  <c r="L679" i="28"/>
  <c r="L678" i="28"/>
  <c r="L677" i="28"/>
  <c r="L676" i="28"/>
  <c r="L675" i="28"/>
  <c r="L674" i="28"/>
  <c r="L673" i="28"/>
  <c r="L672" i="28"/>
  <c r="L671" i="28"/>
  <c r="H681" i="28"/>
  <c r="H680" i="28"/>
  <c r="H679" i="28"/>
  <c r="H678" i="28"/>
  <c r="H677" i="28"/>
  <c r="H676" i="28"/>
  <c r="H675" i="28"/>
  <c r="H674" i="28"/>
  <c r="H673" i="28"/>
  <c r="H672" i="28"/>
  <c r="H671" i="28"/>
  <c r="J663" i="28"/>
  <c r="J659" i="28"/>
  <c r="J655" i="28"/>
  <c r="J651" i="28"/>
  <c r="J647" i="28"/>
  <c r="J643" i="28"/>
  <c r="J639" i="28"/>
  <c r="J635" i="28"/>
  <c r="J631" i="28"/>
  <c r="J627" i="28"/>
  <c r="J623" i="28"/>
  <c r="J619" i="28"/>
  <c r="J615" i="28"/>
  <c r="J611" i="28"/>
  <c r="J607" i="28"/>
  <c r="J603" i="28"/>
  <c r="J599" i="28"/>
  <c r="J595" i="28"/>
  <c r="J591" i="28"/>
  <c r="J587" i="28"/>
  <c r="J583" i="28"/>
  <c r="J579" i="28"/>
  <c r="J575" i="28"/>
  <c r="J571" i="28"/>
  <c r="J567" i="28"/>
  <c r="J563" i="28"/>
  <c r="J559" i="28"/>
  <c r="J555" i="28"/>
  <c r="J551" i="28"/>
  <c r="J547" i="28"/>
  <c r="J543" i="28"/>
  <c r="J539" i="28"/>
  <c r="J535" i="28"/>
  <c r="J531" i="28"/>
  <c r="J527" i="28"/>
  <c r="J523" i="28"/>
  <c r="J519" i="28"/>
  <c r="J515" i="28"/>
  <c r="J511" i="28"/>
  <c r="J507" i="28"/>
  <c r="J503" i="28"/>
  <c r="J499" i="28"/>
  <c r="J495" i="28"/>
  <c r="J489" i="28"/>
  <c r="J485" i="28"/>
  <c r="J481" i="28"/>
  <c r="J477" i="28"/>
  <c r="J473" i="28"/>
  <c r="J469" i="28"/>
  <c r="J465" i="28"/>
  <c r="J461" i="28"/>
  <c r="J457" i="28"/>
  <c r="J453" i="28"/>
  <c r="J449" i="28"/>
  <c r="J445" i="28"/>
  <c r="J441" i="28"/>
  <c r="J437" i="28"/>
  <c r="J433" i="28"/>
  <c r="J429" i="28"/>
  <c r="J425" i="28"/>
  <c r="J421" i="28"/>
  <c r="J417" i="28"/>
  <c r="J413" i="28"/>
  <c r="J409" i="28"/>
  <c r="J405" i="28"/>
  <c r="J401" i="28"/>
  <c r="J397" i="28"/>
  <c r="J393" i="28"/>
  <c r="J389" i="28"/>
  <c r="J385" i="28"/>
  <c r="J381" i="28"/>
  <c r="J377" i="28"/>
  <c r="J373" i="28"/>
  <c r="J369" i="28"/>
  <c r="J365" i="28"/>
  <c r="J361" i="28"/>
  <c r="J357" i="28"/>
  <c r="J353" i="28"/>
  <c r="J349" i="28"/>
  <c r="J345" i="28"/>
  <c r="J341" i="28"/>
  <c r="J337" i="28"/>
  <c r="J333" i="28"/>
  <c r="J329" i="28"/>
  <c r="J325" i="28"/>
  <c r="J238" i="28"/>
  <c r="J234" i="28"/>
  <c r="J230" i="28"/>
  <c r="J226" i="28"/>
  <c r="J222" i="28"/>
  <c r="J218" i="28"/>
  <c r="J214" i="28"/>
  <c r="J210" i="28"/>
  <c r="J206" i="28"/>
  <c r="J202" i="28"/>
  <c r="J198" i="28"/>
  <c r="J194" i="28"/>
  <c r="J190" i="28"/>
  <c r="J186" i="28"/>
  <c r="J182" i="28"/>
  <c r="J178" i="28"/>
  <c r="J174" i="28"/>
  <c r="J170" i="28"/>
  <c r="J166" i="28"/>
  <c r="J162" i="28"/>
  <c r="J158" i="28"/>
  <c r="J154" i="28"/>
  <c r="J150" i="28"/>
  <c r="J146" i="28"/>
  <c r="J142" i="28"/>
  <c r="J138" i="28"/>
  <c r="J137" i="28"/>
  <c r="J133" i="28"/>
  <c r="J129" i="28"/>
  <c r="J125" i="28"/>
  <c r="J121" i="28"/>
  <c r="J117" i="28"/>
  <c r="J113" i="28"/>
  <c r="J109" i="28"/>
  <c r="J105" i="28"/>
  <c r="J101" i="28"/>
  <c r="J93" i="28"/>
  <c r="J91" i="28"/>
  <c r="J89" i="28"/>
  <c r="J86" i="28"/>
  <c r="J85" i="28"/>
  <c r="J81" i="28"/>
  <c r="J77" i="28"/>
  <c r="J75" i="28"/>
  <c r="J73" i="28"/>
  <c r="J70" i="28"/>
  <c r="J69" i="28"/>
  <c r="J65" i="28"/>
  <c r="J61" i="28"/>
  <c r="J59" i="28"/>
  <c r="J57" i="28"/>
  <c r="J54" i="28"/>
  <c r="J53" i="28"/>
  <c r="J49" i="28"/>
  <c r="J45" i="28"/>
  <c r="J43" i="28"/>
  <c r="J41" i="28"/>
  <c r="J38" i="28"/>
  <c r="J37" i="28"/>
  <c r="J33" i="28"/>
  <c r="J29" i="28"/>
  <c r="J27" i="28"/>
  <c r="J25" i="28"/>
  <c r="J22" i="28"/>
  <c r="J21" i="28"/>
  <c r="J17" i="28"/>
  <c r="J13" i="28"/>
  <c r="J11" i="28"/>
  <c r="J9" i="28"/>
  <c r="J6" i="28"/>
  <c r="J5" i="28"/>
  <c r="L669" i="28"/>
  <c r="L668" i="28"/>
  <c r="L667" i="28"/>
  <c r="L666" i="28"/>
  <c r="L665" i="28"/>
  <c r="L664" i="28"/>
  <c r="L663" i="28"/>
  <c r="L662" i="28"/>
  <c r="L661" i="28"/>
  <c r="L660" i="28"/>
  <c r="L659" i="28"/>
  <c r="L658" i="28"/>
  <c r="L657" i="28"/>
  <c r="L656" i="28"/>
  <c r="L655" i="28"/>
  <c r="L654" i="28"/>
  <c r="L653" i="28"/>
  <c r="L652" i="28"/>
  <c r="L651" i="28"/>
  <c r="L650" i="28"/>
  <c r="L649" i="28"/>
  <c r="L648" i="28"/>
  <c r="L647" i="28"/>
  <c r="L646" i="28"/>
  <c r="L645" i="28"/>
  <c r="L644" i="28"/>
  <c r="L643" i="28"/>
  <c r="L642" i="28"/>
  <c r="L641" i="28"/>
  <c r="L640" i="28"/>
  <c r="L639" i="28"/>
  <c r="L638" i="28"/>
  <c r="L637" i="28"/>
  <c r="L636" i="28"/>
  <c r="L635" i="28"/>
  <c r="L634" i="28"/>
  <c r="L633" i="28"/>
  <c r="L632" i="28"/>
  <c r="L631" i="28"/>
  <c r="L630" i="28"/>
  <c r="L629" i="28"/>
  <c r="L628" i="28"/>
  <c r="L627" i="28"/>
  <c r="L626" i="28"/>
  <c r="L625" i="28"/>
  <c r="L624" i="28"/>
  <c r="L623" i="28"/>
  <c r="L622" i="28"/>
  <c r="L621" i="28"/>
  <c r="L620" i="28"/>
  <c r="L619" i="28"/>
  <c r="L618" i="28"/>
  <c r="L617" i="28"/>
  <c r="L616" i="28"/>
  <c r="L615" i="28"/>
  <c r="L614" i="28"/>
  <c r="L613" i="28"/>
  <c r="L612" i="28"/>
  <c r="L611" i="28"/>
  <c r="L610" i="28"/>
  <c r="L609" i="28"/>
  <c r="L608" i="28"/>
  <c r="L607" i="28"/>
  <c r="L606" i="28"/>
  <c r="L605" i="28"/>
  <c r="L604" i="28"/>
  <c r="L603" i="28"/>
  <c r="L602" i="28"/>
  <c r="L601" i="28"/>
  <c r="L600" i="28"/>
  <c r="L599" i="28"/>
  <c r="L598" i="28"/>
  <c r="L597" i="28"/>
  <c r="L596" i="28"/>
  <c r="L595" i="28"/>
  <c r="L594" i="28"/>
  <c r="L593" i="28"/>
  <c r="L592" i="28"/>
  <c r="L591" i="28"/>
  <c r="L590" i="28"/>
  <c r="L589" i="28"/>
  <c r="L588" i="28"/>
  <c r="L587" i="28"/>
  <c r="L586" i="28"/>
  <c r="L585" i="28"/>
  <c r="L584" i="28"/>
  <c r="L583" i="28"/>
  <c r="L582" i="28"/>
  <c r="L581" i="28"/>
  <c r="L580" i="28"/>
  <c r="L579" i="28"/>
  <c r="L578" i="28"/>
  <c r="L577" i="28"/>
  <c r="L576" i="28"/>
  <c r="L575" i="28"/>
  <c r="L574" i="28"/>
  <c r="L573" i="28"/>
  <c r="L572" i="28"/>
  <c r="L571" i="28"/>
  <c r="L570" i="28"/>
  <c r="L569" i="28"/>
  <c r="L568" i="28"/>
  <c r="L567" i="28"/>
  <c r="L566" i="28"/>
  <c r="L565" i="28"/>
  <c r="L564" i="28"/>
  <c r="L563" i="28"/>
  <c r="L562" i="28"/>
  <c r="L561" i="28"/>
  <c r="L560" i="28"/>
  <c r="L559" i="28"/>
  <c r="L558" i="28"/>
  <c r="L557" i="28"/>
  <c r="L556" i="28"/>
  <c r="L555" i="28"/>
  <c r="L554" i="28"/>
  <c r="L553" i="28"/>
  <c r="L552" i="28"/>
  <c r="L551" i="28"/>
  <c r="L550" i="28"/>
  <c r="L549" i="28"/>
  <c r="L548" i="28"/>
  <c r="L547" i="28"/>
  <c r="L546" i="28"/>
  <c r="L545" i="28"/>
  <c r="L544" i="28"/>
  <c r="L543" i="28"/>
  <c r="L542" i="28"/>
  <c r="L541" i="28"/>
  <c r="L540" i="28"/>
  <c r="L539" i="28"/>
  <c r="L538" i="28"/>
  <c r="L537" i="28"/>
  <c r="L536" i="28"/>
  <c r="L535" i="28"/>
  <c r="L534" i="28"/>
  <c r="L533" i="28"/>
  <c r="L532" i="28"/>
  <c r="L531" i="28"/>
  <c r="L530" i="28"/>
  <c r="L529" i="28"/>
  <c r="L528" i="28"/>
  <c r="L527" i="28"/>
  <c r="L526" i="28"/>
  <c r="L525" i="28"/>
  <c r="L524" i="28"/>
  <c r="L523" i="28"/>
  <c r="L522" i="28"/>
  <c r="L521" i="28"/>
  <c r="L520" i="28"/>
  <c r="L519" i="28"/>
  <c r="L518" i="28"/>
  <c r="L517" i="28"/>
  <c r="L516" i="28"/>
  <c r="L515" i="28"/>
  <c r="L514" i="28"/>
  <c r="L513" i="28"/>
  <c r="L512" i="28"/>
  <c r="L511" i="28"/>
  <c r="L510" i="28"/>
  <c r="L509" i="28"/>
  <c r="L508" i="28"/>
  <c r="L507" i="28"/>
  <c r="L506" i="28"/>
  <c r="L505" i="28"/>
  <c r="L504" i="28"/>
  <c r="L503" i="28"/>
  <c r="L502" i="28"/>
  <c r="L501" i="28"/>
  <c r="L500" i="28"/>
  <c r="L499" i="28"/>
  <c r="L498" i="28"/>
  <c r="L497" i="28"/>
  <c r="L496" i="28"/>
  <c r="L495" i="28"/>
  <c r="L491" i="28"/>
  <c r="L490" i="28"/>
  <c r="L489" i="28"/>
  <c r="L488" i="28"/>
  <c r="L487" i="28"/>
  <c r="L486" i="28"/>
  <c r="L485" i="28"/>
  <c r="L484" i="28"/>
  <c r="L483" i="28"/>
  <c r="L482" i="28"/>
  <c r="L481" i="28"/>
  <c r="L480" i="28"/>
  <c r="L479" i="28"/>
  <c r="L478" i="28"/>
  <c r="L477" i="28"/>
  <c r="L476" i="28"/>
  <c r="L475" i="28"/>
  <c r="L474" i="28"/>
  <c r="L473" i="28"/>
  <c r="L472" i="28"/>
  <c r="L471" i="28"/>
  <c r="L470" i="28"/>
  <c r="L469" i="28"/>
  <c r="L468" i="28"/>
  <c r="L467" i="28"/>
  <c r="L466" i="28"/>
  <c r="L465" i="28"/>
  <c r="L464" i="28"/>
  <c r="L463" i="28"/>
  <c r="L462" i="28"/>
  <c r="L461" i="28"/>
  <c r="L460" i="28"/>
  <c r="L459" i="28"/>
  <c r="L458" i="28"/>
  <c r="L457" i="28"/>
  <c r="L456" i="28"/>
  <c r="L455" i="28"/>
  <c r="L454" i="28"/>
  <c r="L453" i="28"/>
  <c r="L452" i="28"/>
  <c r="L451" i="28"/>
  <c r="L450" i="28"/>
  <c r="L449" i="28"/>
  <c r="L448" i="28"/>
  <c r="L447" i="28"/>
  <c r="L446" i="28"/>
  <c r="L445" i="28"/>
  <c r="L444" i="28"/>
  <c r="L443" i="28"/>
  <c r="L442" i="28"/>
  <c r="L441" i="28"/>
  <c r="L440" i="28"/>
  <c r="L439" i="28"/>
  <c r="L438" i="28"/>
  <c r="L437" i="28"/>
  <c r="L436" i="28"/>
  <c r="L435" i="28"/>
  <c r="L434" i="28"/>
  <c r="L433" i="28"/>
  <c r="L432" i="28"/>
  <c r="L431" i="28"/>
  <c r="L430" i="28"/>
  <c r="L429" i="28"/>
  <c r="L428" i="28"/>
  <c r="L427" i="28"/>
  <c r="L426" i="28"/>
  <c r="L425" i="28"/>
  <c r="L424" i="28"/>
  <c r="L423" i="28"/>
  <c r="L422" i="28"/>
  <c r="L421" i="28"/>
  <c r="L420" i="28"/>
  <c r="L419" i="28"/>
  <c r="L418" i="28"/>
  <c r="L417" i="28"/>
  <c r="L416" i="28"/>
  <c r="L415" i="28"/>
  <c r="L414" i="28"/>
  <c r="L413" i="28"/>
  <c r="L412" i="28"/>
  <c r="L411" i="28"/>
  <c r="L410" i="28"/>
  <c r="L409" i="28"/>
  <c r="L408" i="28"/>
  <c r="L407" i="28"/>
  <c r="L406" i="28"/>
  <c r="L405" i="28"/>
  <c r="L404" i="28"/>
  <c r="L403" i="28"/>
  <c r="L402" i="28"/>
  <c r="L401" i="28"/>
  <c r="L400" i="28"/>
  <c r="L399" i="28"/>
  <c r="L398" i="28"/>
  <c r="L397" i="28"/>
  <c r="L396" i="28"/>
  <c r="L395" i="28"/>
  <c r="L394" i="28"/>
  <c r="L393" i="28"/>
  <c r="L392" i="28"/>
  <c r="L391" i="28"/>
  <c r="L390" i="28"/>
  <c r="L389" i="28"/>
  <c r="L388" i="28"/>
  <c r="L387" i="28"/>
  <c r="L386" i="28"/>
  <c r="L385" i="28"/>
  <c r="L384" i="28"/>
  <c r="L383" i="28"/>
  <c r="L382" i="28"/>
  <c r="L381" i="28"/>
  <c r="L380" i="28"/>
  <c r="L379" i="28"/>
  <c r="L378" i="28"/>
  <c r="L377" i="28"/>
  <c r="L376" i="28"/>
  <c r="L375" i="28"/>
  <c r="L374" i="28"/>
  <c r="L373" i="28"/>
  <c r="L372" i="28"/>
  <c r="L371" i="28"/>
  <c r="L370" i="28"/>
  <c r="L369" i="28"/>
  <c r="L368" i="28"/>
  <c r="L367" i="28"/>
  <c r="L366" i="28"/>
  <c r="L365" i="28"/>
  <c r="L364" i="28"/>
  <c r="L363" i="28"/>
  <c r="L362" i="28"/>
  <c r="L361" i="28"/>
  <c r="L360" i="28"/>
  <c r="L359" i="28"/>
  <c r="L358" i="28"/>
  <c r="L357" i="28"/>
  <c r="L356" i="28"/>
  <c r="L355" i="28"/>
  <c r="L354" i="28"/>
  <c r="L353" i="28"/>
  <c r="L352" i="28"/>
  <c r="L351" i="28"/>
  <c r="L350" i="28"/>
  <c r="L349" i="28"/>
  <c r="L348" i="28"/>
  <c r="L347" i="28"/>
  <c r="L346" i="28"/>
  <c r="L345" i="28"/>
  <c r="L344" i="28"/>
  <c r="L343" i="28"/>
  <c r="L342" i="28"/>
  <c r="L341" i="28"/>
  <c r="L340" i="28"/>
  <c r="L339" i="28"/>
  <c r="L338" i="28"/>
  <c r="L337" i="28"/>
  <c r="L336" i="28"/>
  <c r="L335" i="28"/>
  <c r="L334" i="28"/>
  <c r="L333" i="28"/>
  <c r="L332" i="28"/>
  <c r="L331" i="28"/>
  <c r="L330" i="28"/>
  <c r="L329" i="28"/>
  <c r="L328" i="28"/>
  <c r="L327" i="28"/>
  <c r="L326" i="28"/>
  <c r="L325" i="28"/>
  <c r="L324" i="28"/>
  <c r="L323" i="28"/>
  <c r="L322" i="28"/>
  <c r="L321" i="28"/>
  <c r="L320" i="28"/>
  <c r="L319" i="28"/>
  <c r="L318" i="28"/>
  <c r="L317" i="28"/>
  <c r="L316" i="28"/>
  <c r="L315" i="28"/>
  <c r="L314" i="28"/>
  <c r="L313" i="28"/>
  <c r="L312" i="28"/>
  <c r="L311" i="28"/>
  <c r="L310" i="28"/>
  <c r="L309" i="28"/>
  <c r="L308" i="28"/>
  <c r="L307" i="28"/>
  <c r="L306" i="28"/>
  <c r="L305" i="28"/>
  <c r="L304" i="28"/>
  <c r="L303" i="28"/>
  <c r="L302" i="28"/>
  <c r="L301" i="28"/>
  <c r="L300" i="28"/>
  <c r="L299" i="28"/>
  <c r="L298" i="28"/>
  <c r="L297" i="28"/>
  <c r="L296" i="28"/>
  <c r="L295" i="28"/>
  <c r="L294" i="28"/>
  <c r="L293" i="28"/>
  <c r="L292" i="28"/>
  <c r="L291" i="28"/>
  <c r="L290" i="28"/>
  <c r="L289" i="28"/>
  <c r="L288" i="28"/>
  <c r="L287" i="28"/>
  <c r="L286" i="28"/>
  <c r="L285" i="28"/>
  <c r="L284" i="28"/>
  <c r="L283" i="28"/>
  <c r="L282" i="28"/>
  <c r="L281" i="28"/>
  <c r="L280" i="28"/>
  <c r="L279" i="28"/>
  <c r="L278" i="28"/>
  <c r="L277" i="28"/>
  <c r="L276" i="28"/>
  <c r="L275" i="28"/>
  <c r="L274" i="28"/>
  <c r="L273" i="28"/>
  <c r="L272" i="28"/>
  <c r="L271" i="28"/>
  <c r="L270" i="28"/>
  <c r="L269" i="28"/>
  <c r="L268" i="28"/>
  <c r="L267" i="28"/>
  <c r="L266" i="28"/>
  <c r="L265" i="28"/>
  <c r="L264" i="28"/>
  <c r="L263" i="28"/>
  <c r="L262" i="28"/>
  <c r="L261" i="28"/>
  <c r="L260" i="28"/>
  <c r="L259" i="28"/>
  <c r="L258" i="28"/>
  <c r="L257" i="28"/>
  <c r="L256" i="28"/>
  <c r="L255" i="28"/>
  <c r="L254" i="28"/>
  <c r="L253" i="28"/>
  <c r="L252" i="28"/>
  <c r="L251" i="28"/>
  <c r="L250" i="28"/>
  <c r="L249" i="28"/>
  <c r="L248" i="28"/>
  <c r="L247" i="28"/>
  <c r="L246" i="28"/>
  <c r="L245" i="28"/>
  <c r="L244" i="28"/>
  <c r="L243" i="28"/>
  <c r="L242" i="28"/>
  <c r="L241" i="28"/>
  <c r="L240" i="28"/>
  <c r="L239" i="28"/>
  <c r="L238" i="28"/>
  <c r="L237" i="28"/>
  <c r="L236" i="28"/>
  <c r="L235" i="28"/>
  <c r="L234" i="28"/>
  <c r="L233" i="28"/>
  <c r="L232" i="28"/>
  <c r="L231" i="28"/>
  <c r="L230" i="28"/>
  <c r="L229" i="28"/>
  <c r="L228" i="28"/>
  <c r="L227" i="28"/>
  <c r="L226" i="28"/>
  <c r="L225" i="28"/>
  <c r="L224" i="28"/>
  <c r="L223" i="28"/>
  <c r="L222" i="28"/>
  <c r="L221" i="28"/>
  <c r="L220" i="28"/>
  <c r="L219" i="28"/>
  <c r="L218" i="28"/>
  <c r="L217" i="28"/>
  <c r="L216" i="28"/>
  <c r="L215" i="28"/>
  <c r="L214" i="28"/>
  <c r="L213" i="28"/>
  <c r="L212" i="28"/>
  <c r="L211" i="28"/>
  <c r="L210" i="28"/>
  <c r="L209" i="28"/>
  <c r="L208" i="28"/>
  <c r="L207" i="28"/>
  <c r="L206" i="28"/>
  <c r="L205" i="28"/>
  <c r="L204" i="28"/>
  <c r="L203" i="28"/>
  <c r="L202" i="28"/>
  <c r="L201" i="28"/>
  <c r="L200" i="28"/>
  <c r="L199" i="28"/>
  <c r="L198" i="28"/>
  <c r="L197" i="28"/>
  <c r="L196" i="28"/>
  <c r="L195" i="28"/>
  <c r="L194" i="28"/>
  <c r="L193" i="28"/>
  <c r="L192" i="28"/>
  <c r="L191" i="28"/>
  <c r="L190" i="28"/>
  <c r="L189" i="28"/>
  <c r="L188" i="28"/>
  <c r="L187" i="28"/>
  <c r="L186" i="28"/>
  <c r="L185" i="28"/>
  <c r="L184" i="28"/>
  <c r="L183" i="28"/>
  <c r="L182" i="28"/>
  <c r="L181" i="28"/>
  <c r="L180" i="28"/>
  <c r="L179" i="28"/>
  <c r="L178" i="28"/>
  <c r="L177" i="28"/>
  <c r="L176" i="28"/>
  <c r="L175" i="28"/>
  <c r="L174" i="28"/>
  <c r="L173" i="28"/>
  <c r="L172" i="28"/>
  <c r="L171" i="28"/>
  <c r="L170" i="28"/>
  <c r="L169" i="28"/>
  <c r="L168" i="28"/>
  <c r="L167" i="28"/>
  <c r="L166" i="28"/>
  <c r="L165" i="28"/>
  <c r="L164" i="28"/>
  <c r="L163" i="28"/>
  <c r="L162" i="28"/>
  <c r="L161" i="28"/>
  <c r="L160" i="28"/>
  <c r="L159" i="28"/>
  <c r="L158" i="28"/>
  <c r="L157" i="28"/>
  <c r="L156" i="28"/>
  <c r="L155" i="28"/>
  <c r="L154" i="28"/>
  <c r="L153" i="28"/>
  <c r="L152" i="28"/>
  <c r="L151" i="28"/>
  <c r="L150" i="28"/>
  <c r="L149" i="28"/>
  <c r="L148" i="28"/>
  <c r="L147" i="28"/>
  <c r="L146" i="28"/>
  <c r="L145" i="28"/>
  <c r="L144" i="28"/>
  <c r="L143" i="28"/>
  <c r="L142" i="28"/>
  <c r="L141" i="28"/>
  <c r="L140" i="28"/>
  <c r="L139" i="28"/>
  <c r="L138" i="28"/>
  <c r="L137" i="28"/>
  <c r="L136" i="28"/>
  <c r="L135" i="28"/>
  <c r="L134" i="28"/>
  <c r="L133" i="28"/>
  <c r="L132" i="28"/>
  <c r="L131" i="28"/>
  <c r="L130" i="28"/>
  <c r="L129" i="28"/>
  <c r="L128" i="28"/>
  <c r="L127" i="28"/>
  <c r="L126" i="28"/>
  <c r="L125" i="28"/>
  <c r="L124" i="28"/>
  <c r="L123" i="28"/>
  <c r="L122" i="28"/>
  <c r="L121" i="28"/>
  <c r="L120" i="28"/>
  <c r="L119" i="28"/>
  <c r="L118" i="28"/>
  <c r="L117" i="28"/>
  <c r="L116" i="28"/>
  <c r="L115" i="28"/>
  <c r="L114" i="28"/>
  <c r="L113" i="28"/>
  <c r="L112" i="28"/>
  <c r="L111" i="28"/>
  <c r="L110" i="28"/>
  <c r="L109" i="28"/>
  <c r="L108" i="28"/>
  <c r="L107" i="28"/>
  <c r="L106" i="28"/>
  <c r="L105" i="28"/>
  <c r="L104" i="28"/>
  <c r="L103" i="28"/>
  <c r="L102" i="28"/>
  <c r="L101" i="28"/>
  <c r="L100" i="28"/>
  <c r="L99" i="28"/>
  <c r="L98" i="28"/>
  <c r="L97" i="28"/>
  <c r="L96" i="28"/>
  <c r="L95" i="28"/>
  <c r="L94" i="28"/>
  <c r="L93" i="28"/>
  <c r="L92" i="28"/>
  <c r="L91" i="28"/>
  <c r="L90" i="28"/>
  <c r="L89" i="28"/>
  <c r="L88" i="28"/>
  <c r="L87" i="28"/>
  <c r="L86" i="28"/>
  <c r="L85" i="28"/>
  <c r="L84" i="28"/>
  <c r="L83" i="28"/>
  <c r="L82" i="28"/>
  <c r="L81" i="28"/>
  <c r="L80" i="28"/>
  <c r="L79" i="28"/>
  <c r="L78" i="28"/>
  <c r="L77" i="28"/>
  <c r="L76" i="28"/>
  <c r="L75" i="28"/>
  <c r="L74" i="28"/>
  <c r="L73" i="28"/>
  <c r="L72" i="28"/>
  <c r="L71" i="28"/>
  <c r="L70" i="28"/>
  <c r="L69" i="28"/>
  <c r="L68" i="28"/>
  <c r="L67" i="28"/>
  <c r="L66" i="28"/>
  <c r="L65" i="28"/>
  <c r="L64" i="28"/>
  <c r="L63" i="28"/>
  <c r="L62" i="28"/>
  <c r="L61" i="28"/>
  <c r="L60" i="28"/>
  <c r="L59" i="28"/>
  <c r="L58" i="28"/>
  <c r="L57" i="28"/>
  <c r="L56" i="28"/>
  <c r="L55" i="28"/>
  <c r="L54" i="28"/>
  <c r="L53" i="28"/>
  <c r="L52" i="28"/>
  <c r="L51" i="28"/>
  <c r="L50" i="28"/>
  <c r="L49" i="28"/>
  <c r="L48" i="28"/>
  <c r="L47" i="28"/>
  <c r="L46" i="28"/>
  <c r="L45" i="28"/>
  <c r="L44" i="28"/>
  <c r="L43" i="28"/>
  <c r="L42" i="28"/>
  <c r="L41" i="28"/>
  <c r="L40" i="28"/>
  <c r="L39" i="28"/>
  <c r="L38" i="28"/>
  <c r="L37" i="28"/>
  <c r="L36" i="28"/>
  <c r="L35" i="28"/>
  <c r="L34" i="28"/>
  <c r="L33" i="28"/>
  <c r="L32" i="28"/>
  <c r="L31" i="28"/>
  <c r="L30" i="28"/>
  <c r="L29" i="28"/>
  <c r="L28" i="28"/>
  <c r="L27" i="28"/>
  <c r="L26" i="28"/>
  <c r="L25" i="28"/>
  <c r="L24" i="28"/>
  <c r="L23" i="28"/>
  <c r="L22" i="28"/>
  <c r="L21" i="28"/>
  <c r="L20" i="28"/>
  <c r="L19" i="28"/>
  <c r="L18" i="28"/>
  <c r="L17" i="28"/>
  <c r="L16" i="28"/>
  <c r="L15" i="28"/>
  <c r="L14" i="28"/>
  <c r="L13" i="28"/>
  <c r="L12" i="28"/>
  <c r="L11" i="28"/>
  <c r="L10" i="28"/>
  <c r="L9" i="28"/>
  <c r="L8" i="28"/>
  <c r="L7" i="28"/>
  <c r="L6" i="28"/>
  <c r="L5" i="28"/>
  <c r="L4" i="28"/>
  <c r="L3" i="28"/>
  <c r="L2" i="28"/>
  <c r="J668" i="28"/>
  <c r="J667" i="28"/>
  <c r="J666" i="28"/>
  <c r="J665" i="28"/>
  <c r="J664" i="28"/>
  <c r="J662" i="28"/>
  <c r="J661" i="28"/>
  <c r="J660" i="28"/>
  <c r="J658" i="28"/>
  <c r="J657" i="28"/>
  <c r="J656" i="28"/>
  <c r="J654" i="28"/>
  <c r="J653" i="28"/>
  <c r="J652" i="28"/>
  <c r="J650" i="28"/>
  <c r="J649" i="28"/>
  <c r="J648" i="28"/>
  <c r="J646" i="28"/>
  <c r="J645" i="28"/>
  <c r="J644" i="28"/>
  <c r="J642" i="28"/>
  <c r="J641" i="28"/>
  <c r="J640" i="28"/>
  <c r="J638" i="28"/>
  <c r="J637" i="28"/>
  <c r="J636" i="28"/>
  <c r="J634" i="28"/>
  <c r="J633" i="28"/>
  <c r="J632" i="28"/>
  <c r="J630" i="28"/>
  <c r="J629" i="28"/>
  <c r="J628" i="28"/>
  <c r="J626" i="28"/>
  <c r="J625" i="28"/>
  <c r="J624" i="28"/>
  <c r="J622" i="28"/>
  <c r="J621" i="28"/>
  <c r="J620" i="28"/>
  <c r="J618" i="28"/>
  <c r="J617" i="28"/>
  <c r="J616" i="28"/>
  <c r="J614" i="28"/>
  <c r="J613" i="28"/>
  <c r="J612" i="28"/>
  <c r="J610" i="28"/>
  <c r="J609" i="28"/>
  <c r="J608" i="28"/>
  <c r="J606" i="28"/>
  <c r="J605" i="28"/>
  <c r="J604" i="28"/>
  <c r="J602" i="28"/>
  <c r="J601" i="28"/>
  <c r="J600" i="28"/>
  <c r="J598" i="28"/>
  <c r="J597" i="28"/>
  <c r="J596" i="28"/>
  <c r="J594" i="28"/>
  <c r="J593" i="28"/>
  <c r="J592" i="28"/>
  <c r="J590" i="28"/>
  <c r="J589" i="28"/>
  <c r="J588" i="28"/>
  <c r="J586" i="28"/>
  <c r="J585" i="28"/>
  <c r="J584" i="28"/>
  <c r="J582" i="28"/>
  <c r="J581" i="28"/>
  <c r="J580" i="28"/>
  <c r="J578" i="28"/>
  <c r="J577" i="28"/>
  <c r="J576" i="28"/>
  <c r="J574" i="28"/>
  <c r="J573" i="28"/>
  <c r="J572" i="28"/>
  <c r="J570" i="28"/>
  <c r="J569" i="28"/>
  <c r="J568" i="28"/>
  <c r="J566" i="28"/>
  <c r="J565" i="28"/>
  <c r="J564" i="28"/>
  <c r="J562" i="28"/>
  <c r="J561" i="28"/>
  <c r="J560" i="28"/>
  <c r="J558" i="28"/>
  <c r="J557" i="28"/>
  <c r="J556" i="28"/>
  <c r="J554" i="28"/>
  <c r="J553" i="28"/>
  <c r="J552" i="28"/>
  <c r="J550" i="28"/>
  <c r="J549" i="28"/>
  <c r="J548" i="28"/>
  <c r="J546" i="28"/>
  <c r="J545" i="28"/>
  <c r="J544" i="28"/>
  <c r="J542" i="28"/>
  <c r="J541" i="28"/>
  <c r="J540" i="28"/>
  <c r="J538" i="28"/>
  <c r="J537" i="28"/>
  <c r="J536" i="28"/>
  <c r="J534" i="28"/>
  <c r="J533" i="28"/>
  <c r="J532" i="28"/>
  <c r="J530" i="28"/>
  <c r="J529" i="28"/>
  <c r="J528" i="28"/>
  <c r="J526" i="28"/>
  <c r="J525" i="28"/>
  <c r="J524" i="28"/>
  <c r="J522" i="28"/>
  <c r="J521" i="28"/>
  <c r="J520" i="28"/>
  <c r="J518" i="28"/>
  <c r="J517" i="28"/>
  <c r="J516" i="28"/>
  <c r="J514" i="28"/>
  <c r="J513" i="28"/>
  <c r="J512" i="28"/>
  <c r="J510" i="28"/>
  <c r="J509" i="28"/>
  <c r="J508" i="28"/>
  <c r="J506" i="28"/>
  <c r="J505" i="28"/>
  <c r="J504" i="28"/>
  <c r="J502" i="28"/>
  <c r="J501" i="28"/>
  <c r="J500" i="28"/>
  <c r="J498" i="28"/>
  <c r="J497" i="28"/>
  <c r="J496" i="28"/>
  <c r="J492" i="28"/>
  <c r="J491" i="28"/>
  <c r="J490" i="28"/>
  <c r="J488" i="28"/>
  <c r="J487" i="28"/>
  <c r="J486" i="28"/>
  <c r="J484" i="28"/>
  <c r="J483" i="28"/>
  <c r="J482" i="28"/>
  <c r="J480" i="28"/>
  <c r="J479" i="28"/>
  <c r="J478" i="28"/>
  <c r="J476" i="28"/>
  <c r="J475" i="28"/>
  <c r="J474" i="28"/>
  <c r="J472" i="28"/>
  <c r="J471" i="28"/>
  <c r="J470" i="28"/>
  <c r="J468" i="28"/>
  <c r="J467" i="28"/>
  <c r="J466" i="28"/>
  <c r="J464" i="28"/>
  <c r="J463" i="28"/>
  <c r="J462" i="28"/>
  <c r="J460" i="28"/>
  <c r="J459" i="28"/>
  <c r="J458" i="28"/>
  <c r="J456" i="28"/>
  <c r="J455" i="28"/>
  <c r="J454" i="28"/>
  <c r="J452" i="28"/>
  <c r="J451" i="28"/>
  <c r="J450" i="28"/>
  <c r="J448" i="28"/>
  <c r="J447" i="28"/>
  <c r="J446" i="28"/>
  <c r="J444" i="28"/>
  <c r="J443" i="28"/>
  <c r="J442" i="28"/>
  <c r="J440" i="28"/>
  <c r="J439" i="28"/>
  <c r="J438" i="28"/>
  <c r="J436" i="28"/>
  <c r="J435" i="28"/>
  <c r="J434" i="28"/>
  <c r="J432" i="28"/>
  <c r="J431" i="28"/>
  <c r="J430" i="28"/>
  <c r="J428" i="28"/>
  <c r="J427" i="28"/>
  <c r="J426" i="28"/>
  <c r="J424" i="28"/>
  <c r="J423" i="28"/>
  <c r="J422" i="28"/>
  <c r="J420" i="28"/>
  <c r="J419" i="28"/>
  <c r="J418" i="28"/>
  <c r="J416" i="28"/>
  <c r="J415" i="28"/>
  <c r="J414" i="28"/>
  <c r="J412" i="28"/>
  <c r="J411" i="28"/>
  <c r="J410" i="28"/>
  <c r="J408" i="28"/>
  <c r="J407" i="28"/>
  <c r="J406" i="28"/>
  <c r="J404" i="28"/>
  <c r="J403" i="28"/>
  <c r="J402" i="28"/>
  <c r="J400" i="28"/>
  <c r="J399" i="28"/>
  <c r="J398" i="28"/>
  <c r="J396" i="28"/>
  <c r="J395" i="28"/>
  <c r="J394" i="28"/>
  <c r="J392" i="28"/>
  <c r="J391" i="28"/>
  <c r="J390" i="28"/>
  <c r="J388" i="28"/>
  <c r="J387" i="28"/>
  <c r="J386" i="28"/>
  <c r="J384" i="28"/>
  <c r="J383" i="28"/>
  <c r="J382" i="28"/>
  <c r="J380" i="28"/>
  <c r="J379" i="28"/>
  <c r="J378" i="28"/>
  <c r="J376" i="28"/>
  <c r="J375" i="28"/>
  <c r="J374" i="28"/>
  <c r="J372" i="28"/>
  <c r="J371" i="28"/>
  <c r="J370" i="28"/>
  <c r="J368" i="28"/>
  <c r="J367" i="28"/>
  <c r="J366" i="28"/>
  <c r="J364" i="28"/>
  <c r="J363" i="28"/>
  <c r="J362" i="28"/>
  <c r="J360" i="28"/>
  <c r="J359" i="28"/>
  <c r="J358" i="28"/>
  <c r="J356" i="28"/>
  <c r="J355" i="28"/>
  <c r="J354" i="28"/>
  <c r="J352" i="28"/>
  <c r="J351" i="28"/>
  <c r="J350" i="28"/>
  <c r="J348" i="28"/>
  <c r="J347" i="28"/>
  <c r="J346" i="28"/>
  <c r="J344" i="28"/>
  <c r="J343" i="28"/>
  <c r="J342" i="28"/>
  <c r="J340" i="28"/>
  <c r="J339" i="28"/>
  <c r="J338" i="28"/>
  <c r="J336" i="28"/>
  <c r="J335" i="28"/>
  <c r="J334" i="28"/>
  <c r="J332" i="28"/>
  <c r="J331" i="28"/>
  <c r="J330" i="28"/>
  <c r="J328" i="28"/>
  <c r="J327" i="28"/>
  <c r="J326" i="28"/>
  <c r="J324" i="28"/>
  <c r="J323" i="28"/>
  <c r="J322" i="28"/>
  <c r="J321" i="28"/>
  <c r="J320" i="28"/>
  <c r="J319" i="28"/>
  <c r="J318" i="28"/>
  <c r="J317" i="28"/>
  <c r="J316" i="28"/>
  <c r="J315" i="28"/>
  <c r="J314" i="28"/>
  <c r="J313" i="28"/>
  <c r="J312" i="28"/>
  <c r="J311" i="28"/>
  <c r="J310" i="28"/>
  <c r="J309" i="28"/>
  <c r="J308" i="28"/>
  <c r="J307" i="28"/>
  <c r="J306" i="28"/>
  <c r="J305" i="28"/>
  <c r="J304" i="28"/>
  <c r="J303" i="28"/>
  <c r="J302" i="28"/>
  <c r="J301" i="28"/>
  <c r="J300" i="28"/>
  <c r="J299" i="28"/>
  <c r="J298" i="28"/>
  <c r="J297" i="28"/>
  <c r="J296" i="28"/>
  <c r="J295" i="28"/>
  <c r="J294" i="28"/>
  <c r="J293" i="28"/>
  <c r="J292" i="28"/>
  <c r="J291" i="28"/>
  <c r="J290" i="28"/>
  <c r="J289" i="28"/>
  <c r="J288" i="28"/>
  <c r="J287" i="28"/>
  <c r="J286" i="28"/>
  <c r="J285" i="28"/>
  <c r="J284" i="28"/>
  <c r="J283" i="28"/>
  <c r="J282" i="28"/>
  <c r="J281" i="28"/>
  <c r="J280" i="28"/>
  <c r="J279" i="28"/>
  <c r="J278" i="28"/>
  <c r="J277" i="28"/>
  <c r="J276" i="28"/>
  <c r="J275" i="28"/>
  <c r="J274" i="28"/>
  <c r="J273" i="28"/>
  <c r="J272" i="28"/>
  <c r="J271" i="28"/>
  <c r="J270" i="28"/>
  <c r="J269" i="28"/>
  <c r="J268" i="28"/>
  <c r="J267" i="28"/>
  <c r="J266" i="28"/>
  <c r="J265" i="28"/>
  <c r="J264" i="28"/>
  <c r="J263" i="28"/>
  <c r="J262" i="28"/>
  <c r="J261" i="28"/>
  <c r="J260" i="28"/>
  <c r="J259" i="28"/>
  <c r="J258" i="28"/>
  <c r="J257" i="28"/>
  <c r="J256" i="28"/>
  <c r="J255" i="28"/>
  <c r="J254" i="28"/>
  <c r="J253" i="28"/>
  <c r="J252" i="28"/>
  <c r="J251" i="28"/>
  <c r="J250" i="28"/>
  <c r="J249" i="28"/>
  <c r="J248" i="28"/>
  <c r="J247" i="28"/>
  <c r="J246" i="28"/>
  <c r="J245" i="28"/>
  <c r="J244" i="28"/>
  <c r="J243" i="28"/>
  <c r="J242" i="28"/>
  <c r="J241" i="28"/>
  <c r="J240" i="28"/>
  <c r="J239" i="28"/>
  <c r="J237" i="28"/>
  <c r="J236" i="28"/>
  <c r="J235" i="28"/>
  <c r="J233" i="28"/>
  <c r="J232" i="28"/>
  <c r="J231" i="28"/>
  <c r="J229" i="28"/>
  <c r="J228" i="28"/>
  <c r="J227" i="28"/>
  <c r="J225" i="28"/>
  <c r="J224" i="28"/>
  <c r="J223" i="28"/>
  <c r="J221" i="28"/>
  <c r="J220" i="28"/>
  <c r="J219" i="28"/>
  <c r="J217" i="28"/>
  <c r="J216" i="28"/>
  <c r="J215" i="28"/>
  <c r="J213" i="28"/>
  <c r="J212" i="28"/>
  <c r="J211" i="28"/>
  <c r="J209" i="28"/>
  <c r="J208" i="28"/>
  <c r="J207" i="28"/>
  <c r="J205" i="28"/>
  <c r="J204" i="28"/>
  <c r="J203" i="28"/>
  <c r="J201" i="28"/>
  <c r="J200" i="28"/>
  <c r="J199" i="28"/>
  <c r="J197" i="28"/>
  <c r="J196" i="28"/>
  <c r="J195" i="28"/>
  <c r="J193" i="28"/>
  <c r="J192" i="28"/>
  <c r="J191" i="28"/>
  <c r="J189" i="28"/>
  <c r="J188" i="28"/>
  <c r="J187" i="28"/>
  <c r="J185" i="28"/>
  <c r="J184" i="28"/>
  <c r="J183" i="28"/>
  <c r="J181" i="28"/>
  <c r="J180" i="28"/>
  <c r="J179" i="28"/>
  <c r="J177" i="28"/>
  <c r="J176" i="28"/>
  <c r="J175" i="28"/>
  <c r="J173" i="28"/>
  <c r="J172" i="28"/>
  <c r="J171" i="28"/>
  <c r="J169" i="28"/>
  <c r="J168" i="28"/>
  <c r="J167" i="28"/>
  <c r="J165" i="28"/>
  <c r="J164" i="28"/>
  <c r="J163" i="28"/>
  <c r="J161" i="28"/>
  <c r="J160" i="28"/>
  <c r="J159" i="28"/>
  <c r="J157" i="28"/>
  <c r="J156" i="28"/>
  <c r="J155" i="28"/>
  <c r="J153" i="28"/>
  <c r="J152" i="28"/>
  <c r="J151" i="28"/>
  <c r="J149" i="28"/>
  <c r="J148" i="28"/>
  <c r="J147" i="28"/>
  <c r="J145" i="28"/>
  <c r="J144" i="28"/>
  <c r="J143" i="28"/>
  <c r="J141" i="28"/>
  <c r="J140" i="28"/>
  <c r="J139" i="28"/>
  <c r="J136" i="28"/>
  <c r="J135" i="28"/>
  <c r="J134" i="28"/>
  <c r="J132" i="28"/>
  <c r="J131" i="28"/>
  <c r="J130" i="28"/>
  <c r="J128" i="28"/>
  <c r="J127" i="28"/>
  <c r="J126" i="28"/>
  <c r="J124" i="28"/>
  <c r="J123" i="28"/>
  <c r="J122" i="28"/>
  <c r="J120" i="28"/>
  <c r="J119" i="28"/>
  <c r="J118" i="28"/>
  <c r="J116" i="28"/>
  <c r="J115" i="28"/>
  <c r="J114" i="28"/>
  <c r="J112" i="28"/>
  <c r="J111" i="28"/>
  <c r="J110" i="28"/>
  <c r="J108" i="28"/>
  <c r="J107" i="28"/>
  <c r="J106" i="28"/>
  <c r="J104" i="28"/>
  <c r="J103" i="28"/>
  <c r="J102" i="28"/>
  <c r="J100" i="28"/>
  <c r="J99" i="28"/>
  <c r="J98" i="28"/>
  <c r="J97" i="28"/>
  <c r="J96" i="28"/>
  <c r="J95" i="28"/>
  <c r="J94" i="28"/>
  <c r="J92" i="28"/>
  <c r="J90" i="28"/>
  <c r="J88" i="28"/>
  <c r="J87" i="28"/>
  <c r="J84" i="28"/>
  <c r="J83" i="28"/>
  <c r="J82" i="28"/>
  <c r="J80" i="28"/>
  <c r="J79" i="28"/>
  <c r="J78" i="28"/>
  <c r="J76" i="28"/>
  <c r="J74" i="28"/>
  <c r="J72" i="28"/>
  <c r="J71" i="28"/>
  <c r="J68" i="28"/>
  <c r="J67" i="28"/>
  <c r="J66" i="28"/>
  <c r="J64" i="28"/>
  <c r="J63" i="28"/>
  <c r="J62" i="28"/>
  <c r="J60" i="28"/>
  <c r="J58" i="28"/>
  <c r="J56" i="28"/>
  <c r="J55" i="28"/>
  <c r="J52" i="28"/>
  <c r="J51" i="28"/>
  <c r="J50" i="28"/>
  <c r="J48" i="28"/>
  <c r="J47" i="28"/>
  <c r="J46" i="28"/>
  <c r="J44" i="28"/>
  <c r="J42" i="28"/>
  <c r="J40" i="28"/>
  <c r="J39" i="28"/>
  <c r="J36" i="28"/>
  <c r="J35" i="28"/>
  <c r="J34" i="28"/>
  <c r="J32" i="28"/>
  <c r="J31" i="28"/>
  <c r="J30" i="28"/>
  <c r="J28" i="28"/>
  <c r="J26" i="28"/>
  <c r="J24" i="28"/>
  <c r="J23" i="28"/>
  <c r="J20" i="28"/>
  <c r="J19" i="28"/>
  <c r="J18" i="28"/>
  <c r="J16" i="28"/>
  <c r="J15" i="28"/>
  <c r="J14" i="28"/>
  <c r="J12" i="28"/>
  <c r="J10" i="28"/>
  <c r="J8" i="28"/>
  <c r="J7" i="28"/>
  <c r="J4" i="28"/>
  <c r="J3" i="28"/>
  <c r="J2" i="28"/>
  <c r="H669" i="28"/>
  <c r="H667" i="28"/>
  <c r="H666" i="28"/>
  <c r="H665" i="28"/>
  <c r="H664" i="28"/>
  <c r="H663" i="28"/>
  <c r="H662" i="28"/>
  <c r="H661" i="28"/>
  <c r="H660" i="28"/>
  <c r="H659" i="28"/>
  <c r="H658" i="28"/>
  <c r="H657" i="28"/>
  <c r="H656" i="28"/>
  <c r="H655" i="28"/>
  <c r="H654" i="28"/>
  <c r="H653" i="28"/>
  <c r="H652" i="28"/>
  <c r="H651" i="28"/>
  <c r="H650" i="28"/>
  <c r="H649" i="28"/>
  <c r="H648" i="28"/>
  <c r="H647" i="28"/>
  <c r="H646" i="28"/>
  <c r="H645" i="28"/>
  <c r="H644" i="28"/>
  <c r="H643" i="28"/>
  <c r="H642" i="28"/>
  <c r="H641" i="28"/>
  <c r="H640" i="28"/>
  <c r="H639" i="28"/>
  <c r="H638" i="28"/>
  <c r="H637" i="28"/>
  <c r="H636" i="28"/>
  <c r="H635" i="28"/>
  <c r="H634" i="28"/>
  <c r="H633" i="28"/>
  <c r="H632" i="28"/>
  <c r="H631" i="28"/>
  <c r="H630" i="28"/>
  <c r="H629" i="28"/>
  <c r="H628" i="28"/>
  <c r="H627" i="28"/>
  <c r="H626" i="28"/>
  <c r="H625" i="28"/>
  <c r="H624" i="28"/>
  <c r="H623" i="28"/>
  <c r="H622" i="28"/>
  <c r="H621" i="28"/>
  <c r="H620" i="28"/>
  <c r="H619" i="28"/>
  <c r="H618" i="28"/>
  <c r="H617" i="28"/>
  <c r="H616" i="28"/>
  <c r="H615" i="28"/>
  <c r="H614" i="28"/>
  <c r="H613" i="28"/>
  <c r="H612" i="28"/>
  <c r="H611" i="28"/>
  <c r="H610" i="28"/>
  <c r="H609" i="28"/>
  <c r="H608" i="28"/>
  <c r="H607" i="28"/>
  <c r="H606" i="28"/>
  <c r="H605" i="28"/>
  <c r="H604" i="28"/>
  <c r="H603" i="28"/>
  <c r="H602" i="28"/>
  <c r="H601" i="28"/>
  <c r="H600" i="28"/>
  <c r="H599" i="28"/>
  <c r="H598" i="28"/>
  <c r="H597" i="28"/>
  <c r="H596" i="28"/>
  <c r="H595" i="28"/>
  <c r="H594" i="28"/>
  <c r="H593" i="28"/>
  <c r="H592" i="28"/>
  <c r="H591" i="28"/>
  <c r="H590" i="28"/>
  <c r="H589" i="28"/>
  <c r="H588" i="28"/>
  <c r="H587" i="28"/>
  <c r="H586" i="28"/>
  <c r="H585" i="28"/>
  <c r="H584" i="28"/>
  <c r="H583" i="28"/>
  <c r="H582" i="28"/>
  <c r="H581" i="28"/>
  <c r="H580" i="28"/>
  <c r="H579" i="28"/>
  <c r="H578" i="28"/>
  <c r="H577" i="28"/>
  <c r="H576" i="28"/>
  <c r="H575" i="28"/>
  <c r="H574" i="28"/>
  <c r="H573" i="28"/>
  <c r="H572" i="28"/>
  <c r="H571" i="28"/>
  <c r="H570" i="28"/>
  <c r="H569" i="28"/>
  <c r="H568" i="28"/>
  <c r="H567" i="28"/>
  <c r="H566" i="28"/>
  <c r="H565" i="28"/>
  <c r="H564" i="28"/>
  <c r="H563" i="28"/>
  <c r="H562" i="28"/>
  <c r="H561" i="28"/>
  <c r="H560" i="28"/>
  <c r="H559" i="28"/>
  <c r="H558" i="28"/>
  <c r="H557" i="28"/>
  <c r="H556" i="28"/>
  <c r="H555" i="28"/>
  <c r="H554" i="28"/>
  <c r="H553" i="28"/>
  <c r="H552" i="28"/>
  <c r="H551" i="28"/>
  <c r="H550" i="28"/>
  <c r="H549" i="28"/>
  <c r="H548" i="28"/>
  <c r="H547" i="28"/>
  <c r="H546" i="28"/>
  <c r="H545" i="28"/>
  <c r="H544" i="28"/>
  <c r="H543" i="28"/>
  <c r="H542" i="28"/>
  <c r="H541" i="28"/>
  <c r="H540" i="28"/>
  <c r="H539" i="28"/>
  <c r="H538" i="28"/>
  <c r="H537" i="28"/>
  <c r="H536" i="28"/>
  <c r="H535" i="28"/>
  <c r="H534" i="28"/>
  <c r="H533" i="28"/>
  <c r="H532" i="28"/>
  <c r="H531" i="28"/>
  <c r="H530" i="28"/>
  <c r="H529" i="28"/>
  <c r="H528" i="28"/>
  <c r="H527" i="28"/>
  <c r="H526" i="28"/>
  <c r="H525" i="28"/>
  <c r="H524" i="28"/>
  <c r="H523" i="28"/>
  <c r="H522" i="28"/>
  <c r="H521" i="28"/>
  <c r="H520" i="28"/>
  <c r="H519" i="28"/>
  <c r="H518" i="28"/>
  <c r="H517" i="28"/>
  <c r="H516" i="28"/>
  <c r="H515" i="28"/>
  <c r="H514" i="28"/>
  <c r="H513" i="28"/>
  <c r="H512" i="28"/>
  <c r="H511" i="28"/>
  <c r="H510" i="28"/>
  <c r="H509" i="28"/>
  <c r="H508" i="28"/>
  <c r="H507" i="28"/>
  <c r="H506" i="28"/>
  <c r="H505" i="28"/>
  <c r="H504" i="28"/>
  <c r="H503" i="28"/>
  <c r="H502" i="28"/>
  <c r="H501" i="28"/>
  <c r="H500" i="28"/>
  <c r="H499" i="28"/>
  <c r="H498" i="28"/>
  <c r="H497" i="28"/>
  <c r="H496" i="28"/>
  <c r="H495" i="28"/>
  <c r="H491" i="28"/>
  <c r="H490" i="28"/>
  <c r="H489" i="28"/>
  <c r="H488" i="28"/>
  <c r="H487" i="28"/>
  <c r="H486" i="28"/>
  <c r="H485" i="28"/>
  <c r="H484" i="28"/>
  <c r="H483" i="28"/>
  <c r="H482" i="28"/>
  <c r="H481" i="28"/>
  <c r="H480" i="28"/>
  <c r="H479" i="28"/>
  <c r="H478" i="28"/>
  <c r="H477" i="28"/>
  <c r="H476" i="28"/>
  <c r="H475" i="28"/>
  <c r="H474" i="28"/>
  <c r="H473" i="28"/>
  <c r="H472" i="28"/>
  <c r="H471" i="28"/>
  <c r="H470" i="28"/>
  <c r="H469" i="28"/>
  <c r="H468" i="28"/>
  <c r="H467" i="28"/>
  <c r="H466" i="28"/>
  <c r="H465" i="28"/>
  <c r="H464" i="28"/>
  <c r="H463" i="28"/>
  <c r="H462" i="28"/>
  <c r="H461" i="28"/>
  <c r="H460" i="28"/>
  <c r="H459" i="28"/>
  <c r="H458" i="28"/>
  <c r="H457" i="28"/>
  <c r="H456" i="28"/>
  <c r="H455" i="28"/>
  <c r="H454" i="28"/>
  <c r="H453" i="28"/>
  <c r="H452" i="28"/>
  <c r="H451" i="28"/>
  <c r="H450" i="28"/>
  <c r="H449" i="28"/>
  <c r="H448" i="28"/>
  <c r="H447" i="28"/>
  <c r="H446" i="28"/>
  <c r="H445" i="28"/>
  <c r="H444" i="28"/>
  <c r="H443" i="28"/>
  <c r="H442" i="28"/>
  <c r="H441" i="28"/>
  <c r="H440" i="28"/>
  <c r="H439" i="28"/>
  <c r="H438" i="28"/>
  <c r="H437" i="28"/>
  <c r="H436" i="28"/>
  <c r="H435" i="28"/>
  <c r="H434" i="28"/>
  <c r="H433" i="28"/>
  <c r="H432" i="28"/>
  <c r="H431" i="28"/>
  <c r="H430" i="28"/>
  <c r="H429" i="28"/>
  <c r="H428" i="28"/>
  <c r="H427" i="28"/>
  <c r="H426" i="28"/>
  <c r="H425" i="28"/>
  <c r="H424" i="28"/>
  <c r="H423" i="28"/>
  <c r="H422" i="28"/>
  <c r="H421" i="28"/>
  <c r="H420" i="28"/>
  <c r="H419" i="28"/>
  <c r="H418" i="28"/>
  <c r="H417" i="28"/>
  <c r="H416" i="28"/>
  <c r="H415" i="28"/>
  <c r="H414" i="28"/>
  <c r="H413" i="28"/>
  <c r="H412" i="28"/>
  <c r="H411" i="28"/>
  <c r="H410" i="28"/>
  <c r="H409" i="28"/>
  <c r="H408" i="28"/>
  <c r="H407" i="28"/>
  <c r="H406" i="28"/>
  <c r="H405" i="28"/>
  <c r="H404" i="28"/>
  <c r="H403" i="28"/>
  <c r="H402" i="28"/>
  <c r="H401" i="28"/>
  <c r="H400" i="28"/>
  <c r="H399" i="28"/>
  <c r="H398" i="28"/>
  <c r="H397" i="28"/>
  <c r="H396" i="28"/>
  <c r="H395" i="28"/>
  <c r="H394" i="28"/>
  <c r="H393" i="28"/>
  <c r="H392" i="28"/>
  <c r="H391" i="28"/>
  <c r="H390" i="28"/>
  <c r="H389" i="28"/>
  <c r="H388" i="28"/>
  <c r="H387" i="28"/>
  <c r="H386" i="28"/>
  <c r="H385" i="28"/>
  <c r="H384" i="28"/>
  <c r="H383" i="28"/>
  <c r="H382" i="28"/>
  <c r="H381" i="28"/>
  <c r="H380" i="28"/>
  <c r="H379" i="28"/>
  <c r="H378" i="28"/>
  <c r="H377" i="28"/>
  <c r="H376" i="28"/>
  <c r="H375" i="28"/>
  <c r="H374" i="28"/>
  <c r="H373" i="28"/>
  <c r="H372" i="28"/>
  <c r="H371" i="28"/>
  <c r="H370" i="28"/>
  <c r="H369" i="28"/>
  <c r="H368" i="28"/>
  <c r="H367" i="28"/>
  <c r="H366" i="28"/>
  <c r="H365" i="28"/>
  <c r="H364" i="28"/>
  <c r="H363" i="28"/>
  <c r="H362" i="28"/>
  <c r="H361" i="28"/>
  <c r="H360" i="28"/>
  <c r="H359" i="28"/>
  <c r="H358" i="28"/>
  <c r="H357" i="28"/>
  <c r="H356" i="28"/>
  <c r="H355" i="28"/>
  <c r="H354" i="28"/>
  <c r="H353" i="28"/>
  <c r="H352" i="28"/>
  <c r="H351" i="28"/>
  <c r="H350" i="28"/>
  <c r="H349" i="28"/>
  <c r="H348" i="28"/>
  <c r="H347" i="28"/>
  <c r="H346" i="28"/>
  <c r="H345" i="28"/>
  <c r="H344" i="28"/>
  <c r="H343" i="28"/>
  <c r="H342" i="28"/>
  <c r="H341" i="28"/>
  <c r="H340" i="28"/>
  <c r="H339" i="28"/>
  <c r="H338" i="28"/>
  <c r="H337" i="28"/>
  <c r="H336" i="28"/>
  <c r="H335" i="28"/>
  <c r="H334" i="28"/>
  <c r="H333" i="28"/>
  <c r="H332" i="28"/>
  <c r="H331" i="28"/>
  <c r="H330" i="28"/>
  <c r="H329" i="28"/>
  <c r="H328" i="28"/>
  <c r="H327" i="28"/>
  <c r="H326" i="28"/>
  <c r="H325" i="28"/>
  <c r="H324" i="28"/>
  <c r="H323" i="28"/>
  <c r="H322" i="28"/>
  <c r="H321" i="28"/>
  <c r="H320" i="28"/>
  <c r="H319" i="28"/>
  <c r="H318" i="28"/>
  <c r="H317" i="28"/>
  <c r="H316" i="28"/>
  <c r="H315" i="28"/>
  <c r="H314" i="28"/>
  <c r="H313" i="28"/>
  <c r="H312" i="28"/>
  <c r="H311" i="28"/>
  <c r="H310" i="28"/>
  <c r="H309" i="28"/>
  <c r="H308" i="28"/>
  <c r="H307" i="28"/>
  <c r="H306" i="28"/>
  <c r="H305" i="28"/>
  <c r="H304" i="28"/>
  <c r="H303" i="28"/>
  <c r="H302" i="28"/>
  <c r="H301" i="28"/>
  <c r="H300" i="28"/>
  <c r="H299" i="28"/>
  <c r="H298" i="28"/>
  <c r="H297" i="28"/>
  <c r="H296" i="28"/>
  <c r="H295" i="28"/>
  <c r="H294" i="28"/>
  <c r="H293" i="28"/>
  <c r="H292" i="28"/>
  <c r="H291" i="28"/>
  <c r="H290" i="28"/>
  <c r="H289" i="28"/>
  <c r="H288" i="28"/>
  <c r="H287" i="28"/>
  <c r="H286" i="28"/>
  <c r="H285" i="28"/>
  <c r="H284" i="28"/>
  <c r="H283" i="28"/>
  <c r="H282" i="28"/>
  <c r="H281" i="28"/>
  <c r="H280" i="28"/>
  <c r="H279" i="28"/>
  <c r="H278" i="28"/>
  <c r="H277" i="28"/>
  <c r="H276" i="28"/>
  <c r="H275" i="28"/>
  <c r="H274" i="28"/>
  <c r="H273" i="28"/>
  <c r="H272" i="28"/>
  <c r="H271" i="28"/>
  <c r="H270" i="28"/>
  <c r="H269" i="28"/>
  <c r="H268" i="28"/>
  <c r="H267" i="28"/>
  <c r="H266" i="28"/>
  <c r="H265" i="28"/>
  <c r="H264" i="28"/>
  <c r="H263" i="28"/>
  <c r="H262" i="28"/>
  <c r="H261" i="28"/>
  <c r="H260" i="28"/>
  <c r="H259" i="28"/>
  <c r="H258" i="28"/>
  <c r="H257" i="28"/>
  <c r="H256" i="28"/>
  <c r="H255" i="28"/>
  <c r="H254" i="28"/>
  <c r="H253" i="28"/>
  <c r="H252" i="28"/>
  <c r="H251" i="28"/>
  <c r="H250" i="28"/>
  <c r="H249" i="28"/>
  <c r="H248" i="28"/>
  <c r="H247" i="28"/>
  <c r="H246" i="28"/>
  <c r="H245" i="28"/>
  <c r="H244" i="28"/>
  <c r="H243" i="28"/>
  <c r="H242" i="28"/>
  <c r="H241" i="28"/>
  <c r="H240" i="28"/>
  <c r="H239" i="28"/>
  <c r="H238" i="28"/>
  <c r="H237" i="28"/>
  <c r="H236" i="28"/>
  <c r="H235" i="28"/>
  <c r="H234" i="28"/>
  <c r="H233" i="28"/>
  <c r="H232" i="28"/>
  <c r="H231" i="28"/>
  <c r="H230" i="28"/>
  <c r="H229" i="28"/>
  <c r="H228" i="28"/>
  <c r="H227" i="28"/>
  <c r="H226" i="28"/>
  <c r="H225" i="28"/>
  <c r="H224" i="28"/>
  <c r="H223" i="28"/>
  <c r="H222" i="28"/>
  <c r="H221" i="28"/>
  <c r="H220" i="28"/>
  <c r="H219" i="28"/>
  <c r="H218" i="28"/>
  <c r="H217" i="28"/>
  <c r="H216" i="28"/>
  <c r="H215" i="28"/>
  <c r="H214" i="28"/>
  <c r="H213" i="28"/>
  <c r="H212" i="28"/>
  <c r="H211" i="28"/>
  <c r="H210" i="28"/>
  <c r="H209" i="28"/>
  <c r="H208" i="28"/>
  <c r="H207" i="28"/>
  <c r="H206" i="28"/>
  <c r="H205" i="28"/>
  <c r="H204" i="28"/>
  <c r="H203" i="28"/>
  <c r="H202" i="28"/>
  <c r="H201" i="28"/>
  <c r="H200" i="28"/>
  <c r="H199" i="28"/>
  <c r="H198" i="28"/>
  <c r="H197" i="28"/>
  <c r="H196" i="28"/>
  <c r="H195" i="28"/>
  <c r="H194" i="28"/>
  <c r="H193" i="28"/>
  <c r="H192" i="28"/>
  <c r="H191" i="28"/>
  <c r="H190" i="28"/>
  <c r="H189" i="28"/>
  <c r="H188" i="28"/>
  <c r="H187" i="28"/>
  <c r="H186" i="28"/>
  <c r="H185" i="28"/>
  <c r="H184" i="28"/>
  <c r="H183" i="28"/>
  <c r="H182" i="28"/>
  <c r="H181" i="28"/>
  <c r="H180" i="28"/>
  <c r="H179" i="28"/>
  <c r="H178" i="28"/>
  <c r="H177" i="28"/>
  <c r="H176" i="28"/>
  <c r="H175" i="28"/>
  <c r="H174" i="28"/>
  <c r="H173" i="28"/>
  <c r="H172" i="28"/>
  <c r="H171" i="28"/>
  <c r="H170" i="28"/>
  <c r="H169" i="28"/>
  <c r="H168" i="28"/>
  <c r="H167" i="28"/>
  <c r="H166" i="28"/>
  <c r="H165" i="28"/>
  <c r="H164" i="28"/>
  <c r="H163" i="28"/>
  <c r="H162" i="28"/>
  <c r="H161" i="28"/>
  <c r="H160" i="28"/>
  <c r="H159" i="28"/>
  <c r="H158" i="28"/>
  <c r="H157" i="28"/>
  <c r="H156" i="28"/>
  <c r="H155" i="28"/>
  <c r="H154" i="28"/>
  <c r="H153" i="28"/>
  <c r="H152" i="28"/>
  <c r="H151" i="28"/>
  <c r="H150" i="28"/>
  <c r="H149" i="28"/>
  <c r="H148" i="28"/>
  <c r="H147" i="28"/>
  <c r="H146" i="28"/>
  <c r="H145" i="28"/>
  <c r="H144" i="28"/>
  <c r="H143" i="28"/>
  <c r="H142" i="28"/>
  <c r="H141" i="28"/>
  <c r="H140" i="28"/>
  <c r="H139" i="28"/>
  <c r="H138" i="28"/>
  <c r="H137" i="28"/>
  <c r="H136" i="28"/>
  <c r="H135" i="28"/>
  <c r="H134" i="28"/>
  <c r="H133" i="28"/>
  <c r="H132" i="28"/>
  <c r="H131" i="28"/>
  <c r="H130" i="28"/>
  <c r="H129" i="28"/>
  <c r="H128" i="28"/>
  <c r="H127" i="28"/>
  <c r="H126" i="28"/>
  <c r="H125" i="28"/>
  <c r="H124" i="28"/>
  <c r="H123" i="28"/>
  <c r="H122" i="28"/>
  <c r="H121" i="28"/>
  <c r="H120" i="28"/>
  <c r="H119" i="28"/>
  <c r="H118" i="28"/>
  <c r="H117" i="28"/>
  <c r="H116" i="28"/>
  <c r="H115" i="28"/>
  <c r="H114" i="28"/>
  <c r="H113" i="28"/>
  <c r="H112" i="28"/>
  <c r="H111" i="28"/>
  <c r="H110" i="28"/>
  <c r="H109" i="28"/>
  <c r="H108" i="28"/>
  <c r="H107" i="28"/>
  <c r="H106" i="28"/>
  <c r="H105" i="28"/>
  <c r="H104" i="28"/>
  <c r="H103" i="28"/>
  <c r="H102" i="28"/>
  <c r="H101" i="28"/>
  <c r="H100" i="28"/>
  <c r="H99" i="28"/>
  <c r="H98" i="28"/>
  <c r="H97" i="28"/>
  <c r="H96" i="28"/>
  <c r="H95" i="28"/>
  <c r="H94" i="28"/>
  <c r="H93" i="28"/>
  <c r="H92" i="28"/>
  <c r="H91" i="28"/>
  <c r="H90" i="28"/>
  <c r="H89" i="28"/>
  <c r="H88" i="28"/>
  <c r="H87" i="28"/>
  <c r="H86" i="28"/>
  <c r="H85" i="28"/>
  <c r="H84" i="28"/>
  <c r="H83" i="28"/>
  <c r="H82" i="28"/>
  <c r="H81" i="28"/>
  <c r="H80" i="28"/>
  <c r="H79" i="28"/>
  <c r="H78" i="28"/>
  <c r="H77" i="28"/>
  <c r="H76" i="28"/>
  <c r="H75" i="28"/>
  <c r="H74" i="28"/>
  <c r="H73" i="28"/>
  <c r="H72" i="28"/>
  <c r="H71" i="28"/>
  <c r="H70" i="28"/>
  <c r="H69" i="28"/>
  <c r="H68" i="28"/>
  <c r="H67" i="28"/>
  <c r="H66" i="28"/>
  <c r="H65" i="28"/>
  <c r="H64" i="28"/>
  <c r="H63" i="28"/>
  <c r="H62" i="28"/>
  <c r="H61" i="28"/>
  <c r="H60" i="28"/>
  <c r="H59" i="28"/>
  <c r="H58" i="28"/>
  <c r="H57" i="28"/>
  <c r="H56" i="28"/>
  <c r="H55" i="28"/>
  <c r="H54" i="28"/>
  <c r="H53" i="28"/>
  <c r="H52" i="28"/>
  <c r="H51" i="28"/>
  <c r="H50" i="28"/>
  <c r="H49" i="28"/>
  <c r="H48" i="28"/>
  <c r="H47" i="28"/>
  <c r="H46" i="28"/>
  <c r="H45" i="28"/>
  <c r="H44" i="28"/>
  <c r="H43" i="28"/>
  <c r="H42" i="28"/>
  <c r="H41" i="28"/>
  <c r="H40" i="28"/>
  <c r="H39" i="28"/>
  <c r="H38" i="28"/>
  <c r="H37" i="28"/>
  <c r="H36" i="28"/>
  <c r="H35" i="28"/>
  <c r="H34" i="28"/>
  <c r="H33" i="28"/>
  <c r="H32" i="28"/>
  <c r="H31" i="28"/>
  <c r="H30" i="28"/>
  <c r="H29" i="28"/>
  <c r="H28" i="28"/>
  <c r="H27" i="28"/>
  <c r="H26" i="28"/>
  <c r="H25" i="28"/>
  <c r="H24" i="28"/>
  <c r="H23" i="28"/>
  <c r="H22" i="28"/>
  <c r="H21" i="28"/>
  <c r="H20" i="28"/>
  <c r="H19" i="28"/>
  <c r="H18" i="28"/>
  <c r="H17" i="28"/>
  <c r="H16" i="28"/>
  <c r="H15" i="28"/>
  <c r="H14" i="28"/>
  <c r="H13" i="28"/>
  <c r="H12" i="28"/>
  <c r="H11" i="28"/>
  <c r="H10" i="28"/>
  <c r="H9" i="28"/>
  <c r="H8" i="28"/>
  <c r="H7" i="28"/>
  <c r="H6" i="28"/>
  <c r="H5" i="28"/>
  <c r="H4" i="28"/>
  <c r="H3" i="28"/>
  <c r="H2" i="28"/>
  <c r="H668" i="28"/>
  <c r="H15" i="17"/>
  <c r="G15" i="17"/>
  <c r="F15" i="17"/>
  <c r="E15" i="17"/>
  <c r="I10" i="17"/>
  <c r="I6" i="17"/>
  <c r="I14" i="17"/>
  <c r="I13" i="17"/>
  <c r="I12" i="17"/>
  <c r="I11" i="17"/>
  <c r="I9" i="17"/>
  <c r="I8" i="17"/>
  <c r="I7" i="17"/>
  <c r="I5" i="17"/>
  <c r="I4" i="17"/>
  <c r="I3" i="17"/>
  <c r="I4" i="32"/>
  <c r="I5" i="32"/>
  <c r="I6" i="32"/>
  <c r="I7" i="32"/>
  <c r="I8" i="32"/>
  <c r="I9" i="32"/>
  <c r="I10" i="32"/>
  <c r="I11" i="32"/>
  <c r="E12" i="32"/>
  <c r="I12" i="32" s="1"/>
  <c r="I13" i="32"/>
  <c r="I14" i="32"/>
  <c r="I15" i="32"/>
  <c r="K682" i="28" l="1"/>
  <c r="G682" i="28"/>
  <c r="I682" i="28"/>
  <c r="M682" i="28"/>
  <c r="I15" i="17"/>
  <c r="E143" i="26" l="1"/>
  <c r="E156" i="26"/>
  <c r="E116" i="26"/>
  <c r="E144" i="26" l="1"/>
  <c r="H3" i="25"/>
  <c r="H4" i="25"/>
  <c r="H5" i="25"/>
  <c r="H6" i="25"/>
  <c r="H7" i="25"/>
  <c r="H8" i="25"/>
  <c r="H9" i="25"/>
  <c r="H10" i="25"/>
  <c r="H11" i="25"/>
  <c r="H12" i="25"/>
  <c r="H13" i="25"/>
  <c r="H14" i="25"/>
  <c r="H15" i="25"/>
  <c r="H16" i="25"/>
  <c r="H17" i="25"/>
  <c r="H18" i="25"/>
  <c r="H19" i="25"/>
  <c r="H20" i="25"/>
  <c r="H21" i="25"/>
  <c r="H22" i="25"/>
  <c r="H23" i="25"/>
  <c r="H24" i="25"/>
  <c r="H25" i="25"/>
  <c r="H26" i="25"/>
  <c r="H27" i="25"/>
  <c r="H28" i="25"/>
  <c r="H29" i="25"/>
  <c r="H30" i="25"/>
  <c r="H31" i="25"/>
  <c r="H32" i="25"/>
  <c r="H33" i="25"/>
  <c r="H34" i="25"/>
  <c r="H35" i="25"/>
  <c r="H36" i="25"/>
  <c r="H37" i="25"/>
  <c r="H38" i="25"/>
  <c r="H39" i="25"/>
  <c r="H40" i="25"/>
  <c r="H41" i="25"/>
  <c r="H42" i="25"/>
  <c r="H43" i="25"/>
  <c r="H44" i="25"/>
  <c r="H45" i="25"/>
  <c r="H46" i="25"/>
  <c r="H47" i="25"/>
  <c r="H48" i="25"/>
  <c r="H49" i="25"/>
  <c r="H50" i="25"/>
  <c r="H51" i="25"/>
  <c r="H52" i="25"/>
  <c r="H53" i="25"/>
  <c r="H54" i="25"/>
  <c r="H55" i="25"/>
  <c r="H56" i="25"/>
  <c r="H57" i="25"/>
  <c r="H58" i="25"/>
  <c r="H59" i="25"/>
  <c r="H60" i="25"/>
  <c r="H61" i="25"/>
  <c r="H62" i="25"/>
  <c r="H63" i="25"/>
  <c r="H64" i="25"/>
  <c r="H65" i="25"/>
  <c r="H66" i="25"/>
  <c r="H67" i="25"/>
  <c r="H68" i="25"/>
  <c r="H69" i="25"/>
  <c r="H70" i="25"/>
  <c r="H71" i="25"/>
  <c r="H72" i="25"/>
  <c r="H73" i="25"/>
  <c r="H74" i="25"/>
  <c r="H75" i="25"/>
  <c r="H76" i="25"/>
  <c r="H77" i="25"/>
  <c r="H78" i="25"/>
  <c r="H79" i="25"/>
  <c r="H80" i="25"/>
  <c r="H81" i="25"/>
  <c r="H82" i="25"/>
  <c r="H83" i="25"/>
  <c r="H84" i="25"/>
  <c r="H85" i="25"/>
  <c r="H86" i="25"/>
  <c r="H87" i="25"/>
  <c r="H88" i="25"/>
  <c r="H89" i="25"/>
  <c r="H90" i="25"/>
  <c r="H91" i="25"/>
  <c r="H92" i="25"/>
  <c r="H93" i="25"/>
  <c r="H94" i="25"/>
  <c r="H95" i="25"/>
  <c r="H96" i="25"/>
  <c r="H97" i="25"/>
  <c r="H98" i="25"/>
  <c r="H99" i="25"/>
  <c r="H100" i="25"/>
  <c r="H101" i="25"/>
  <c r="H102" i="25"/>
  <c r="H103" i="25"/>
  <c r="H104" i="25"/>
  <c r="H105" i="25"/>
  <c r="H106" i="25"/>
  <c r="H107" i="25"/>
  <c r="H108" i="25"/>
  <c r="H109" i="25"/>
  <c r="H110" i="25"/>
  <c r="H111" i="25"/>
  <c r="H112" i="25"/>
  <c r="H113" i="25"/>
  <c r="H114" i="25"/>
  <c r="H115" i="25"/>
  <c r="H116" i="25"/>
  <c r="H117" i="25"/>
  <c r="H118" i="25"/>
  <c r="H119" i="25"/>
  <c r="H120" i="25"/>
  <c r="H121" i="25"/>
  <c r="H122" i="25"/>
  <c r="H123" i="25"/>
  <c r="H124" i="25"/>
  <c r="H125" i="25"/>
  <c r="H126" i="25"/>
  <c r="H127" i="25"/>
  <c r="H128" i="25"/>
  <c r="H129" i="25"/>
  <c r="H130" i="25"/>
  <c r="H131" i="25"/>
  <c r="H132" i="25"/>
  <c r="H133" i="25"/>
  <c r="H134" i="25"/>
  <c r="H135" i="25"/>
  <c r="H136" i="25"/>
  <c r="H137" i="25"/>
  <c r="H138" i="25"/>
  <c r="H139" i="25"/>
  <c r="H140" i="25"/>
  <c r="H141" i="25"/>
  <c r="H142" i="25"/>
  <c r="H143" i="25"/>
  <c r="H144" i="25"/>
  <c r="H145" i="25"/>
  <c r="H146" i="25"/>
  <c r="H147" i="25"/>
  <c r="H148" i="25"/>
  <c r="H149" i="25"/>
  <c r="H150" i="25"/>
  <c r="H151" i="25"/>
  <c r="H152" i="25"/>
  <c r="H153" i="25"/>
  <c r="H154" i="25"/>
  <c r="H155" i="25"/>
  <c r="H156" i="25"/>
  <c r="H157" i="25"/>
  <c r="H158" i="25"/>
  <c r="H159" i="25"/>
  <c r="H160" i="25"/>
  <c r="H161" i="25"/>
  <c r="H162" i="25"/>
  <c r="H163" i="25"/>
  <c r="H164" i="25"/>
  <c r="H165" i="25"/>
  <c r="H166" i="25"/>
  <c r="H167" i="25"/>
  <c r="H168" i="25"/>
  <c r="H169" i="25"/>
  <c r="H170" i="25"/>
  <c r="H171" i="25"/>
  <c r="H172" i="25"/>
  <c r="H173" i="25"/>
  <c r="H174" i="25"/>
  <c r="H175" i="25"/>
  <c r="H176" i="25"/>
  <c r="H177" i="25"/>
  <c r="H178" i="25"/>
  <c r="H179" i="25"/>
  <c r="H180" i="25"/>
  <c r="H181" i="25"/>
  <c r="H182" i="25"/>
  <c r="H183" i="25"/>
  <c r="H184" i="25"/>
  <c r="H185" i="25"/>
  <c r="H186" i="25"/>
  <c r="H187" i="25"/>
  <c r="H188" i="25"/>
  <c r="H189" i="25"/>
  <c r="H190" i="25"/>
  <c r="H191" i="25"/>
  <c r="H192" i="25"/>
  <c r="H193" i="25"/>
  <c r="H194" i="25"/>
  <c r="H195" i="25"/>
  <c r="H196" i="25"/>
  <c r="H197" i="25"/>
  <c r="H198" i="25"/>
  <c r="H199" i="25"/>
  <c r="H200" i="25"/>
  <c r="H201" i="25"/>
  <c r="H202" i="25"/>
  <c r="H203" i="25"/>
  <c r="H204" i="25"/>
  <c r="H205" i="25"/>
  <c r="H206" i="25"/>
  <c r="H207" i="25"/>
  <c r="H208" i="25"/>
  <c r="H209" i="25"/>
  <c r="H210" i="25"/>
  <c r="H211" i="25"/>
  <c r="H212" i="25"/>
  <c r="H213" i="25"/>
  <c r="H214" i="25"/>
  <c r="H215" i="25"/>
  <c r="H216" i="25"/>
  <c r="H217" i="25"/>
  <c r="H218" i="25"/>
  <c r="H219" i="25"/>
  <c r="H220" i="25"/>
  <c r="H221" i="25"/>
  <c r="H222" i="25"/>
  <c r="H223" i="25"/>
  <c r="H224" i="25"/>
  <c r="H225" i="25"/>
  <c r="H226" i="25"/>
  <c r="H227" i="25"/>
  <c r="H228" i="25"/>
  <c r="H229" i="25"/>
  <c r="H230" i="25"/>
  <c r="H231" i="25"/>
  <c r="H232" i="25"/>
  <c r="H233" i="25"/>
  <c r="H234" i="25"/>
  <c r="H235" i="25"/>
  <c r="H236" i="25"/>
  <c r="H237" i="25"/>
  <c r="H238" i="25"/>
  <c r="H239" i="25"/>
  <c r="H240" i="25"/>
  <c r="H241" i="25"/>
  <c r="H242" i="25"/>
  <c r="H243" i="25"/>
  <c r="H244" i="25"/>
  <c r="H245" i="25"/>
  <c r="H246" i="25"/>
  <c r="H247" i="25"/>
  <c r="H248" i="25"/>
  <c r="H249" i="25"/>
  <c r="H250" i="25"/>
  <c r="H251" i="25"/>
  <c r="H252" i="25"/>
  <c r="H253" i="25"/>
  <c r="H254" i="25"/>
  <c r="E64" i="24"/>
  <c r="E54" i="24"/>
  <c r="E49" i="24"/>
  <c r="E41" i="24"/>
  <c r="E39" i="24"/>
  <c r="E37" i="24"/>
  <c r="E31" i="24"/>
  <c r="E28" i="24"/>
  <c r="E22" i="24"/>
  <c r="E17" i="24"/>
  <c r="E11" i="24"/>
  <c r="E7" i="24"/>
  <c r="E65" i="24" s="1"/>
  <c r="E5" i="24"/>
  <c r="H4" i="23"/>
  <c r="H5" i="23"/>
  <c r="H12" i="23" s="1"/>
  <c r="H6" i="23"/>
  <c r="H7" i="23"/>
  <c r="H8" i="23"/>
  <c r="H9" i="23"/>
  <c r="H10" i="23"/>
  <c r="H11" i="23"/>
  <c r="D19" i="2" l="1"/>
  <c r="C19" i="2"/>
  <c r="D14" i="2"/>
  <c r="C14" i="2"/>
  <c r="C20" i="2" s="1"/>
  <c r="E13" i="2"/>
  <c r="E12" i="2"/>
  <c r="E11" i="2"/>
  <c r="E10" i="2"/>
  <c r="D15" i="17"/>
  <c r="D20" i="2" l="1"/>
  <c r="E14" i="2"/>
  <c r="D21" i="17"/>
  <c r="E19" i="2" l="1"/>
  <c r="E20" i="2" s="1"/>
  <c r="G18" i="13" l="1"/>
  <c r="G17" i="13"/>
  <c r="G16" i="13"/>
  <c r="G15" i="13"/>
  <c r="G14" i="13"/>
  <c r="G13" i="13"/>
  <c r="G12" i="13"/>
  <c r="G11" i="13"/>
  <c r="G10" i="13"/>
  <c r="G19" i="13" s="1"/>
  <c r="G9" i="13"/>
  <c r="G8" i="13"/>
  <c r="G6" i="13"/>
  <c r="G7" i="13" s="1"/>
  <c r="G5" i="13"/>
  <c r="G4" i="13"/>
  <c r="G20" i="13" l="1"/>
  <c r="G17" i="1" l="1"/>
  <c r="G6" i="1"/>
  <c r="G16" i="1"/>
  <c r="G10" i="1"/>
  <c r="G20" i="1"/>
  <c r="G13" i="1"/>
  <c r="G5" i="1"/>
  <c r="G19" i="1"/>
  <c r="G9" i="1"/>
  <c r="G12" i="1"/>
  <c r="G14" i="1"/>
  <c r="G8" i="1"/>
  <c r="G4" i="1"/>
  <c r="G11" i="1"/>
  <c r="G18" i="1"/>
  <c r="G15" i="1"/>
  <c r="G7" i="1"/>
  <c r="D21" i="1" l="1"/>
  <c r="F21" i="1"/>
  <c r="E110" i="3" l="1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111" i="3" s="1"/>
  <c r="E86" i="3"/>
  <c r="E84" i="3"/>
  <c r="E83" i="3"/>
  <c r="E82" i="3"/>
  <c r="E81" i="3"/>
  <c r="E80" i="3"/>
  <c r="E79" i="3"/>
  <c r="E78" i="3"/>
  <c r="E77" i="3"/>
  <c r="E85" i="3" s="1"/>
  <c r="E75" i="3"/>
  <c r="E74" i="3"/>
  <c r="E73" i="3"/>
  <c r="E72" i="3"/>
  <c r="E71" i="3"/>
  <c r="E70" i="3"/>
  <c r="E69" i="3"/>
  <c r="E68" i="3"/>
  <c r="E76" i="3" s="1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2" i="3"/>
  <c r="E51" i="3"/>
  <c r="E50" i="3"/>
  <c r="E49" i="3"/>
  <c r="E53" i="3" s="1"/>
  <c r="E48" i="3"/>
  <c r="E46" i="3"/>
  <c r="E45" i="3"/>
  <c r="E44" i="3"/>
  <c r="E43" i="3"/>
  <c r="E42" i="3"/>
  <c r="E41" i="3"/>
  <c r="E47" i="3" s="1"/>
  <c r="E39" i="3"/>
  <c r="E38" i="3"/>
  <c r="E37" i="3"/>
  <c r="E36" i="3"/>
  <c r="E35" i="3"/>
  <c r="E40" i="3" s="1"/>
  <c r="E33" i="3"/>
  <c r="E32" i="3"/>
  <c r="E31" i="3"/>
  <c r="E30" i="3"/>
  <c r="E29" i="3"/>
  <c r="E28" i="3"/>
  <c r="E34" i="3" s="1"/>
  <c r="E26" i="3"/>
  <c r="E25" i="3"/>
  <c r="E24" i="3"/>
  <c r="E23" i="3"/>
  <c r="E27" i="3" s="1"/>
  <c r="E22" i="3"/>
  <c r="E21" i="3"/>
  <c r="E20" i="3"/>
  <c r="E19" i="3"/>
  <c r="E18" i="3"/>
  <c r="E17" i="3"/>
  <c r="E16" i="3"/>
  <c r="E15" i="3"/>
  <c r="E14" i="3"/>
  <c r="E13" i="3"/>
  <c r="E11" i="3"/>
  <c r="E12" i="3" s="1"/>
  <c r="E9" i="3"/>
  <c r="E10" i="3" s="1"/>
  <c r="E7" i="3"/>
  <c r="E6" i="3"/>
  <c r="E5" i="3"/>
  <c r="E4" i="3"/>
  <c r="E3" i="3"/>
  <c r="E8" i="3" s="1"/>
  <c r="E2" i="3"/>
  <c r="G678" i="4"/>
  <c r="G677" i="4"/>
  <c r="G676" i="4"/>
  <c r="G675" i="4"/>
  <c r="G674" i="4"/>
  <c r="G673" i="4"/>
  <c r="G672" i="4"/>
  <c r="G671" i="4"/>
  <c r="G670" i="4"/>
  <c r="G669" i="4"/>
  <c r="G668" i="4"/>
  <c r="G667" i="4"/>
  <c r="G664" i="4"/>
  <c r="G663" i="4"/>
  <c r="G662" i="4"/>
  <c r="G661" i="4"/>
  <c r="G660" i="4"/>
  <c r="G659" i="4"/>
  <c r="G658" i="4"/>
  <c r="G657" i="4"/>
  <c r="G656" i="4"/>
  <c r="G655" i="4"/>
  <c r="G654" i="4"/>
  <c r="G653" i="4"/>
  <c r="G652" i="4"/>
  <c r="G651" i="4"/>
  <c r="G650" i="4"/>
  <c r="G649" i="4"/>
  <c r="G648" i="4"/>
  <c r="G647" i="4"/>
  <c r="G646" i="4"/>
  <c r="G645" i="4"/>
  <c r="G644" i="4"/>
  <c r="G643" i="4"/>
  <c r="G642" i="4"/>
  <c r="G641" i="4"/>
  <c r="G640" i="4"/>
  <c r="G639" i="4"/>
  <c r="G638" i="4"/>
  <c r="G637" i="4"/>
  <c r="G636" i="4"/>
  <c r="G635" i="4"/>
  <c r="G634" i="4"/>
  <c r="G633" i="4"/>
  <c r="G632" i="4"/>
  <c r="G631" i="4"/>
  <c r="G630" i="4"/>
  <c r="G629" i="4"/>
  <c r="G628" i="4"/>
  <c r="G627" i="4"/>
  <c r="G626" i="4"/>
  <c r="G625" i="4"/>
  <c r="G624" i="4"/>
  <c r="G623" i="4"/>
  <c r="G622" i="4"/>
  <c r="G621" i="4"/>
  <c r="G620" i="4"/>
  <c r="G619" i="4"/>
  <c r="G618" i="4"/>
  <c r="G617" i="4"/>
  <c r="G616" i="4"/>
  <c r="G615" i="4"/>
  <c r="G614" i="4"/>
  <c r="G613" i="4"/>
  <c r="G612" i="4"/>
  <c r="G611" i="4"/>
  <c r="G610" i="4"/>
  <c r="G609" i="4"/>
  <c r="G608" i="4"/>
  <c r="G607" i="4"/>
  <c r="G606" i="4"/>
  <c r="G605" i="4"/>
  <c r="G604" i="4"/>
  <c r="G603" i="4"/>
  <c r="G602" i="4"/>
  <c r="G601" i="4"/>
  <c r="G600" i="4"/>
  <c r="G599" i="4"/>
  <c r="G598" i="4"/>
  <c r="G597" i="4"/>
  <c r="G596" i="4"/>
  <c r="G595" i="4"/>
  <c r="G594" i="4"/>
  <c r="G593" i="4"/>
  <c r="G592" i="4"/>
  <c r="G591" i="4"/>
  <c r="G590" i="4"/>
  <c r="G589" i="4"/>
  <c r="G588" i="4"/>
  <c r="G587" i="4"/>
  <c r="G586" i="4"/>
  <c r="G585" i="4"/>
  <c r="G584" i="4"/>
  <c r="G583" i="4"/>
  <c r="G582" i="4"/>
  <c r="G581" i="4"/>
  <c r="G580" i="4"/>
  <c r="G579" i="4"/>
  <c r="G578" i="4"/>
  <c r="G577" i="4"/>
  <c r="G576" i="4"/>
  <c r="G575" i="4"/>
  <c r="G574" i="4"/>
  <c r="G573" i="4"/>
  <c r="G572" i="4"/>
  <c r="G571" i="4"/>
  <c r="G570" i="4"/>
  <c r="G569" i="4"/>
  <c r="G568" i="4"/>
  <c r="G567" i="4"/>
  <c r="G566" i="4"/>
  <c r="G565" i="4"/>
  <c r="G564" i="4"/>
  <c r="G563" i="4"/>
  <c r="G562" i="4"/>
  <c r="G561" i="4"/>
  <c r="G560" i="4"/>
  <c r="G559" i="4"/>
  <c r="G558" i="4"/>
  <c r="G557" i="4"/>
  <c r="G556" i="4"/>
  <c r="G555" i="4"/>
  <c r="G554" i="4"/>
  <c r="G553" i="4"/>
  <c r="G552" i="4"/>
  <c r="G551" i="4"/>
  <c r="G550" i="4"/>
  <c r="G549" i="4"/>
  <c r="G548" i="4"/>
  <c r="G547" i="4"/>
  <c r="G546" i="4"/>
  <c r="G545" i="4"/>
  <c r="G544" i="4"/>
  <c r="G543" i="4"/>
  <c r="G542" i="4"/>
  <c r="G541" i="4"/>
  <c r="G540" i="4"/>
  <c r="G666" i="4"/>
  <c r="G665" i="4"/>
  <c r="G539" i="4"/>
  <c r="G538" i="4"/>
  <c r="G537" i="4"/>
  <c r="G536" i="4"/>
  <c r="G535" i="4"/>
  <c r="G534" i="4"/>
  <c r="G533" i="4"/>
  <c r="G532" i="4"/>
  <c r="G531" i="4"/>
  <c r="G530" i="4"/>
  <c r="G529" i="4"/>
  <c r="G528" i="4"/>
  <c r="G527" i="4"/>
  <c r="G526" i="4"/>
  <c r="G525" i="4"/>
  <c r="G524" i="4"/>
  <c r="G523" i="4"/>
  <c r="G522" i="4"/>
  <c r="G521" i="4"/>
  <c r="G520" i="4"/>
  <c r="G519" i="4"/>
  <c r="G518" i="4"/>
  <c r="G517" i="4"/>
  <c r="G516" i="4"/>
  <c r="G515" i="4"/>
  <c r="G514" i="4"/>
  <c r="G513" i="4"/>
  <c r="G512" i="4"/>
  <c r="G511" i="4"/>
  <c r="G510" i="4"/>
  <c r="G509" i="4"/>
  <c r="G508" i="4"/>
  <c r="G507" i="4"/>
  <c r="G506" i="4"/>
  <c r="G505" i="4"/>
  <c r="G504" i="4"/>
  <c r="G503" i="4"/>
  <c r="G502" i="4"/>
  <c r="G501" i="4"/>
  <c r="G500" i="4"/>
  <c r="G499" i="4"/>
  <c r="G498" i="4"/>
  <c r="G497" i="4"/>
  <c r="G496" i="4"/>
  <c r="G495" i="4"/>
  <c r="G494" i="4"/>
  <c r="G493" i="4"/>
  <c r="G492" i="4"/>
  <c r="G491" i="4"/>
  <c r="G490" i="4"/>
  <c r="G489" i="4"/>
  <c r="G488" i="4"/>
  <c r="G487" i="4"/>
  <c r="G486" i="4"/>
  <c r="G485" i="4"/>
  <c r="G484" i="4"/>
  <c r="G483" i="4"/>
  <c r="G482" i="4"/>
  <c r="G481" i="4"/>
  <c r="G480" i="4"/>
  <c r="G479" i="4"/>
  <c r="G478" i="4"/>
  <c r="G477" i="4"/>
  <c r="G476" i="4"/>
  <c r="G475" i="4"/>
  <c r="G474" i="4"/>
  <c r="G473" i="4"/>
  <c r="G472" i="4"/>
  <c r="G471" i="4"/>
  <c r="G470" i="4"/>
  <c r="G469" i="4"/>
  <c r="G468" i="4"/>
  <c r="G467" i="4"/>
  <c r="G466" i="4"/>
  <c r="G465" i="4"/>
  <c r="G464" i="4"/>
  <c r="G463" i="4"/>
  <c r="G462" i="4"/>
  <c r="G461" i="4"/>
  <c r="G460" i="4"/>
  <c r="G459" i="4"/>
  <c r="G458" i="4"/>
  <c r="G457" i="4"/>
  <c r="G456" i="4"/>
  <c r="G455" i="4"/>
  <c r="G454" i="4"/>
  <c r="G453" i="4"/>
  <c r="G452" i="4"/>
  <c r="G451" i="4"/>
  <c r="G450" i="4"/>
  <c r="G449" i="4"/>
  <c r="G448" i="4"/>
  <c r="G447" i="4"/>
  <c r="G446" i="4"/>
  <c r="G445" i="4"/>
  <c r="G444" i="4"/>
  <c r="G443" i="4"/>
  <c r="G442" i="4"/>
  <c r="G441" i="4"/>
  <c r="G440" i="4"/>
  <c r="G439" i="4"/>
  <c r="G438" i="4"/>
  <c r="G437" i="4"/>
  <c r="G436" i="4"/>
  <c r="G435" i="4"/>
  <c r="G434" i="4"/>
  <c r="G433" i="4"/>
  <c r="G432" i="4"/>
  <c r="G431" i="4"/>
  <c r="G430" i="4"/>
  <c r="G429" i="4"/>
  <c r="G428" i="4"/>
  <c r="G427" i="4"/>
  <c r="G426" i="4"/>
  <c r="G425" i="4"/>
  <c r="G424" i="4"/>
  <c r="G423" i="4"/>
  <c r="G422" i="4"/>
  <c r="G421" i="4"/>
  <c r="G420" i="4"/>
  <c r="G419" i="4"/>
  <c r="G418" i="4"/>
  <c r="G417" i="4"/>
  <c r="G416" i="4"/>
  <c r="G415" i="4"/>
  <c r="G414" i="4"/>
  <c r="G413" i="4"/>
  <c r="G412" i="4"/>
  <c r="G411" i="4"/>
  <c r="G410" i="4"/>
  <c r="G409" i="4"/>
  <c r="G408" i="4"/>
  <c r="G407" i="4"/>
  <c r="G406" i="4"/>
  <c r="G405" i="4"/>
  <c r="G404" i="4"/>
  <c r="G403" i="4"/>
  <c r="G402" i="4"/>
  <c r="G401" i="4"/>
  <c r="G400" i="4"/>
  <c r="G399" i="4"/>
  <c r="G398" i="4"/>
  <c r="G397" i="4"/>
  <c r="G396" i="4"/>
  <c r="G395" i="4"/>
  <c r="G394" i="4"/>
  <c r="G393" i="4"/>
  <c r="G392" i="4"/>
  <c r="G391" i="4"/>
  <c r="G390" i="4"/>
  <c r="G389" i="4"/>
  <c r="G388" i="4"/>
  <c r="G387" i="4"/>
  <c r="G386" i="4"/>
  <c r="G385" i="4"/>
  <c r="G384" i="4"/>
  <c r="G383" i="4"/>
  <c r="G382" i="4"/>
  <c r="G381" i="4"/>
  <c r="G380" i="4"/>
  <c r="G379" i="4"/>
  <c r="G378" i="4"/>
  <c r="G377" i="4"/>
  <c r="G376" i="4"/>
  <c r="G375" i="4"/>
  <c r="G374" i="4"/>
  <c r="G373" i="4"/>
  <c r="G372" i="4"/>
  <c r="G371" i="4"/>
  <c r="G370" i="4"/>
  <c r="G369" i="4"/>
  <c r="G368" i="4"/>
  <c r="G367" i="4"/>
  <c r="G366" i="4"/>
  <c r="G365" i="4"/>
  <c r="G364" i="4"/>
  <c r="G363" i="4"/>
  <c r="G362" i="4"/>
  <c r="G361" i="4"/>
  <c r="G360" i="4"/>
  <c r="G359" i="4"/>
  <c r="G358" i="4"/>
  <c r="G357" i="4"/>
  <c r="G356" i="4"/>
  <c r="G355" i="4"/>
  <c r="G354" i="4"/>
  <c r="G353" i="4"/>
  <c r="G352" i="4"/>
  <c r="G351" i="4"/>
  <c r="G350" i="4"/>
  <c r="G349" i="4"/>
  <c r="G348" i="4"/>
  <c r="G347" i="4"/>
  <c r="G346" i="4"/>
  <c r="G345" i="4"/>
  <c r="G344" i="4"/>
  <c r="G343" i="4"/>
  <c r="G342" i="4"/>
  <c r="G341" i="4"/>
  <c r="G340" i="4"/>
  <c r="G339" i="4"/>
  <c r="G338" i="4"/>
  <c r="G337" i="4"/>
  <c r="G336" i="4"/>
  <c r="G335" i="4"/>
  <c r="G334" i="4"/>
  <c r="G333" i="4"/>
  <c r="G332" i="4"/>
  <c r="G331" i="4"/>
  <c r="G330" i="4"/>
  <c r="G329" i="4"/>
  <c r="G328" i="4"/>
  <c r="G327" i="4"/>
  <c r="G326" i="4"/>
  <c r="G325" i="4"/>
  <c r="G324" i="4"/>
  <c r="G323" i="4"/>
  <c r="G322" i="4"/>
  <c r="G321" i="4"/>
  <c r="G320" i="4"/>
  <c r="G319" i="4"/>
  <c r="G318" i="4"/>
  <c r="G317" i="4"/>
  <c r="G316" i="4"/>
  <c r="G315" i="4"/>
  <c r="G314" i="4"/>
  <c r="G313" i="4"/>
  <c r="G312" i="4"/>
  <c r="G311" i="4"/>
  <c r="G310" i="4"/>
  <c r="G309" i="4"/>
  <c r="G308" i="4"/>
  <c r="G307" i="4"/>
  <c r="G306" i="4"/>
  <c r="G305" i="4"/>
  <c r="G304" i="4"/>
  <c r="G303" i="4"/>
  <c r="G302" i="4"/>
  <c r="G301" i="4"/>
  <c r="G300" i="4"/>
  <c r="G299" i="4"/>
  <c r="G298" i="4"/>
  <c r="G297" i="4"/>
  <c r="G296" i="4"/>
  <c r="G295" i="4"/>
  <c r="G294" i="4"/>
  <c r="G293" i="4"/>
  <c r="G292" i="4"/>
  <c r="G291" i="4"/>
  <c r="G290" i="4"/>
  <c r="G289" i="4"/>
  <c r="G288" i="4"/>
  <c r="G287" i="4"/>
  <c r="G286" i="4"/>
  <c r="G285" i="4"/>
  <c r="G284" i="4"/>
  <c r="G283" i="4"/>
  <c r="G282" i="4"/>
  <c r="G281" i="4"/>
  <c r="G280" i="4"/>
  <c r="G279" i="4"/>
  <c r="G278" i="4"/>
  <c r="G277" i="4"/>
  <c r="G276" i="4"/>
  <c r="G275" i="4"/>
  <c r="G274" i="4"/>
  <c r="G273" i="4"/>
  <c r="G272" i="4"/>
  <c r="G271" i="4"/>
  <c r="G270" i="4"/>
  <c r="G269" i="4"/>
  <c r="G268" i="4"/>
  <c r="G267" i="4"/>
  <c r="G266" i="4"/>
  <c r="G265" i="4"/>
  <c r="G264" i="4"/>
  <c r="G263" i="4"/>
  <c r="G262" i="4"/>
  <c r="G261" i="4"/>
  <c r="G260" i="4"/>
  <c r="G259" i="4"/>
  <c r="G258" i="4"/>
  <c r="G257" i="4"/>
  <c r="G256" i="4"/>
  <c r="G255" i="4"/>
  <c r="G254" i="4"/>
  <c r="G253" i="4"/>
  <c r="G252" i="4"/>
  <c r="G251" i="4"/>
  <c r="G250" i="4"/>
  <c r="G249" i="4"/>
  <c r="G248" i="4"/>
  <c r="G247" i="4"/>
  <c r="G246" i="4"/>
  <c r="G245" i="4"/>
  <c r="G244" i="4"/>
  <c r="G243" i="4"/>
  <c r="G242" i="4"/>
  <c r="G241" i="4"/>
  <c r="G240" i="4"/>
  <c r="G239" i="4"/>
  <c r="G238" i="4"/>
  <c r="G237" i="4"/>
  <c r="G236" i="4"/>
  <c r="G235" i="4"/>
  <c r="G234" i="4"/>
  <c r="G233" i="4"/>
  <c r="G232" i="4"/>
  <c r="G231" i="4"/>
  <c r="G230" i="4"/>
  <c r="G229" i="4"/>
  <c r="G228" i="4"/>
  <c r="G227" i="4"/>
  <c r="G226" i="4"/>
  <c r="G225" i="4"/>
  <c r="G224" i="4"/>
  <c r="G223" i="4"/>
  <c r="G222" i="4"/>
  <c r="G221" i="4"/>
  <c r="G220" i="4"/>
  <c r="G219" i="4"/>
  <c r="G218" i="4"/>
  <c r="G217" i="4"/>
  <c r="G216" i="4"/>
  <c r="G215" i="4"/>
  <c r="G214" i="4"/>
  <c r="G213" i="4"/>
  <c r="G212" i="4"/>
  <c r="G211" i="4"/>
  <c r="G210" i="4"/>
  <c r="G209" i="4"/>
  <c r="G208" i="4"/>
  <c r="G207" i="4"/>
  <c r="G206" i="4"/>
  <c r="G205" i="4"/>
  <c r="G204" i="4"/>
  <c r="G203" i="4"/>
  <c r="G202" i="4"/>
  <c r="G201" i="4"/>
  <c r="G200" i="4"/>
  <c r="G199" i="4"/>
  <c r="G198" i="4"/>
  <c r="G197" i="4"/>
  <c r="G196" i="4"/>
  <c r="G195" i="4"/>
  <c r="G194" i="4"/>
  <c r="G193" i="4"/>
  <c r="G192" i="4"/>
  <c r="G191" i="4"/>
  <c r="G190" i="4"/>
  <c r="G189" i="4"/>
  <c r="G188" i="4"/>
  <c r="G187" i="4"/>
  <c r="G186" i="4"/>
  <c r="G185" i="4"/>
  <c r="G184" i="4"/>
  <c r="G183" i="4"/>
  <c r="G182" i="4"/>
  <c r="G181" i="4"/>
  <c r="G180" i="4"/>
  <c r="G179" i="4"/>
  <c r="G178" i="4"/>
  <c r="G177" i="4"/>
  <c r="G176" i="4"/>
  <c r="G175" i="4"/>
  <c r="G174" i="4"/>
  <c r="G173" i="4"/>
  <c r="G172" i="4"/>
  <c r="G171" i="4"/>
  <c r="G170" i="4"/>
  <c r="G169" i="4"/>
  <c r="G168" i="4"/>
  <c r="G167" i="4"/>
  <c r="G166" i="4"/>
  <c r="G165" i="4"/>
  <c r="G164" i="4"/>
  <c r="G163" i="4"/>
  <c r="G162" i="4"/>
  <c r="G161" i="4"/>
  <c r="G160" i="4"/>
  <c r="G159" i="4"/>
  <c r="G158" i="4"/>
  <c r="G157" i="4"/>
  <c r="G156" i="4"/>
  <c r="G155" i="4"/>
  <c r="G154" i="4"/>
  <c r="G153" i="4"/>
  <c r="G152" i="4"/>
  <c r="G151" i="4"/>
  <c r="G150" i="4"/>
  <c r="G149" i="4"/>
  <c r="G148" i="4"/>
  <c r="G147" i="4"/>
  <c r="G146" i="4"/>
  <c r="G145" i="4"/>
  <c r="G144" i="4"/>
  <c r="G143" i="4"/>
  <c r="G142" i="4"/>
  <c r="G141" i="4"/>
  <c r="G140" i="4"/>
  <c r="G139" i="4"/>
  <c r="G138" i="4"/>
  <c r="G137" i="4"/>
  <c r="G136" i="4"/>
  <c r="G135" i="4"/>
  <c r="G134" i="4"/>
  <c r="G133" i="4"/>
  <c r="G132" i="4"/>
  <c r="G131" i="4"/>
  <c r="G130" i="4"/>
  <c r="G129" i="4"/>
  <c r="G128" i="4"/>
  <c r="G127" i="4"/>
  <c r="G126" i="4"/>
  <c r="G125" i="4"/>
  <c r="G124" i="4"/>
  <c r="G123" i="4"/>
  <c r="G122" i="4"/>
  <c r="G121" i="4"/>
  <c r="G120" i="4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2" i="4"/>
  <c r="E112" i="3" l="1"/>
  <c r="E7" i="2" l="1"/>
  <c r="E6" i="2"/>
  <c r="E5" i="2"/>
  <c r="E21" i="1" l="1"/>
  <c r="C21" i="1"/>
  <c r="G21" i="1" l="1"/>
</calcChain>
</file>

<file path=xl/sharedStrings.xml><?xml version="1.0" encoding="utf-8"?>
<sst xmlns="http://schemas.openxmlformats.org/spreadsheetml/2006/main" count="7995" uniqueCount="575">
  <si>
    <t>項次</t>
    <phoneticPr fontId="13" type="noConversion"/>
  </si>
  <si>
    <t>出版社名稱</t>
    <phoneticPr fontId="13" type="noConversion"/>
  </si>
  <si>
    <t>日校</t>
    <phoneticPr fontId="13" type="noConversion"/>
  </si>
  <si>
    <t>進校</t>
    <phoneticPr fontId="13" type="noConversion"/>
  </si>
  <si>
    <t>小計</t>
    <phoneticPr fontId="13" type="noConversion"/>
  </si>
  <si>
    <t>龍騰文化事業股份有限公司</t>
  </si>
  <si>
    <t>康熹文化事業股份有限公司</t>
  </si>
  <si>
    <t>泰宇出版股份有限公司</t>
  </si>
  <si>
    <t>三民書局股份有限公司</t>
  </si>
  <si>
    <t>東大圖書股份有限公司</t>
  </si>
  <si>
    <t>翰林出版事業股份有限公司</t>
  </si>
  <si>
    <t>啟芳出版社</t>
  </si>
  <si>
    <t>信樺文化事業有限公司</t>
  </si>
  <si>
    <t>智業文化事業股份有限公司</t>
    <phoneticPr fontId="13" type="noConversion"/>
  </si>
  <si>
    <t>幼獅文化事業公司</t>
  </si>
  <si>
    <t>旗立資訊股份有限公司</t>
  </si>
  <si>
    <t>華興文化事業有限公司</t>
  </si>
  <si>
    <t>育達文化事業股份有限公司</t>
  </si>
  <si>
    <t>南一書局企業有限公司</t>
  </si>
  <si>
    <t>五南圖書股份有限公司</t>
    <phoneticPr fontId="13" type="noConversion"/>
  </si>
  <si>
    <t>全華圖書股份有限公司</t>
    <phoneticPr fontId="13" type="noConversion"/>
  </si>
  <si>
    <t>台科大圖書股份有限公司</t>
    <phoneticPr fontId="13" type="noConversion"/>
  </si>
  <si>
    <t>總　　計</t>
    <phoneticPr fontId="13" type="noConversion"/>
  </si>
  <si>
    <t>項目名稱</t>
    <phoneticPr fontId="13" type="noConversion"/>
  </si>
  <si>
    <t>說明</t>
    <phoneticPr fontId="13" type="noConversion"/>
  </si>
  <si>
    <t>小計</t>
  </si>
  <si>
    <t>小計</t>
    <phoneticPr fontId="13" type="noConversion"/>
  </si>
  <si>
    <t>總計</t>
  </si>
  <si>
    <t>龍騰 合計</t>
  </si>
  <si>
    <t>數學B(陳版)Ⅰ</t>
  </si>
  <si>
    <t>龍騰</t>
  </si>
  <si>
    <t>應用地理</t>
  </si>
  <si>
    <t>應用生物</t>
  </si>
  <si>
    <t>選修物理</t>
  </si>
  <si>
    <t>歷史C版</t>
  </si>
  <si>
    <t>數學B</t>
  </si>
  <si>
    <t>數學(B)Ⅲ</t>
  </si>
  <si>
    <t>管理學概要Ⅰ</t>
  </si>
  <si>
    <t>造形原理</t>
  </si>
  <si>
    <t>基礎生物</t>
  </si>
  <si>
    <t>國際貿易實務Ⅳ</t>
  </si>
  <si>
    <t>國際貿易實務Ⅲ</t>
  </si>
  <si>
    <t>國際貿易實務Ⅱ</t>
  </si>
  <si>
    <t>國際貿易實務Ⅰ</t>
  </si>
  <si>
    <t>國際貿易實務(非)</t>
  </si>
  <si>
    <t>高職基礎化學(B)</t>
  </si>
  <si>
    <t>高職國文(三)</t>
  </si>
  <si>
    <t>高職國文(一)</t>
  </si>
  <si>
    <t>高職英文ⅢB版</t>
  </si>
  <si>
    <t>高中地理</t>
  </si>
  <si>
    <t>英文Ⅰ六課版</t>
  </si>
  <si>
    <t>色彩原理</t>
  </si>
  <si>
    <t>企業倫理</t>
  </si>
  <si>
    <t>公民與社會A</t>
  </si>
  <si>
    <t>公民與社會</t>
  </si>
  <si>
    <t>翰林 合計</t>
  </si>
  <si>
    <t>基礎物理(二)A</t>
  </si>
  <si>
    <t>翰林</t>
  </si>
  <si>
    <t>基礎化學(一)</t>
  </si>
  <si>
    <t>高職國文</t>
  </si>
  <si>
    <t>高中國文</t>
  </si>
  <si>
    <t>旗立 合計</t>
  </si>
  <si>
    <t>經濟學Ⅰ</t>
  </si>
  <si>
    <t>旗立</t>
  </si>
  <si>
    <t>經濟學</t>
  </si>
  <si>
    <t>計算機概論B</t>
  </si>
  <si>
    <t>計算機概論Ⅲ</t>
  </si>
  <si>
    <t>計算機概論(Ⅰ)</t>
  </si>
  <si>
    <t>計算機概論</t>
  </si>
  <si>
    <t>門市服務丙檢(學術科+pos)</t>
  </si>
  <si>
    <t>門市服務丙級檢定用書</t>
  </si>
  <si>
    <t>華興 合計</t>
  </si>
  <si>
    <t>體育</t>
  </si>
  <si>
    <t>華興</t>
  </si>
  <si>
    <t>智業 合計</t>
  </si>
  <si>
    <t>生涯規劃</t>
  </si>
  <si>
    <t>智業</t>
  </si>
  <si>
    <t>康熹 合計</t>
  </si>
  <si>
    <t>文化基本教材</t>
  </si>
  <si>
    <t>康熹</t>
  </si>
  <si>
    <t>啟芳 合計</t>
  </si>
  <si>
    <t>會資丙檢術科超易通</t>
  </si>
  <si>
    <t>啟芳</t>
  </si>
  <si>
    <t>會計學Ⅳ</t>
  </si>
  <si>
    <t>會計學Ⅲ</t>
  </si>
  <si>
    <t>會計學Ⅰ</t>
  </si>
  <si>
    <t>會計學</t>
  </si>
  <si>
    <t>會計丙檢術科超易通(文中)</t>
  </si>
  <si>
    <t>行銷學Ⅰ</t>
  </si>
  <si>
    <t>泰宇 合計</t>
  </si>
  <si>
    <t>選修化學</t>
  </si>
  <si>
    <t>泰宇</t>
  </si>
  <si>
    <t>基礎生物A</t>
  </si>
  <si>
    <t>基礎化學(二)</t>
  </si>
  <si>
    <t>恐怖主義與反恐作為</t>
  </si>
  <si>
    <t>地理Ⅰ</t>
  </si>
  <si>
    <t>南一 合計</t>
  </si>
  <si>
    <t>歷史</t>
  </si>
  <si>
    <t>南一</t>
  </si>
  <si>
    <t>數學(甲)</t>
  </si>
  <si>
    <t>數學(乙)</t>
  </si>
  <si>
    <t>基礎物理(二)B</t>
  </si>
  <si>
    <t>基礎物理(一)</t>
  </si>
  <si>
    <t>高中數學</t>
  </si>
  <si>
    <t>信樺 合計</t>
  </si>
  <si>
    <t>簡易運動規則</t>
  </si>
  <si>
    <t>信樺</t>
  </si>
  <si>
    <t>數學B輕鬆學總複習講義</t>
  </si>
  <si>
    <t>商業概論Ⅰ</t>
  </si>
  <si>
    <t>東大 合計</t>
  </si>
  <si>
    <t>高職國文Ⅴ</t>
  </si>
  <si>
    <t>東大</t>
  </si>
  <si>
    <t>高職英文Ⅴ六課版</t>
  </si>
  <si>
    <t>高職英文</t>
  </si>
  <si>
    <t>育達 合計</t>
  </si>
  <si>
    <t>育達</t>
  </si>
  <si>
    <t>職校音樂</t>
  </si>
  <si>
    <t>健康與護理</t>
  </si>
  <si>
    <t>全民國防教育</t>
  </si>
  <si>
    <t>全華 合計</t>
  </si>
  <si>
    <t>設計概論</t>
  </si>
  <si>
    <t>全華</t>
  </si>
  <si>
    <t>基礎地球科學</t>
  </si>
  <si>
    <t>幼獅 合計</t>
  </si>
  <si>
    <t>野外求生</t>
  </si>
  <si>
    <t>幼獅</t>
  </si>
  <si>
    <t>健康與護理Ⅰ</t>
  </si>
  <si>
    <t>健康自我管理</t>
  </si>
  <si>
    <t>生涯規劃(職校版)</t>
  </si>
  <si>
    <t>台科大 合計</t>
  </si>
  <si>
    <t>基本設計</t>
  </si>
  <si>
    <t>台科大</t>
  </si>
  <si>
    <t>五南 合計</t>
  </si>
  <si>
    <t>民法與商事法概論Ⅰ</t>
  </si>
  <si>
    <t>五南</t>
  </si>
  <si>
    <t>三民 合計</t>
  </si>
  <si>
    <t>選修歷史</t>
  </si>
  <si>
    <t>三民</t>
  </si>
  <si>
    <t>高中英文</t>
  </si>
  <si>
    <t>公民與社會選修</t>
  </si>
  <si>
    <t>備註</t>
  </si>
  <si>
    <t>數量</t>
  </si>
  <si>
    <t>單價</t>
  </si>
  <si>
    <t>書名</t>
  </si>
  <si>
    <t>出版社</t>
  </si>
  <si>
    <t>部別</t>
    <phoneticPr fontId="19" type="noConversion"/>
  </si>
  <si>
    <t>班別</t>
    <phoneticPr fontId="19" type="noConversion"/>
  </si>
  <si>
    <t>書名</t>
    <phoneticPr fontId="19" type="noConversion"/>
  </si>
  <si>
    <t>出版社</t>
    <phoneticPr fontId="19" type="noConversion"/>
  </si>
  <si>
    <t>單價</t>
    <phoneticPr fontId="19" type="noConversion"/>
  </si>
  <si>
    <t>數量</t>
    <phoneticPr fontId="19" type="noConversion"/>
  </si>
  <si>
    <t>小計</t>
    <phoneticPr fontId="19" type="noConversion"/>
  </si>
  <si>
    <t>備註</t>
    <phoneticPr fontId="19" type="noConversion"/>
  </si>
  <si>
    <t>日校</t>
    <phoneticPr fontId="19" type="noConversion"/>
  </si>
  <si>
    <t>高三1</t>
  </si>
  <si>
    <t>高三2</t>
  </si>
  <si>
    <t>高三3</t>
  </si>
  <si>
    <t>高三4</t>
  </si>
  <si>
    <t>商三1</t>
  </si>
  <si>
    <t>商三2</t>
  </si>
  <si>
    <t>商三3</t>
  </si>
  <si>
    <t>商三4</t>
  </si>
  <si>
    <t>貿三1</t>
  </si>
  <si>
    <t>貿三2</t>
  </si>
  <si>
    <t>貿三3</t>
  </si>
  <si>
    <t>貿三4</t>
  </si>
  <si>
    <t>資三1</t>
  </si>
  <si>
    <t>資三2</t>
  </si>
  <si>
    <t>廣三1</t>
  </si>
  <si>
    <t>廣三2</t>
  </si>
  <si>
    <t>外三1</t>
  </si>
  <si>
    <t>外三2</t>
  </si>
  <si>
    <t>高二1</t>
  </si>
  <si>
    <t>歷史</t>
    <phoneticPr fontId="19" type="noConversion"/>
  </si>
  <si>
    <t>高二2</t>
  </si>
  <si>
    <t>高二3</t>
  </si>
  <si>
    <t>高二4</t>
  </si>
  <si>
    <t>商二1</t>
  </si>
  <si>
    <t>商二2</t>
  </si>
  <si>
    <t>商二3</t>
  </si>
  <si>
    <t>商二4</t>
  </si>
  <si>
    <t>貿二1</t>
  </si>
  <si>
    <t>貿二2</t>
  </si>
  <si>
    <t>貿二3</t>
  </si>
  <si>
    <t>貿二4</t>
  </si>
  <si>
    <t>資二1</t>
  </si>
  <si>
    <t>資二2</t>
  </si>
  <si>
    <t>廣二1</t>
  </si>
  <si>
    <t>廣二2</t>
  </si>
  <si>
    <t>外二1</t>
  </si>
  <si>
    <t>外二2</t>
  </si>
  <si>
    <t>高一1</t>
  </si>
  <si>
    <t>高一2</t>
  </si>
  <si>
    <t>高一3</t>
  </si>
  <si>
    <t>高一4</t>
  </si>
  <si>
    <t>商一1</t>
  </si>
  <si>
    <t>商一2</t>
  </si>
  <si>
    <t>商一3</t>
  </si>
  <si>
    <t>商一4</t>
  </si>
  <si>
    <t>貿一1</t>
  </si>
  <si>
    <t>貿一2</t>
  </si>
  <si>
    <t>貿一3</t>
  </si>
  <si>
    <t>貿一4</t>
  </si>
  <si>
    <t>資一1</t>
  </si>
  <si>
    <t>資一2</t>
  </si>
  <si>
    <t>廣一1</t>
  </si>
  <si>
    <t>廣一2</t>
  </si>
  <si>
    <t>外一1</t>
  </si>
  <si>
    <t>外一2</t>
  </si>
  <si>
    <t>綜一1</t>
  </si>
  <si>
    <t>進校</t>
    <phoneticPr fontId="19" type="noConversion"/>
  </si>
  <si>
    <t>(進)貿三1</t>
  </si>
  <si>
    <t>(進)貿二1</t>
  </si>
  <si>
    <t>(進)貿一1</t>
  </si>
  <si>
    <t>(進)商三4</t>
  </si>
  <si>
    <t>(進)商三3</t>
  </si>
  <si>
    <t>(進)商三2</t>
  </si>
  <si>
    <t>(進)商三1</t>
  </si>
  <si>
    <t>(進)商二3</t>
  </si>
  <si>
    <t>(進)商二2</t>
  </si>
  <si>
    <t>(進)商二1</t>
  </si>
  <si>
    <t>(進)商一4</t>
  </si>
  <si>
    <t>(進)商一3</t>
  </si>
  <si>
    <t>(進)商一2</t>
  </si>
  <si>
    <t>(進)商一1</t>
  </si>
  <si>
    <t>日校</t>
    <phoneticPr fontId="13" type="noConversion"/>
  </si>
  <si>
    <t>加購書</t>
    <phoneticPr fontId="13" type="noConversion"/>
  </si>
  <si>
    <t>招標案號</t>
  </si>
  <si>
    <t>限1050601</t>
  </si>
  <si>
    <t>限1050602</t>
  </si>
  <si>
    <t>限1050603</t>
  </si>
  <si>
    <t>限1050604</t>
  </si>
  <si>
    <t>限1050605</t>
  </si>
  <si>
    <t>限1050606</t>
  </si>
  <si>
    <t>限1050607</t>
  </si>
  <si>
    <t>南一書局企業(股)公司</t>
  </si>
  <si>
    <t>限1050608</t>
  </si>
  <si>
    <t>限1050609</t>
  </si>
  <si>
    <t>啟芳出版社有限公司</t>
  </si>
  <si>
    <t>限1050610</t>
  </si>
  <si>
    <t>限1050611</t>
  </si>
  <si>
    <t>限1050612</t>
  </si>
  <si>
    <t>日校加購</t>
    <phoneticPr fontId="13" type="noConversion"/>
  </si>
  <si>
    <t>進校加購</t>
    <phoneticPr fontId="13" type="noConversion"/>
  </si>
  <si>
    <t>曹嘉芯</t>
  </si>
  <si>
    <t>陳亭聿</t>
  </si>
  <si>
    <t>洪崇恩</t>
  </si>
  <si>
    <t>日校 合計</t>
  </si>
  <si>
    <t>進校 合計</t>
  </si>
  <si>
    <t>國立彰化高商105學年度第1學期教科書應付帳款一覽表</t>
    <phoneticPr fontId="13" type="noConversion"/>
  </si>
  <si>
    <t>國三1</t>
  </si>
  <si>
    <t>國二1</t>
  </si>
  <si>
    <t>國一1</t>
  </si>
  <si>
    <t>備註</t>
    <phoneticPr fontId="23" type="noConversion"/>
  </si>
  <si>
    <t>收費金額</t>
    <phoneticPr fontId="23" type="noConversion"/>
  </si>
  <si>
    <t>班別</t>
    <phoneticPr fontId="23" type="noConversion"/>
  </si>
  <si>
    <t>部別</t>
    <phoneticPr fontId="23" type="noConversion"/>
  </si>
  <si>
    <t>國立彰化高商105學年度第1學期教科書採購作業結帳總表</t>
    <phoneticPr fontId="13" type="noConversion"/>
  </si>
  <si>
    <t>姓名</t>
    <phoneticPr fontId="19" type="noConversion"/>
  </si>
  <si>
    <t>座號</t>
    <phoneticPr fontId="19" type="noConversion"/>
  </si>
  <si>
    <t>謝沛貝</t>
  </si>
  <si>
    <t>周玥瑩</t>
  </si>
  <si>
    <t>賴宏銘</t>
  </si>
  <si>
    <t>陳欣妤</t>
  </si>
  <si>
    <t>柯竣傑</t>
  </si>
  <si>
    <t>陳有朋</t>
  </si>
  <si>
    <t>黃晟瑋</t>
  </si>
  <si>
    <t>黃竣翊</t>
  </si>
  <si>
    <t>詹翰林</t>
  </si>
  <si>
    <t>蘇群安</t>
  </si>
  <si>
    <t>王韻婷</t>
  </si>
  <si>
    <t>何凱楓</t>
  </si>
  <si>
    <t>余欣穎</t>
  </si>
  <si>
    <t>余詩婷</t>
  </si>
  <si>
    <t>呂育柔</t>
  </si>
  <si>
    <t>周旻君</t>
  </si>
  <si>
    <t>林庭筠</t>
  </si>
  <si>
    <t>邱若詒</t>
  </si>
  <si>
    <t>施美妃</t>
  </si>
  <si>
    <t>馬佩筠</t>
  </si>
  <si>
    <t>張妤丞</t>
  </si>
  <si>
    <t>張鈞筑</t>
  </si>
  <si>
    <t>陳佩君</t>
  </si>
  <si>
    <t>陳佳妤</t>
  </si>
  <si>
    <t>陳怡茹</t>
  </si>
  <si>
    <t>廖嘉吟</t>
  </si>
  <si>
    <t>陳翊瑄</t>
  </si>
  <si>
    <t>曾雅瑄</t>
  </si>
  <si>
    <t>黃莉茹</t>
  </si>
  <si>
    <t>盧思辰</t>
  </si>
  <si>
    <t>蕭慧恩</t>
  </si>
  <si>
    <t>賴慧真</t>
  </si>
  <si>
    <t>劉芯妤</t>
  </si>
  <si>
    <t>吳冠誼</t>
  </si>
  <si>
    <t>李昀則</t>
  </si>
  <si>
    <t>林秉毅</t>
  </si>
  <si>
    <t>林憬逸</t>
  </si>
  <si>
    <t>許家豪</t>
  </si>
  <si>
    <t>黃柏儒</t>
  </si>
  <si>
    <t>蕭維宥</t>
  </si>
  <si>
    <t>謝明憲</t>
  </si>
  <si>
    <t>吳沛蓁</t>
  </si>
  <si>
    <t>呂依芳</t>
  </si>
  <si>
    <t>李佩臻</t>
  </si>
  <si>
    <t>李依璇</t>
  </si>
  <si>
    <t>林宜卉</t>
  </si>
  <si>
    <t>林姿儀</t>
  </si>
  <si>
    <t>施子湘</t>
  </si>
  <si>
    <t>粘庭瑄</t>
  </si>
  <si>
    <t>許芳瑜</t>
  </si>
  <si>
    <t>許庭瑜</t>
  </si>
  <si>
    <t>陳佩誼</t>
  </si>
  <si>
    <t>陳怡蘋</t>
  </si>
  <si>
    <t>陳逸庭</t>
  </si>
  <si>
    <t>馮筠茹</t>
  </si>
  <si>
    <t>黃于珊</t>
  </si>
  <si>
    <t>黃郁茹</t>
  </si>
  <si>
    <t>黃莉雯</t>
  </si>
  <si>
    <t>黃湘楹</t>
  </si>
  <si>
    <t>楊書涵</t>
  </si>
  <si>
    <t>葉孟真</t>
  </si>
  <si>
    <t>劉語璇</t>
  </si>
  <si>
    <t>蔡伃捷</t>
  </si>
  <si>
    <t>蔡沛蓉</t>
  </si>
  <si>
    <t>鄭思涵</t>
  </si>
  <si>
    <t>謝政妤</t>
  </si>
  <si>
    <t>林佑宣</t>
  </si>
  <si>
    <t>林俊佑</t>
  </si>
  <si>
    <t>唐正翰</t>
  </si>
  <si>
    <t>黃適平</t>
  </si>
  <si>
    <t>楊輝勝</t>
  </si>
  <si>
    <t>謝昆祐</t>
  </si>
  <si>
    <t>王雅綸</t>
  </si>
  <si>
    <t>江奕萱</t>
  </si>
  <si>
    <t>何宜諠</t>
  </si>
  <si>
    <t>巫虹汝</t>
  </si>
  <si>
    <t>李家儀</t>
  </si>
  <si>
    <t>李懿容</t>
  </si>
  <si>
    <t>凃姿羽</t>
  </si>
  <si>
    <t>柯思廷</t>
  </si>
  <si>
    <t>洪宛諭</t>
  </si>
  <si>
    <t>洪瑄佑</t>
  </si>
  <si>
    <t>徐雅慧</t>
  </si>
  <si>
    <t>張玟庭</t>
  </si>
  <si>
    <t>莊蕙銘</t>
  </si>
  <si>
    <t>陳伊蓉</t>
  </si>
  <si>
    <t>陳星汝</t>
  </si>
  <si>
    <t>陳淑賢</t>
  </si>
  <si>
    <t>陳詩涵</t>
  </si>
  <si>
    <t>陳鐿云</t>
  </si>
  <si>
    <t>曾茹菻</t>
  </si>
  <si>
    <t>黃屏捷</t>
  </si>
  <si>
    <t>黃郁菁</t>
  </si>
  <si>
    <t>黃靖雯</t>
  </si>
  <si>
    <t>黃馨醇</t>
  </si>
  <si>
    <t>楊淨雅</t>
  </si>
  <si>
    <t>葉沛淇</t>
  </si>
  <si>
    <t>蔡宜容</t>
  </si>
  <si>
    <t>鄭筑云</t>
  </si>
  <si>
    <t>顧翠華</t>
  </si>
  <si>
    <t>辛念家</t>
  </si>
  <si>
    <t>張紀晴</t>
  </si>
  <si>
    <t>楊子逸</t>
  </si>
  <si>
    <t>林良儒</t>
  </si>
  <si>
    <t>謝瑋庭</t>
  </si>
  <si>
    <t>滑芷涵</t>
  </si>
  <si>
    <t>李昱哲</t>
  </si>
  <si>
    <t>黃佩媛</t>
  </si>
  <si>
    <t>謝怡伶</t>
  </si>
  <si>
    <t>謝品祺</t>
  </si>
  <si>
    <t>余沛柔</t>
  </si>
  <si>
    <t>劉祐綸</t>
  </si>
  <si>
    <t>潘薪宇</t>
  </si>
  <si>
    <t>葉宇婕</t>
  </si>
  <si>
    <t>張府倫</t>
  </si>
  <si>
    <t>林竫昀</t>
  </si>
  <si>
    <t>陳裕潔</t>
  </si>
  <si>
    <t>林美株</t>
  </si>
  <si>
    <t>施信呈</t>
  </si>
  <si>
    <t>關任祐</t>
  </si>
  <si>
    <t>徐顯善</t>
  </si>
  <si>
    <t>王詩慧</t>
  </si>
  <si>
    <t>陳姿伶</t>
  </si>
  <si>
    <t>游冠倫</t>
  </si>
  <si>
    <t>李昀璿</t>
  </si>
  <si>
    <t>孫亦姍</t>
  </si>
  <si>
    <t>章靜雯</t>
  </si>
  <si>
    <t>楊芷姍</t>
  </si>
  <si>
    <t>林禹欣</t>
  </si>
  <si>
    <t>倪佩玉</t>
  </si>
  <si>
    <t>吳莘蓓</t>
  </si>
  <si>
    <t>郭洧綺</t>
  </si>
  <si>
    <t>賴呈在</t>
  </si>
  <si>
    <t>陳美齡</t>
  </si>
  <si>
    <t>李采玹</t>
  </si>
  <si>
    <t>蔡涵薏</t>
  </si>
  <si>
    <t>李昇哲</t>
  </si>
  <si>
    <t>李嘉誠</t>
  </si>
  <si>
    <t>李品萱</t>
  </si>
  <si>
    <t>葉智超</t>
  </si>
  <si>
    <t>吳朕宇</t>
  </si>
  <si>
    <t>楊秀春</t>
  </si>
  <si>
    <t>進校合計</t>
    <phoneticPr fontId="19" type="noConversion"/>
  </si>
  <si>
    <t>出版社</t>
    <phoneticPr fontId="13" type="noConversion"/>
  </si>
  <si>
    <t>公司全名</t>
    <phoneticPr fontId="13" type="noConversion"/>
  </si>
  <si>
    <t>備註</t>
    <phoneticPr fontId="13" type="noConversion"/>
  </si>
  <si>
    <t>三民書局股份有限公司</t>
    <phoneticPr fontId="13" type="noConversion"/>
  </si>
  <si>
    <t>五南文化事業機構(文字復興)</t>
  </si>
  <si>
    <t>台科大圖書股份有限公司</t>
  </si>
  <si>
    <t>全華科技圖書股份有限公司</t>
  </si>
  <si>
    <t>康熹圖書網路(股)公司</t>
  </si>
  <si>
    <t>智業</t>
    <phoneticPr fontId="13" type="noConversion"/>
  </si>
  <si>
    <t>智業文化事業有限公司</t>
    <phoneticPr fontId="13" type="noConversion"/>
  </si>
  <si>
    <t>華興書局(雙日)</t>
  </si>
  <si>
    <t>限制性招標書籍費小計</t>
    <phoneticPr fontId="13" type="noConversion"/>
  </si>
  <si>
    <t>小額採購書籍費小計</t>
    <phoneticPr fontId="13" type="noConversion"/>
  </si>
  <si>
    <t>日校</t>
  </si>
  <si>
    <t>數學B(陳版) Ⅰ</t>
  </si>
  <si>
    <t>交貨金額</t>
    <phoneticPr fontId="13" type="noConversion"/>
  </si>
  <si>
    <t>退貨金額</t>
    <phoneticPr fontId="13" type="noConversion"/>
  </si>
  <si>
    <t xml:space="preserve">歷史   </t>
  </si>
  <si>
    <t>合計金額</t>
    <phoneticPr fontId="19" type="noConversion"/>
  </si>
  <si>
    <t>國際貿易實務III</t>
    <phoneticPr fontId="19" type="noConversion"/>
  </si>
  <si>
    <t>日校</t>
    <phoneticPr fontId="19" type="noConversion"/>
  </si>
  <si>
    <t>會計學III</t>
    <phoneticPr fontId="19" type="noConversion"/>
  </si>
  <si>
    <t>小計</t>
    <phoneticPr fontId="19" type="noConversion"/>
  </si>
  <si>
    <t>數量</t>
    <phoneticPr fontId="19" type="noConversion"/>
  </si>
  <si>
    <t>單價</t>
    <phoneticPr fontId="19" type="noConversion"/>
  </si>
  <si>
    <t>出版社</t>
    <phoneticPr fontId="19" type="noConversion"/>
  </si>
  <si>
    <t>書名</t>
    <phoneticPr fontId="19" type="noConversion"/>
  </si>
  <si>
    <t>姓名</t>
    <phoneticPr fontId="19" type="noConversion"/>
  </si>
  <si>
    <t>班級</t>
    <phoneticPr fontId="19" type="noConversion"/>
  </si>
  <si>
    <t>部別</t>
    <phoneticPr fontId="19" type="noConversion"/>
  </si>
  <si>
    <t>說明：</t>
    <phoneticPr fontId="13" type="noConversion"/>
  </si>
  <si>
    <t>105學年度第1學期教科書採購作業退書款統計表</t>
    <phoneticPr fontId="13" type="noConversion"/>
  </si>
  <si>
    <t>出版社</t>
    <phoneticPr fontId="13" type="noConversion"/>
  </si>
  <si>
    <t>數量</t>
    <phoneticPr fontId="13" type="noConversion"/>
  </si>
  <si>
    <t>小計</t>
    <phoneticPr fontId="13" type="noConversion"/>
  </si>
  <si>
    <t>備註</t>
    <phoneticPr fontId="13" type="noConversion"/>
  </si>
  <si>
    <t>(進)商三2</t>
    <phoneticPr fontId="19" type="noConversion"/>
  </si>
  <si>
    <t>(進)貿一1</t>
    <phoneticPr fontId="19" type="noConversion"/>
  </si>
  <si>
    <t>貿一4</t>
    <phoneticPr fontId="19" type="noConversion"/>
  </si>
  <si>
    <t>商一1</t>
    <phoneticPr fontId="19" type="noConversion"/>
  </si>
  <si>
    <t>賴宏銘</t>
    <phoneticPr fontId="13" type="noConversion"/>
  </si>
  <si>
    <t>班級</t>
    <phoneticPr fontId="19" type="noConversion"/>
  </si>
  <si>
    <t>105學年度第1學期教科書採購作業退書款明細表</t>
    <phoneticPr fontId="13" type="noConversion"/>
  </si>
  <si>
    <t>總計</t>
    <phoneticPr fontId="19" type="noConversion"/>
  </si>
  <si>
    <t>退款金額</t>
    <phoneticPr fontId="13" type="noConversion"/>
  </si>
  <si>
    <t>日校未退還小計</t>
    <phoneticPr fontId="19" type="noConversion"/>
  </si>
  <si>
    <t>日校已退還小計</t>
    <phoneticPr fontId="19" type="noConversion"/>
  </si>
  <si>
    <t>加購金額</t>
    <phoneticPr fontId="13" type="noConversion"/>
  </si>
  <si>
    <t>退書款</t>
    <phoneticPr fontId="13" type="noConversion"/>
  </si>
  <si>
    <t>結帳金額</t>
    <phoneticPr fontId="13" type="noConversion"/>
  </si>
  <si>
    <t>105學年度第1學期教科書採購作業招標、驗收、交貨、加退書及結帳金額一覽表</t>
    <phoneticPr fontId="13" type="noConversion"/>
  </si>
  <si>
    <t>收入金額</t>
    <phoneticPr fontId="13" type="noConversion"/>
  </si>
  <si>
    <t>教學組</t>
    <phoneticPr fontId="13" type="noConversion"/>
  </si>
  <si>
    <t>設備組</t>
    <phoneticPr fontId="13" type="noConversion"/>
  </si>
  <si>
    <t>庶務組</t>
    <phoneticPr fontId="13" type="noConversion"/>
  </si>
  <si>
    <t>出納組</t>
    <phoneticPr fontId="13" type="noConversion"/>
  </si>
  <si>
    <t>主計室</t>
    <phoneticPr fontId="13" type="noConversion"/>
  </si>
  <si>
    <t>校長</t>
    <phoneticPr fontId="13" type="noConversion"/>
  </si>
  <si>
    <t>日校</t>
    <phoneticPr fontId="13" type="noConversion"/>
  </si>
  <si>
    <t>進修部</t>
    <phoneticPr fontId="13" type="noConversion"/>
  </si>
  <si>
    <t>進修部 合計</t>
    <phoneticPr fontId="13" type="noConversion"/>
  </si>
  <si>
    <t>一年級</t>
    <phoneticPr fontId="13" type="noConversion"/>
  </si>
  <si>
    <t>二年級</t>
    <phoneticPr fontId="13" type="noConversion"/>
  </si>
  <si>
    <t>三年級</t>
    <phoneticPr fontId="13" type="noConversion"/>
  </si>
  <si>
    <t>105學年度第1學期註冊費代收教科書收費金額一覽表</t>
    <phoneticPr fontId="13" type="noConversion"/>
  </si>
  <si>
    <t>進校</t>
    <phoneticPr fontId="19" type="noConversion"/>
  </si>
  <si>
    <t>日校</t>
    <phoneticPr fontId="19" type="noConversion"/>
  </si>
  <si>
    <t>歷史</t>
    <phoneticPr fontId="19" type="noConversion"/>
  </si>
  <si>
    <t>書名</t>
    <phoneticPr fontId="19" type="noConversion"/>
  </si>
  <si>
    <t>班別</t>
    <phoneticPr fontId="19" type="noConversion"/>
  </si>
  <si>
    <t>部別</t>
    <phoneticPr fontId="19" type="noConversion"/>
  </si>
  <si>
    <t>附件一</t>
    <phoneticPr fontId="13" type="noConversion"/>
  </si>
  <si>
    <t>105學年度第1學期教科書採購作業加購書明細表</t>
    <phoneticPr fontId="13" type="noConversion"/>
  </si>
  <si>
    <t>附件二</t>
    <phoneticPr fontId="13" type="noConversion"/>
  </si>
  <si>
    <t>附件三</t>
    <phoneticPr fontId="13" type="noConversion"/>
  </si>
  <si>
    <t>105學年度第1學期教科書採購作業補收書籍費款明細表</t>
    <phoneticPr fontId="13" type="noConversion"/>
  </si>
  <si>
    <t>表列為已休學學生之領用書籍明細。</t>
    <phoneticPr fontId="13" type="noConversion"/>
  </si>
  <si>
    <t>附件五</t>
    <phoneticPr fontId="13" type="noConversion"/>
  </si>
  <si>
    <t>列標籤</t>
  </si>
  <si>
    <t>加總 - 退1錢</t>
  </si>
  <si>
    <t>契約金額</t>
  </si>
  <si>
    <t>契約金額</t>
    <phoneticPr fontId="13" type="noConversion"/>
  </si>
  <si>
    <t>-</t>
  </si>
  <si>
    <t>全華圖書股份有限公司</t>
  </si>
  <si>
    <t>幼獅文化事業股份有限公司</t>
  </si>
  <si>
    <t>交貨金額</t>
  </si>
  <si>
    <t>加退書</t>
  </si>
  <si>
    <t>第四梯次</t>
  </si>
  <si>
    <t>第三梯次</t>
  </si>
  <si>
    <t>第二梯次</t>
  </si>
  <si>
    <t>第一梯次</t>
  </si>
  <si>
    <t>公司全名</t>
  </si>
  <si>
    <t>出版社</t>
    <phoneticPr fontId="19" type="noConversion"/>
  </si>
  <si>
    <t>單價</t>
    <phoneticPr fontId="19" type="noConversion"/>
  </si>
  <si>
    <t>交貨
數量</t>
    <phoneticPr fontId="13" type="noConversion"/>
  </si>
  <si>
    <t>交貨金額</t>
    <phoneticPr fontId="13" type="noConversion"/>
  </si>
  <si>
    <t>退貨
數量</t>
    <phoneticPr fontId="13" type="noConversion"/>
  </si>
  <si>
    <t>退貨金額</t>
    <phoneticPr fontId="13" type="noConversion"/>
  </si>
  <si>
    <t>實際
交貨</t>
    <phoneticPr fontId="19" type="noConversion"/>
  </si>
  <si>
    <t>結帳金額</t>
    <phoneticPr fontId="19" type="noConversion"/>
  </si>
  <si>
    <t>退書
數量</t>
    <phoneticPr fontId="19" type="noConversion"/>
  </si>
  <si>
    <t>退書金額</t>
    <phoneticPr fontId="19" type="noConversion"/>
  </si>
  <si>
    <t>備註</t>
    <phoneticPr fontId="19" type="noConversion"/>
  </si>
  <si>
    <t>日校</t>
    <phoneticPr fontId="19" type="noConversion"/>
  </si>
  <si>
    <t>交貨小計</t>
    <phoneticPr fontId="13" type="noConversion"/>
  </si>
  <si>
    <t>結帳金額</t>
    <phoneticPr fontId="13" type="noConversion"/>
  </si>
  <si>
    <t>加總 - 交貨金額</t>
  </si>
  <si>
    <t>加總 - 退貨金額</t>
  </si>
  <si>
    <t>105學年度第1學期教科書採購作業驗收及結帳金額一覽表</t>
    <phoneticPr fontId="13" type="noConversion"/>
  </si>
  <si>
    <t>收入明細：</t>
    <phoneticPr fontId="13" type="noConversion"/>
  </si>
  <si>
    <t>製表單位：</t>
    <phoneticPr fontId="13" type="noConversion"/>
  </si>
  <si>
    <t>總務處：</t>
    <phoneticPr fontId="13" type="noConversion"/>
  </si>
  <si>
    <t>105學年度第1學期教科書採購作業退還書款印領清冊</t>
    <phoneticPr fontId="13" type="noConversion"/>
  </si>
  <si>
    <t>領款簽名</t>
    <phoneticPr fontId="19" type="noConversion"/>
  </si>
  <si>
    <t>休學學生，已退還</t>
    <phoneticPr fontId="13" type="noConversion"/>
  </si>
  <si>
    <t>小額1</t>
    <phoneticPr fontId="13" type="noConversion"/>
  </si>
  <si>
    <t>製表單位</t>
    <phoneticPr fontId="13" type="noConversion"/>
  </si>
  <si>
    <t>出納組</t>
    <phoneticPr fontId="13" type="noConversion"/>
  </si>
  <si>
    <t>庶務組</t>
    <phoneticPr fontId="13" type="noConversion"/>
  </si>
  <si>
    <t>總計金額</t>
    <phoneticPr fontId="13" type="noConversion"/>
  </si>
  <si>
    <t>招標</t>
  </si>
  <si>
    <t>招標</t>
    <phoneticPr fontId="13" type="noConversion"/>
  </si>
  <si>
    <t>小額</t>
  </si>
  <si>
    <t>小額</t>
    <phoneticPr fontId="13" type="noConversion"/>
  </si>
  <si>
    <t>加購</t>
    <phoneticPr fontId="13" type="noConversion"/>
  </si>
  <si>
    <t>特教經費另購</t>
    <phoneticPr fontId="13" type="noConversion"/>
  </si>
  <si>
    <r>
      <t>(</t>
    </r>
    <r>
      <rPr>
        <sz val="10"/>
        <rFont val="標楷體"/>
        <family val="4"/>
        <charset val="136"/>
      </rPr>
      <t>併入第二
梯次交貨</t>
    </r>
    <r>
      <rPr>
        <sz val="10"/>
        <rFont val="Times New Roman"/>
        <family val="1"/>
      </rPr>
      <t>)</t>
    </r>
    <phoneticPr fontId="13" type="noConversion"/>
  </si>
  <si>
    <r>
      <rPr>
        <sz val="12"/>
        <rFont val="標楷體"/>
        <family val="4"/>
        <charset val="136"/>
      </rPr>
      <t>註冊費代收</t>
    </r>
    <phoneticPr fontId="13" type="noConversion"/>
  </si>
  <si>
    <r>
      <rPr>
        <sz val="10"/>
        <rFont val="標楷體"/>
        <family val="4"/>
        <charset val="136"/>
      </rPr>
      <t>註冊時繳交，明細如附件一</t>
    </r>
    <phoneticPr fontId="13" type="noConversion"/>
  </si>
  <si>
    <r>
      <rPr>
        <sz val="12"/>
        <rFont val="標楷體"/>
        <family val="4"/>
        <charset val="136"/>
      </rPr>
      <t>加購書款</t>
    </r>
    <phoneticPr fontId="13" type="noConversion"/>
  </si>
  <si>
    <r>
      <rPr>
        <sz val="10"/>
        <rFont val="標楷體"/>
        <family val="4"/>
        <charset val="136"/>
      </rPr>
      <t>加購書單明細如附件二</t>
    </r>
    <phoneticPr fontId="13" type="noConversion"/>
  </si>
  <si>
    <r>
      <rPr>
        <sz val="12"/>
        <rFont val="標楷體"/>
        <family val="4"/>
        <charset val="136"/>
      </rPr>
      <t>補收書籍款</t>
    </r>
    <phoneticPr fontId="13" type="noConversion"/>
  </si>
  <si>
    <r>
      <rPr>
        <sz val="10"/>
        <rFont val="標楷體"/>
        <family val="4"/>
        <charset val="136"/>
      </rPr>
      <t>未註冊學生書款，列於附件三</t>
    </r>
    <phoneticPr fontId="13" type="noConversion"/>
  </si>
  <si>
    <r>
      <rPr>
        <sz val="12"/>
        <rFont val="標楷體"/>
        <family val="4"/>
        <charset val="136"/>
      </rPr>
      <t>收入合計</t>
    </r>
    <phoneticPr fontId="13" type="noConversion"/>
  </si>
  <si>
    <r>
      <rPr>
        <sz val="12"/>
        <rFont val="標楷體"/>
        <family val="4"/>
        <charset val="136"/>
      </rPr>
      <t>採購明細：</t>
    </r>
    <phoneticPr fontId="13" type="noConversion"/>
  </si>
  <si>
    <r>
      <rPr>
        <sz val="12"/>
        <rFont val="標楷體"/>
        <family val="4"/>
        <charset val="136"/>
      </rPr>
      <t>限制性招標
書籍費</t>
    </r>
    <phoneticPr fontId="13" type="noConversion"/>
  </si>
  <si>
    <r>
      <rPr>
        <sz val="10"/>
        <rFont val="標楷體"/>
        <family val="4"/>
        <charset val="136"/>
      </rPr>
      <t>教科書招標、驗收、交貨、加退書及結帳數量、金額一覽表，如附件四</t>
    </r>
    <phoneticPr fontId="13" type="noConversion"/>
  </si>
  <si>
    <r>
      <rPr>
        <sz val="12"/>
        <rFont val="標楷體"/>
        <family val="4"/>
        <charset val="136"/>
      </rPr>
      <t>小額採購
書籍費</t>
    </r>
    <phoneticPr fontId="13" type="noConversion"/>
  </si>
  <si>
    <r>
      <rPr>
        <sz val="12"/>
        <rFont val="標楷體"/>
        <family val="4"/>
        <charset val="136"/>
      </rPr>
      <t>退貨</t>
    </r>
    <phoneticPr fontId="13" type="noConversion"/>
  </si>
  <si>
    <r>
      <rPr>
        <sz val="12"/>
        <rFont val="標楷體"/>
        <family val="4"/>
        <charset val="136"/>
      </rPr>
      <t>加購書款</t>
    </r>
    <phoneticPr fontId="13" type="noConversion"/>
  </si>
  <si>
    <r>
      <rPr>
        <sz val="10"/>
        <rFont val="標楷體"/>
        <family val="4"/>
        <charset val="136"/>
      </rPr>
      <t>加購書單明細如附件二</t>
    </r>
    <phoneticPr fontId="13" type="noConversion"/>
  </si>
  <si>
    <r>
      <rPr>
        <sz val="12"/>
        <rFont val="標楷體"/>
        <family val="4"/>
        <charset val="136"/>
      </rPr>
      <t>採購合計</t>
    </r>
    <phoneticPr fontId="13" type="noConversion"/>
  </si>
  <si>
    <r>
      <rPr>
        <sz val="12"/>
        <rFont val="標楷體"/>
        <family val="4"/>
        <charset val="136"/>
      </rPr>
      <t>支出明細：</t>
    </r>
    <phoneticPr fontId="13" type="noConversion"/>
  </si>
  <si>
    <r>
      <rPr>
        <sz val="12"/>
        <rFont val="標楷體"/>
        <family val="4"/>
        <charset val="136"/>
      </rPr>
      <t>廠商
結帳金額</t>
    </r>
    <phoneticPr fontId="13" type="noConversion"/>
  </si>
  <si>
    <r>
      <rPr>
        <sz val="10"/>
        <rFont val="標楷體"/>
        <family val="4"/>
        <charset val="136"/>
      </rPr>
      <t>應付帳款總表，如附件五</t>
    </r>
    <phoneticPr fontId="13" type="noConversion"/>
  </si>
  <si>
    <r>
      <rPr>
        <sz val="12"/>
        <rFont val="標楷體"/>
        <family val="4"/>
        <charset val="136"/>
      </rPr>
      <t>應退學生
書籍費</t>
    </r>
    <phoneticPr fontId="13" type="noConversion"/>
  </si>
  <si>
    <r>
      <rPr>
        <sz val="10"/>
        <rFont val="標楷體"/>
        <family val="4"/>
        <charset val="136"/>
      </rPr>
      <t>各班退書款明細表，如附件六</t>
    </r>
    <phoneticPr fontId="13" type="noConversion"/>
  </si>
  <si>
    <r>
      <rPr>
        <sz val="12"/>
        <rFont val="標楷體"/>
        <family val="4"/>
        <charset val="136"/>
      </rPr>
      <t>已退學生
書籍費</t>
    </r>
    <phoneticPr fontId="13" type="noConversion"/>
  </si>
  <si>
    <r>
      <rPr>
        <sz val="12"/>
        <rFont val="標楷體"/>
        <family val="4"/>
        <charset val="136"/>
      </rPr>
      <t>支出合計</t>
    </r>
    <phoneticPr fontId="13" type="noConversion"/>
  </si>
  <si>
    <r>
      <rPr>
        <sz val="12"/>
        <rFont val="標楷體"/>
        <family val="4"/>
        <charset val="136"/>
      </rPr>
      <t>結餘</t>
    </r>
    <phoneticPr fontId="13" type="noConversion"/>
  </si>
  <si>
    <t>欄標籤</t>
  </si>
  <si>
    <t>加總 - 交貨金額 的加總</t>
  </si>
  <si>
    <t>加總 - 退貨金額 的加總</t>
  </si>
  <si>
    <t>進校</t>
  </si>
  <si>
    <t>教務主任</t>
    <phoneticPr fontId="13" type="noConversion"/>
  </si>
  <si>
    <t>總務主任</t>
    <phoneticPr fontId="13" type="noConversion"/>
  </si>
  <si>
    <t>製表單位：</t>
    <phoneticPr fontId="13" type="noConversion"/>
  </si>
  <si>
    <t>總務處：</t>
    <phoneticPr fontId="13" type="noConversion"/>
  </si>
  <si>
    <t>方式</t>
    <phoneticPr fontId="13" type="noConversion"/>
  </si>
  <si>
    <t>小額2</t>
  </si>
  <si>
    <t>小額3</t>
  </si>
  <si>
    <t>小額4</t>
  </si>
  <si>
    <t>小額5</t>
  </si>
  <si>
    <t>說明</t>
    <phoneticPr fontId="19" type="noConversion"/>
  </si>
  <si>
    <t>備註：原應退還55,907元，扣除下列已退人員8,082元，故應再退47,825元整。</t>
    <phoneticPr fontId="13" type="noConversion"/>
  </si>
  <si>
    <t>教務主任</t>
    <phoneticPr fontId="13" type="noConversion"/>
  </si>
  <si>
    <t>總務主任</t>
    <phoneticPr fontId="13" type="noConversion"/>
  </si>
  <si>
    <t>製表單位</t>
    <phoneticPr fontId="13" type="noConversion"/>
  </si>
  <si>
    <t>教學組</t>
    <phoneticPr fontId="13" type="noConversion"/>
  </si>
  <si>
    <t>設備組</t>
    <phoneticPr fontId="13" type="noConversion"/>
  </si>
  <si>
    <t>總務單位</t>
    <phoneticPr fontId="13" type="noConversion"/>
  </si>
  <si>
    <t>出納組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</si>
</sst>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4" formatCode="_-&quot;$&quot;* #,##0.00_-;\-&quot;$&quot;* #,##0.00_-;_-&quot;$&quot;* &quot;-&quot;??_-;_-@_-"/>
    <numFmt numFmtId="43" formatCode="_-* #,##0.00_-;\-* #,##0.00_-;_-* &quot;-&quot;??_-;_-@_-"/>
    <numFmt numFmtId="176" formatCode="#,##0_ "/>
    <numFmt numFmtId="177" formatCode="_-* #,##0_-;\-* #,##0_-;_-* &quot;-&quot;??_-;_-@_-"/>
    <numFmt numFmtId="178" formatCode="_-&quot;$&quot;* #,##0_-;\-&quot;$&quot;* #,##0_-;_-&quot;$&quot;* &quot;-&quot;??_-;_-@_-"/>
    <numFmt numFmtId="179" formatCode="_-* #,##0.000000_-;\-* #,##0.000000_-;_-* &quot;-&quot;??_-;_-@_-"/>
    <numFmt numFmtId="180" formatCode="0_);[Red]\(0\)"/>
    <numFmt numFmtId="181" formatCode="#,##0_);[Red]\(#,##0\)"/>
    <numFmt numFmtId="182" formatCode="#,###"/>
  </numFmts>
  <fonts count="37">
    <font>
      <sz val="12"/>
      <name val="新細明體"/>
      <family val="1"/>
      <charset val="136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name val="新細明體"/>
      <family val="1"/>
      <charset val="136"/>
    </font>
    <font>
      <sz val="20"/>
      <name val="標楷體"/>
      <family val="4"/>
      <charset val="136"/>
    </font>
    <font>
      <sz val="9"/>
      <name val="新細明體"/>
      <family val="1"/>
      <charset val="136"/>
    </font>
    <font>
      <sz val="16"/>
      <name val="標楷體"/>
      <family val="4"/>
      <charset val="136"/>
    </font>
    <font>
      <sz val="14"/>
      <name val="標楷體"/>
      <family val="4"/>
      <charset val="136"/>
    </font>
    <font>
      <sz val="10"/>
      <name val="標楷體"/>
      <family val="4"/>
      <charset val="136"/>
    </font>
    <font>
      <b/>
      <sz val="12"/>
      <color theme="1"/>
      <name val="新細明體"/>
      <family val="2"/>
      <charset val="136"/>
      <scheme val="minor"/>
    </font>
    <font>
      <sz val="12"/>
      <name val="標楷體"/>
      <family val="4"/>
      <charset val="136"/>
    </font>
    <font>
      <sz val="9"/>
      <name val="新細明體"/>
      <family val="2"/>
      <charset val="136"/>
      <scheme val="minor"/>
    </font>
    <font>
      <sz val="10"/>
      <color theme="1"/>
      <name val="新細明體"/>
      <family val="2"/>
      <charset val="136"/>
      <scheme val="minor"/>
    </font>
    <font>
      <sz val="10"/>
      <name val="Arial"/>
      <family val="2"/>
    </font>
    <font>
      <sz val="12"/>
      <name val="Arial"/>
      <family val="2"/>
    </font>
    <font>
      <sz val="9"/>
      <name val="細明體"/>
      <family val="3"/>
      <charset val="136"/>
    </font>
    <font>
      <sz val="12"/>
      <name val="細明體"/>
      <family val="3"/>
      <charset val="136"/>
    </font>
    <font>
      <sz val="16"/>
      <color rgb="FF0000FF"/>
      <name val="微軟正黑體"/>
      <family val="2"/>
      <charset val="136"/>
    </font>
    <font>
      <b/>
      <sz val="12"/>
      <name val="新細明體"/>
      <family val="1"/>
      <charset val="136"/>
    </font>
    <font>
      <sz val="14"/>
      <color rgb="FF0000FF"/>
      <name val="微軟正黑體"/>
      <family val="2"/>
      <charset val="136"/>
    </font>
    <font>
      <b/>
      <sz val="12"/>
      <color theme="1"/>
      <name val="新細明體"/>
      <family val="1"/>
      <charset val="136"/>
      <scheme val="minor"/>
    </font>
    <font>
      <sz val="12"/>
      <color rgb="FF000000"/>
      <name val="標楷體"/>
      <family val="4"/>
      <charset val="136"/>
    </font>
    <font>
      <sz val="18"/>
      <name val="標楷體"/>
      <family val="4"/>
      <charset val="136"/>
    </font>
    <font>
      <sz val="10"/>
      <name val="新細明體"/>
      <family val="1"/>
      <charset val="136"/>
    </font>
    <font>
      <sz val="10"/>
      <name val="細明體"/>
      <family val="3"/>
      <charset val="136"/>
    </font>
    <font>
      <sz val="8"/>
      <color theme="1"/>
      <name val="新細明體"/>
      <family val="2"/>
      <charset val="136"/>
      <scheme val="minor"/>
    </font>
    <font>
      <sz val="12"/>
      <color rgb="FF000000"/>
      <name val="Times New Roman"/>
      <family val="1"/>
    </font>
    <font>
      <sz val="10"/>
      <name val="Times New Roman"/>
      <family val="1"/>
    </font>
    <font>
      <sz val="12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1">
    <xf numFmtId="0" fontId="0" fillId="0" borderId="0"/>
    <xf numFmtId="43" fontId="11" fillId="0" borderId="0" applyFont="0" applyFill="0" applyBorder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21" fillId="0" borderId="0"/>
    <xf numFmtId="0" fontId="8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</cellStyleXfs>
  <cellXfs count="226">
    <xf numFmtId="0" fontId="0" fillId="0" borderId="0" xfId="0"/>
    <xf numFmtId="0" fontId="14" fillId="0" borderId="0" xfId="0" applyFont="1" applyFill="1" applyAlignment="1">
      <alignment vertical="center"/>
    </xf>
    <xf numFmtId="0" fontId="15" fillId="2" borderId="2" xfId="0" applyFont="1" applyFill="1" applyBorder="1" applyAlignment="1">
      <alignment horizontal="center" vertical="center"/>
    </xf>
    <xf numFmtId="0" fontId="15" fillId="2" borderId="2" xfId="0" applyFont="1" applyFill="1" applyBorder="1" applyAlignment="1">
      <alignment vertical="center"/>
    </xf>
    <xf numFmtId="0" fontId="14" fillId="0" borderId="0" xfId="0" applyFont="1" applyFill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2" xfId="0" applyFont="1" applyFill="1" applyBorder="1" applyAlignment="1">
      <alignment vertical="center"/>
    </xf>
    <xf numFmtId="176" fontId="15" fillId="0" borderId="2" xfId="2" applyNumberFormat="1" applyFont="1" applyFill="1" applyBorder="1" applyAlignment="1">
      <alignment horizontal="right" vertical="center"/>
    </xf>
    <xf numFmtId="176" fontId="15" fillId="0" borderId="2" xfId="2" applyNumberFormat="1" applyFont="1" applyFill="1" applyBorder="1" applyAlignment="1">
      <alignment vertical="center"/>
    </xf>
    <xf numFmtId="178" fontId="14" fillId="0" borderId="0" xfId="0" applyNumberFormat="1" applyFont="1" applyFill="1" applyAlignment="1">
      <alignment vertical="center"/>
    </xf>
    <xf numFmtId="177" fontId="14" fillId="0" borderId="0" xfId="1" applyNumberFormat="1" applyFont="1" applyFill="1" applyAlignment="1">
      <alignment horizontal="right" vertical="center"/>
    </xf>
    <xf numFmtId="178" fontId="14" fillId="0" borderId="0" xfId="0" applyNumberFormat="1" applyFont="1" applyFill="1" applyAlignment="1">
      <alignment horizontal="right" vertical="center"/>
    </xf>
    <xf numFmtId="177" fontId="14" fillId="0" borderId="0" xfId="0" applyNumberFormat="1" applyFont="1" applyFill="1" applyAlignment="1">
      <alignment horizontal="right" vertical="center"/>
    </xf>
    <xf numFmtId="179" fontId="16" fillId="0" borderId="0" xfId="0" applyNumberFormat="1" applyFont="1" applyFill="1" applyAlignment="1">
      <alignment vertical="center"/>
    </xf>
    <xf numFmtId="179" fontId="14" fillId="0" borderId="0" xfId="0" applyNumberFormat="1" applyFont="1" applyFill="1" applyAlignment="1">
      <alignment vertical="center"/>
    </xf>
    <xf numFmtId="0" fontId="18" fillId="0" borderId="0" xfId="0" applyFont="1" applyFill="1" applyAlignment="1">
      <alignment vertical="center"/>
    </xf>
    <xf numFmtId="0" fontId="18" fillId="2" borderId="2" xfId="0" applyFont="1" applyFill="1" applyBorder="1" applyAlignment="1">
      <alignment horizontal="center" vertical="center"/>
    </xf>
    <xf numFmtId="0" fontId="18" fillId="0" borderId="0" xfId="0" applyFont="1" applyFill="1" applyAlignment="1">
      <alignment horizontal="center" vertical="center"/>
    </xf>
    <xf numFmtId="177" fontId="18" fillId="0" borderId="0" xfId="0" applyNumberFormat="1" applyFont="1" applyFill="1" applyAlignment="1">
      <alignment vertical="center"/>
    </xf>
    <xf numFmtId="178" fontId="18" fillId="0" borderId="0" xfId="0" applyNumberFormat="1" applyFont="1" applyFill="1" applyAlignment="1">
      <alignment vertical="center"/>
    </xf>
    <xf numFmtId="177" fontId="18" fillId="0" borderId="0" xfId="1" applyNumberFormat="1" applyFont="1" applyFill="1" applyAlignment="1">
      <alignment horizontal="right" vertical="center"/>
    </xf>
    <xf numFmtId="178" fontId="18" fillId="0" borderId="0" xfId="0" applyNumberFormat="1" applyFont="1" applyFill="1" applyAlignment="1">
      <alignment horizontal="right" vertical="center"/>
    </xf>
    <xf numFmtId="177" fontId="18" fillId="0" borderId="0" xfId="0" applyNumberFormat="1" applyFont="1" applyFill="1" applyAlignment="1">
      <alignment horizontal="right" vertical="center"/>
    </xf>
    <xf numFmtId="179" fontId="18" fillId="0" borderId="0" xfId="0" applyNumberFormat="1" applyFont="1" applyFill="1" applyAlignment="1">
      <alignment vertical="center"/>
    </xf>
    <xf numFmtId="0" fontId="9" fillId="0" borderId="0" xfId="4">
      <alignment vertical="center"/>
    </xf>
    <xf numFmtId="0" fontId="9" fillId="0" borderId="2" xfId="4" applyBorder="1">
      <alignment vertical="center"/>
    </xf>
    <xf numFmtId="176" fontId="9" fillId="0" borderId="2" xfId="4" applyNumberFormat="1" applyBorder="1">
      <alignment vertical="center"/>
    </xf>
    <xf numFmtId="0" fontId="9" fillId="0" borderId="2" xfId="4" applyBorder="1" applyAlignment="1">
      <alignment horizontal="center" vertical="center"/>
    </xf>
    <xf numFmtId="180" fontId="9" fillId="0" borderId="2" xfId="4" applyNumberFormat="1" applyBorder="1">
      <alignment vertical="center"/>
    </xf>
    <xf numFmtId="0" fontId="9" fillId="3" borderId="2" xfId="4" applyFill="1" applyBorder="1" applyAlignment="1">
      <alignment horizontal="center" vertical="center"/>
    </xf>
    <xf numFmtId="0" fontId="9" fillId="0" borderId="0" xfId="4" applyAlignment="1">
      <alignment horizontal="center" vertical="center"/>
    </xf>
    <xf numFmtId="0" fontId="9" fillId="4" borderId="2" xfId="4" applyFill="1" applyBorder="1">
      <alignment vertical="center"/>
    </xf>
    <xf numFmtId="0" fontId="9" fillId="4" borderId="2" xfId="4" applyFill="1" applyBorder="1" applyAlignment="1">
      <alignment horizontal="center" vertical="center"/>
    </xf>
    <xf numFmtId="176" fontId="9" fillId="4" borderId="2" xfId="4" applyNumberFormat="1" applyFill="1" applyBorder="1">
      <alignment vertical="center"/>
    </xf>
    <xf numFmtId="0" fontId="20" fillId="4" borderId="2" xfId="4" applyFont="1" applyFill="1" applyBorder="1">
      <alignment vertical="center"/>
    </xf>
    <xf numFmtId="176" fontId="9" fillId="0" borderId="0" xfId="4" applyNumberFormat="1">
      <alignment vertical="center"/>
    </xf>
    <xf numFmtId="0" fontId="0" fillId="0" borderId="2" xfId="0" applyBorder="1"/>
    <xf numFmtId="180" fontId="9" fillId="4" borderId="2" xfId="4" applyNumberFormat="1" applyFill="1" applyBorder="1">
      <alignment vertical="center"/>
    </xf>
    <xf numFmtId="176" fontId="18" fillId="0" borderId="0" xfId="0" applyNumberFormat="1" applyFont="1" applyFill="1" applyAlignment="1">
      <alignment vertical="center"/>
    </xf>
    <xf numFmtId="0" fontId="9" fillId="0" borderId="2" xfId="4" applyFill="1" applyBorder="1">
      <alignment vertical="center"/>
    </xf>
    <xf numFmtId="180" fontId="9" fillId="0" borderId="2" xfId="4" applyNumberFormat="1" applyFill="1" applyBorder="1">
      <alignment vertical="center"/>
    </xf>
    <xf numFmtId="0" fontId="9" fillId="0" borderId="2" xfId="4" applyFill="1" applyBorder="1" applyAlignment="1">
      <alignment horizontal="center" vertical="center"/>
    </xf>
    <xf numFmtId="176" fontId="9" fillId="0" borderId="2" xfId="4" applyNumberFormat="1" applyFill="1" applyBorder="1">
      <alignment vertical="center"/>
    </xf>
    <xf numFmtId="0" fontId="20" fillId="0" borderId="2" xfId="4" applyFont="1" applyFill="1" applyBorder="1">
      <alignment vertical="center"/>
    </xf>
    <xf numFmtId="176" fontId="9" fillId="0" borderId="2" xfId="4" applyNumberFormat="1" applyBorder="1" applyAlignment="1">
      <alignment horizontal="center" vertical="center"/>
    </xf>
    <xf numFmtId="0" fontId="21" fillId="0" borderId="0" xfId="5"/>
    <xf numFmtId="0" fontId="8" fillId="0" borderId="0" xfId="6">
      <alignment vertical="center"/>
    </xf>
    <xf numFmtId="3" fontId="11" fillId="0" borderId="2" xfId="5" applyNumberFormat="1" applyFont="1" applyBorder="1" applyAlignment="1">
      <alignment horizontal="right" vertical="center"/>
    </xf>
    <xf numFmtId="0" fontId="11" fillId="0" borderId="2" xfId="5" applyFont="1" applyBorder="1" applyAlignment="1">
      <alignment horizontal="center" vertical="center"/>
    </xf>
    <xf numFmtId="0" fontId="24" fillId="0" borderId="2" xfId="5" applyFont="1" applyBorder="1" applyAlignment="1">
      <alignment horizontal="center" vertical="center"/>
    </xf>
    <xf numFmtId="0" fontId="24" fillId="2" borderId="2" xfId="5" applyFont="1" applyFill="1" applyBorder="1" applyAlignment="1">
      <alignment horizontal="center" vertical="center"/>
    </xf>
    <xf numFmtId="0" fontId="11" fillId="2" borderId="2" xfId="5" applyFont="1" applyFill="1" applyBorder="1" applyAlignment="1">
      <alignment horizontal="center" vertical="center"/>
    </xf>
    <xf numFmtId="0" fontId="7" fillId="3" borderId="2" xfId="7" applyFill="1" applyBorder="1" applyAlignment="1">
      <alignment horizontal="center" vertical="center"/>
    </xf>
    <xf numFmtId="0" fontId="7" fillId="0" borderId="0" xfId="7">
      <alignment vertical="center"/>
    </xf>
    <xf numFmtId="0" fontId="7" fillId="0" borderId="2" xfId="7" applyBorder="1" applyAlignment="1">
      <alignment horizontal="center" vertical="center"/>
    </xf>
    <xf numFmtId="181" fontId="7" fillId="0" borderId="2" xfId="7" applyNumberFormat="1" applyBorder="1">
      <alignment vertical="center"/>
    </xf>
    <xf numFmtId="0" fontId="7" fillId="0" borderId="2" xfId="7" applyBorder="1">
      <alignment vertical="center"/>
    </xf>
    <xf numFmtId="0" fontId="7" fillId="0" borderId="0" xfId="7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176" fontId="0" fillId="0" borderId="2" xfId="0" applyNumberFormat="1" applyBorder="1" applyAlignment="1">
      <alignment vertical="center"/>
    </xf>
    <xf numFmtId="0" fontId="0" fillId="6" borderId="2" xfId="0" applyFill="1" applyBorder="1" applyAlignment="1">
      <alignment horizontal="center" vertical="center"/>
    </xf>
    <xf numFmtId="0" fontId="0" fillId="6" borderId="2" xfId="0" applyFill="1" applyBorder="1" applyAlignment="1">
      <alignment vertical="center"/>
    </xf>
    <xf numFmtId="176" fontId="26" fillId="6" borderId="2" xfId="0" applyNumberFormat="1" applyFont="1" applyFill="1" applyBorder="1" applyAlignment="1">
      <alignment vertical="center"/>
    </xf>
    <xf numFmtId="0" fontId="0" fillId="0" borderId="0" xfId="0" applyAlignment="1">
      <alignment horizontal="center"/>
    </xf>
    <xf numFmtId="176" fontId="26" fillId="0" borderId="2" xfId="0" applyNumberFormat="1" applyFont="1" applyBorder="1" applyAlignment="1">
      <alignment vertical="center"/>
    </xf>
    <xf numFmtId="0" fontId="0" fillId="0" borderId="0" xfId="0" applyAlignment="1">
      <alignment horizontal="center" vertical="center"/>
    </xf>
    <xf numFmtId="177" fontId="0" fillId="7" borderId="2" xfId="1" applyNumberFormat="1" applyFont="1" applyFill="1" applyBorder="1" applyAlignment="1">
      <alignment horizontal="center" vertical="center"/>
    </xf>
    <xf numFmtId="177" fontId="0" fillId="0" borderId="0" xfId="1" applyNumberFormat="1" applyFont="1" applyAlignment="1">
      <alignment vertical="center"/>
    </xf>
    <xf numFmtId="0" fontId="0" fillId="0" borderId="0" xfId="0" applyNumberFormat="1"/>
    <xf numFmtId="0" fontId="5" fillId="0" borderId="0" xfId="9">
      <alignment vertical="center"/>
    </xf>
    <xf numFmtId="0" fontId="5" fillId="0" borderId="0" xfId="9" applyAlignment="1">
      <alignment horizontal="center" vertical="center"/>
    </xf>
    <xf numFmtId="0" fontId="5" fillId="3" borderId="2" xfId="9" applyFill="1" applyBorder="1" applyAlignment="1">
      <alignment horizontal="center" vertical="center"/>
    </xf>
    <xf numFmtId="0" fontId="5" fillId="0" borderId="2" xfId="9" applyBorder="1" applyAlignment="1">
      <alignment horizontal="left" vertical="center"/>
    </xf>
    <xf numFmtId="0" fontId="5" fillId="0" borderId="2" xfId="9" applyBorder="1" applyAlignment="1">
      <alignment horizontal="center" vertical="center"/>
    </xf>
    <xf numFmtId="0" fontId="5" fillId="0" borderId="2" xfId="9" applyNumberFormat="1" applyBorder="1" applyAlignment="1">
      <alignment horizontal="center" vertical="center"/>
    </xf>
    <xf numFmtId="0" fontId="5" fillId="0" borderId="2" xfId="9" applyBorder="1">
      <alignment vertical="center"/>
    </xf>
    <xf numFmtId="176" fontId="5" fillId="0" borderId="2" xfId="9" applyNumberFormat="1" applyBorder="1" applyAlignment="1">
      <alignment vertical="center"/>
    </xf>
    <xf numFmtId="176" fontId="5" fillId="0" borderId="2" xfId="9" applyNumberFormat="1" applyFill="1" applyBorder="1" applyAlignment="1">
      <alignment vertical="center"/>
    </xf>
    <xf numFmtId="0" fontId="5" fillId="0" borderId="2" xfId="9" applyFill="1" applyBorder="1" applyAlignment="1">
      <alignment horizontal="center" vertical="center"/>
    </xf>
    <xf numFmtId="0" fontId="5" fillId="0" borderId="2" xfId="9" applyFill="1" applyBorder="1">
      <alignment vertical="center"/>
    </xf>
    <xf numFmtId="0" fontId="5" fillId="0" borderId="0" xfId="9" applyFill="1">
      <alignment vertical="center"/>
    </xf>
    <xf numFmtId="176" fontId="28" fillId="0" borderId="2" xfId="9" applyNumberFormat="1" applyFont="1" applyBorder="1" applyAlignment="1">
      <alignment vertical="center"/>
    </xf>
    <xf numFmtId="0" fontId="4" fillId="3" borderId="2" xfId="7" applyFont="1" applyFill="1" applyBorder="1" applyAlignment="1">
      <alignment horizontal="center" vertical="center"/>
    </xf>
    <xf numFmtId="0" fontId="20" fillId="0" borderId="2" xfId="7" applyFont="1" applyBorder="1">
      <alignment vertical="center"/>
    </xf>
    <xf numFmtId="181" fontId="28" fillId="0" borderId="2" xfId="7" applyNumberFormat="1" applyFont="1" applyBorder="1">
      <alignment vertical="center"/>
    </xf>
    <xf numFmtId="0" fontId="28" fillId="0" borderId="2" xfId="7" applyFont="1" applyBorder="1">
      <alignment vertical="center"/>
    </xf>
    <xf numFmtId="178" fontId="18" fillId="0" borderId="0" xfId="0" applyNumberFormat="1" applyFont="1" applyFill="1" applyAlignment="1">
      <alignment horizontal="left" vertical="center"/>
    </xf>
    <xf numFmtId="177" fontId="18" fillId="0" borderId="0" xfId="0" applyNumberFormat="1" applyFont="1" applyFill="1" applyAlignment="1">
      <alignment horizontal="center" vertical="center"/>
    </xf>
    <xf numFmtId="178" fontId="18" fillId="0" borderId="0" xfId="0" applyNumberFormat="1" applyFont="1" applyFill="1" applyAlignment="1">
      <alignment horizontal="center" vertical="center"/>
    </xf>
    <xf numFmtId="0" fontId="21" fillId="0" borderId="2" xfId="5" applyBorder="1"/>
    <xf numFmtId="0" fontId="24" fillId="0" borderId="2" xfId="5" applyFont="1" applyBorder="1" applyAlignment="1">
      <alignment vertical="center" textRotation="255"/>
    </xf>
    <xf numFmtId="0" fontId="22" fillId="0" borderId="2" xfId="5" applyFont="1" applyBorder="1" applyAlignment="1">
      <alignment vertical="center" textRotation="255"/>
    </xf>
    <xf numFmtId="3" fontId="26" fillId="0" borderId="2" xfId="5" applyNumberFormat="1" applyFont="1" applyBorder="1" applyAlignment="1">
      <alignment horizontal="right" vertical="center"/>
    </xf>
    <xf numFmtId="0" fontId="4" fillId="0" borderId="0" xfId="10">
      <alignment vertical="center"/>
    </xf>
    <xf numFmtId="0" fontId="4" fillId="0" borderId="0" xfId="10" applyAlignment="1">
      <alignment horizontal="center" vertical="center"/>
    </xf>
    <xf numFmtId="0" fontId="4" fillId="0" borderId="2" xfId="10" applyBorder="1">
      <alignment vertical="center"/>
    </xf>
    <xf numFmtId="182" fontId="4" fillId="0" borderId="2" xfId="10" applyNumberFormat="1" applyBorder="1">
      <alignment vertical="center"/>
    </xf>
    <xf numFmtId="182" fontId="4" fillId="0" borderId="2" xfId="10" applyNumberFormat="1" applyBorder="1" applyAlignment="1">
      <alignment horizontal="center" vertical="center"/>
    </xf>
    <xf numFmtId="182" fontId="0" fillId="0" borderId="2" xfId="1" applyNumberFormat="1" applyFont="1" applyBorder="1" applyAlignment="1">
      <alignment vertical="center"/>
    </xf>
    <xf numFmtId="182" fontId="0" fillId="0" borderId="2" xfId="0" applyNumberFormat="1" applyBorder="1" applyAlignment="1">
      <alignment horizontal="center" vertical="center"/>
    </xf>
    <xf numFmtId="180" fontId="4" fillId="0" borderId="2" xfId="10" applyNumberFormat="1" applyBorder="1">
      <alignment vertical="center"/>
    </xf>
    <xf numFmtId="0" fontId="4" fillId="0" borderId="2" xfId="10" applyBorder="1" applyAlignment="1">
      <alignment horizontal="center" vertical="center"/>
    </xf>
    <xf numFmtId="0" fontId="4" fillId="0" borderId="2" xfId="10" applyFont="1" applyBorder="1">
      <alignment vertical="center"/>
    </xf>
    <xf numFmtId="0" fontId="4" fillId="3" borderId="2" xfId="1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 wrapText="1"/>
    </xf>
    <xf numFmtId="0" fontId="4" fillId="0" borderId="0" xfId="9" applyFont="1" applyAlignment="1">
      <alignment horizontal="left" vertical="center"/>
    </xf>
    <xf numFmtId="0" fontId="0" fillId="0" borderId="0" xfId="0" pivotButton="1"/>
    <xf numFmtId="0" fontId="0" fillId="0" borderId="0" xfId="0" applyAlignment="1">
      <alignment horizontal="left"/>
    </xf>
    <xf numFmtId="0" fontId="29" fillId="0" borderId="2" xfId="0" applyFont="1" applyBorder="1" applyAlignment="1">
      <alignment horizontal="center" vertical="center" wrapText="1"/>
    </xf>
    <xf numFmtId="0" fontId="29" fillId="0" borderId="2" xfId="0" applyFont="1" applyBorder="1" applyAlignment="1">
      <alignment vertical="center"/>
    </xf>
    <xf numFmtId="0" fontId="29" fillId="0" borderId="2" xfId="0" applyFont="1" applyBorder="1" applyAlignment="1">
      <alignment horizontal="center" vertical="center"/>
    </xf>
    <xf numFmtId="0" fontId="29" fillId="10" borderId="2" xfId="0" applyFont="1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/>
    </xf>
    <xf numFmtId="0" fontId="0" fillId="0" borderId="2" xfId="0" applyFill="1" applyBorder="1" applyAlignment="1">
      <alignment vertical="center"/>
    </xf>
    <xf numFmtId="176" fontId="0" fillId="0" borderId="2" xfId="0" applyNumberFormat="1" applyFill="1" applyBorder="1" applyAlignment="1">
      <alignment vertical="center"/>
    </xf>
    <xf numFmtId="0" fontId="0" fillId="0" borderId="2" xfId="0" applyFill="1" applyBorder="1"/>
    <xf numFmtId="0" fontId="3" fillId="8" borderId="2" xfId="10" applyFont="1" applyFill="1" applyBorder="1" applyAlignment="1">
      <alignment horizontal="center" vertical="center" wrapText="1"/>
    </xf>
    <xf numFmtId="0" fontId="3" fillId="8" borderId="2" xfId="10" applyFont="1" applyFill="1" applyBorder="1" applyAlignment="1">
      <alignment horizontal="center" vertical="center"/>
    </xf>
    <xf numFmtId="0" fontId="3" fillId="3" borderId="2" xfId="10" applyFont="1" applyFill="1" applyBorder="1" applyAlignment="1">
      <alignment horizontal="center" vertical="center" wrapText="1"/>
    </xf>
    <xf numFmtId="0" fontId="3" fillId="3" borderId="2" xfId="10" applyFont="1" applyFill="1" applyBorder="1" applyAlignment="1">
      <alignment horizontal="center" vertical="center"/>
    </xf>
    <xf numFmtId="0" fontId="3" fillId="5" borderId="2" xfId="10" applyFont="1" applyFill="1" applyBorder="1" applyAlignment="1">
      <alignment horizontal="center" vertical="center" wrapText="1"/>
    </xf>
    <xf numFmtId="0" fontId="3" fillId="5" borderId="2" xfId="10" applyFont="1" applyFill="1" applyBorder="1" applyAlignment="1">
      <alignment horizontal="center" vertical="center"/>
    </xf>
    <xf numFmtId="0" fontId="4" fillId="11" borderId="2" xfId="10" applyFill="1" applyBorder="1" applyAlignment="1">
      <alignment horizontal="center" vertical="center"/>
    </xf>
    <xf numFmtId="0" fontId="4" fillId="11" borderId="2" xfId="10" applyFill="1" applyBorder="1">
      <alignment vertical="center"/>
    </xf>
    <xf numFmtId="0" fontId="0" fillId="11" borderId="2" xfId="0" applyFill="1" applyBorder="1" applyAlignment="1">
      <alignment horizontal="center" vertical="center"/>
    </xf>
    <xf numFmtId="182" fontId="0" fillId="11" borderId="2" xfId="1" applyNumberFormat="1" applyFont="1" applyFill="1" applyBorder="1" applyAlignment="1">
      <alignment vertical="center"/>
    </xf>
    <xf numFmtId="182" fontId="4" fillId="11" borderId="2" xfId="10" applyNumberFormat="1" applyFill="1" applyBorder="1">
      <alignment vertical="center"/>
    </xf>
    <xf numFmtId="0" fontId="9" fillId="11" borderId="2" xfId="4" applyFill="1" applyBorder="1" applyAlignment="1">
      <alignment horizontal="center" vertical="center"/>
    </xf>
    <xf numFmtId="0" fontId="9" fillId="11" borderId="2" xfId="4" applyFill="1" applyBorder="1">
      <alignment vertical="center"/>
    </xf>
    <xf numFmtId="176" fontId="9" fillId="11" borderId="2" xfId="4" applyNumberFormat="1" applyFill="1" applyBorder="1">
      <alignment vertical="center"/>
    </xf>
    <xf numFmtId="0" fontId="31" fillId="0" borderId="0" xfId="0" applyFont="1" applyFill="1" applyBorder="1" applyAlignment="1">
      <alignment horizontal="right" vertical="center"/>
    </xf>
    <xf numFmtId="0" fontId="31" fillId="0" borderId="0" xfId="0" applyFont="1" applyBorder="1" applyAlignment="1">
      <alignment horizontal="left" vertical="center"/>
    </xf>
    <xf numFmtId="0" fontId="31" fillId="0" borderId="0" xfId="0" applyFont="1" applyBorder="1" applyAlignment="1">
      <alignment horizontal="center" vertical="center"/>
    </xf>
    <xf numFmtId="0" fontId="31" fillId="0" borderId="0" xfId="0" applyFont="1" applyBorder="1" applyAlignment="1">
      <alignment vertical="center"/>
    </xf>
    <xf numFmtId="0" fontId="3" fillId="3" borderId="2" xfId="7" applyFont="1" applyFill="1" applyBorder="1" applyAlignment="1">
      <alignment horizontal="center" vertical="center"/>
    </xf>
    <xf numFmtId="0" fontId="15" fillId="6" borderId="2" xfId="0" applyFont="1" applyFill="1" applyBorder="1" applyAlignment="1">
      <alignment horizontal="center" vertical="center"/>
    </xf>
    <xf numFmtId="0" fontId="15" fillId="6" borderId="2" xfId="0" applyFont="1" applyFill="1" applyBorder="1" applyAlignment="1">
      <alignment vertical="center"/>
    </xf>
    <xf numFmtId="176" fontId="15" fillId="6" borderId="2" xfId="2" applyNumberFormat="1" applyFont="1" applyFill="1" applyBorder="1" applyAlignment="1">
      <alignment horizontal="right" vertical="center"/>
    </xf>
    <xf numFmtId="176" fontId="15" fillId="6" borderId="2" xfId="2" applyNumberFormat="1" applyFont="1" applyFill="1" applyBorder="1" applyAlignment="1">
      <alignment vertical="center"/>
    </xf>
    <xf numFmtId="0" fontId="14" fillId="6" borderId="0" xfId="0" applyFont="1" applyFill="1" applyAlignment="1">
      <alignment vertical="center"/>
    </xf>
    <xf numFmtId="0" fontId="32" fillId="0" borderId="0" xfId="5" applyFont="1"/>
    <xf numFmtId="0" fontId="28" fillId="0" borderId="0" xfId="9" applyFont="1" applyAlignment="1">
      <alignment horizontal="center" vertical="center"/>
    </xf>
    <xf numFmtId="0" fontId="2" fillId="3" borderId="2" xfId="10" applyFont="1" applyFill="1" applyBorder="1" applyAlignment="1">
      <alignment horizontal="center" vertical="center"/>
    </xf>
    <xf numFmtId="0" fontId="4" fillId="0" borderId="2" xfId="10" applyFill="1" applyBorder="1" applyAlignment="1">
      <alignment horizontal="center" vertical="center"/>
    </xf>
    <xf numFmtId="0" fontId="4" fillId="0" borderId="2" xfId="10" applyFill="1" applyBorder="1">
      <alignment vertical="center"/>
    </xf>
    <xf numFmtId="182" fontId="0" fillId="0" borderId="2" xfId="1" applyNumberFormat="1" applyFont="1" applyFill="1" applyBorder="1" applyAlignment="1">
      <alignment vertical="center"/>
    </xf>
    <xf numFmtId="0" fontId="4" fillId="0" borderId="0" xfId="10" applyFill="1">
      <alignment vertical="center"/>
    </xf>
    <xf numFmtId="0" fontId="2" fillId="11" borderId="2" xfId="10" applyFont="1" applyFill="1" applyBorder="1" applyAlignment="1">
      <alignment horizontal="center" vertical="center"/>
    </xf>
    <xf numFmtId="0" fontId="33" fillId="0" borderId="2" xfId="10" applyFont="1" applyFill="1" applyBorder="1">
      <alignment vertical="center"/>
    </xf>
    <xf numFmtId="0" fontId="28" fillId="12" borderId="2" xfId="10" applyFont="1" applyFill="1" applyBorder="1">
      <alignment vertical="center"/>
    </xf>
    <xf numFmtId="3" fontId="34" fillId="0" borderId="2" xfId="0" applyNumberFormat="1" applyFont="1" applyBorder="1" applyAlignment="1">
      <alignment horizontal="right" vertical="center"/>
    </xf>
    <xf numFmtId="0" fontId="34" fillId="0" borderId="2" xfId="0" applyFont="1" applyBorder="1" applyAlignment="1">
      <alignment horizontal="center" vertical="center"/>
    </xf>
    <xf numFmtId="3" fontId="34" fillId="0" borderId="2" xfId="0" applyNumberFormat="1" applyFont="1" applyBorder="1" applyAlignment="1">
      <alignment horizontal="center" vertical="center"/>
    </xf>
    <xf numFmtId="0" fontId="35" fillId="0" borderId="2" xfId="0" applyFont="1" applyBorder="1" applyAlignment="1">
      <alignment horizontal="center" vertical="center" wrapText="1"/>
    </xf>
    <xf numFmtId="0" fontId="36" fillId="0" borderId="2" xfId="0" applyFont="1" applyBorder="1" applyAlignment="1">
      <alignment vertical="center" wrapText="1"/>
    </xf>
    <xf numFmtId="0" fontId="36" fillId="0" borderId="2" xfId="0" applyFont="1" applyFill="1" applyBorder="1" applyAlignment="1">
      <alignment horizontal="center" vertical="center"/>
    </xf>
    <xf numFmtId="176" fontId="36" fillId="0" borderId="2" xfId="2" applyNumberFormat="1" applyFont="1" applyFill="1" applyBorder="1" applyAlignment="1">
      <alignment horizontal="right" vertical="center"/>
    </xf>
    <xf numFmtId="176" fontId="35" fillId="0" borderId="2" xfId="2" applyNumberFormat="1" applyFont="1" applyFill="1" applyBorder="1" applyAlignment="1">
      <alignment vertical="center"/>
    </xf>
    <xf numFmtId="176" fontId="36" fillId="9" borderId="2" xfId="2" applyNumberFormat="1" applyFont="1" applyFill="1" applyBorder="1" applyAlignment="1">
      <alignment horizontal="right" vertical="center"/>
    </xf>
    <xf numFmtId="176" fontId="35" fillId="9" borderId="2" xfId="2" applyNumberFormat="1" applyFont="1" applyFill="1" applyBorder="1" applyAlignment="1">
      <alignment vertical="center"/>
    </xf>
    <xf numFmtId="0" fontId="36" fillId="0" borderId="2" xfId="0" applyFont="1" applyFill="1" applyBorder="1" applyAlignment="1">
      <alignment horizontal="center" vertical="center" wrapText="1"/>
    </xf>
    <xf numFmtId="176" fontId="35" fillId="0" borderId="2" xfId="2" applyNumberFormat="1" applyFont="1" applyFill="1" applyBorder="1" applyAlignment="1">
      <alignment vertical="center" wrapText="1"/>
    </xf>
    <xf numFmtId="176" fontId="35" fillId="9" borderId="2" xfId="2" applyNumberFormat="1" applyFont="1" applyFill="1" applyBorder="1" applyAlignment="1">
      <alignment vertical="center" wrapText="1"/>
    </xf>
    <xf numFmtId="177" fontId="36" fillId="0" borderId="2" xfId="1" applyNumberFormat="1" applyFont="1" applyFill="1" applyBorder="1" applyAlignment="1">
      <alignment vertical="center"/>
    </xf>
    <xf numFmtId="176" fontId="36" fillId="4" borderId="2" xfId="2" applyNumberFormat="1" applyFont="1" applyFill="1" applyBorder="1" applyAlignment="1">
      <alignment horizontal="right" vertical="center"/>
    </xf>
    <xf numFmtId="176" fontId="35" fillId="4" borderId="2" xfId="2" applyNumberFormat="1" applyFont="1" applyFill="1" applyBorder="1" applyAlignment="1">
      <alignment vertical="center"/>
    </xf>
    <xf numFmtId="0" fontId="2" fillId="0" borderId="0" xfId="10" applyFont="1" applyAlignment="1">
      <alignment horizontal="left" vertical="center"/>
    </xf>
    <xf numFmtId="0" fontId="2" fillId="0" borderId="0" xfId="10" applyFont="1">
      <alignment vertical="center"/>
    </xf>
    <xf numFmtId="0" fontId="2" fillId="3" borderId="2" xfId="7" applyFont="1" applyFill="1" applyBorder="1" applyAlignment="1">
      <alignment horizontal="center" vertical="center"/>
    </xf>
    <xf numFmtId="0" fontId="2" fillId="0" borderId="0" xfId="7" applyFont="1" applyAlignment="1">
      <alignment horizontal="left" vertical="center"/>
    </xf>
    <xf numFmtId="0" fontId="36" fillId="4" borderId="2" xfId="0" applyFont="1" applyFill="1" applyBorder="1" applyAlignment="1">
      <alignment horizontal="center" vertical="center"/>
    </xf>
    <xf numFmtId="0" fontId="36" fillId="0" borderId="3" xfId="0" applyFont="1" applyFill="1" applyBorder="1" applyAlignment="1">
      <alignment horizontal="left" vertical="center"/>
    </xf>
    <xf numFmtId="0" fontId="36" fillId="0" borderId="4" xfId="0" applyFont="1" applyFill="1" applyBorder="1" applyAlignment="1">
      <alignment horizontal="left" vertical="center"/>
    </xf>
    <xf numFmtId="0" fontId="36" fillId="0" borderId="5" xfId="0" applyFont="1" applyFill="1" applyBorder="1" applyAlignment="1">
      <alignment horizontal="left" vertical="center"/>
    </xf>
    <xf numFmtId="0" fontId="36" fillId="9" borderId="2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 wrapText="1"/>
    </xf>
    <xf numFmtId="0" fontId="14" fillId="0" borderId="0" xfId="0" applyFont="1" applyFill="1" applyBorder="1" applyAlignment="1">
      <alignment horizontal="center" vertical="center"/>
    </xf>
    <xf numFmtId="0" fontId="18" fillId="2" borderId="2" xfId="0" applyFont="1" applyFill="1" applyBorder="1" applyAlignment="1">
      <alignment horizontal="center" vertical="center"/>
    </xf>
    <xf numFmtId="0" fontId="18" fillId="0" borderId="3" xfId="0" applyFont="1" applyFill="1" applyBorder="1" applyAlignment="1">
      <alignment vertical="center"/>
    </xf>
    <xf numFmtId="0" fontId="18" fillId="0" borderId="4" xfId="0" applyFont="1" applyFill="1" applyBorder="1" applyAlignment="1">
      <alignment vertical="center"/>
    </xf>
    <xf numFmtId="0" fontId="18" fillId="0" borderId="5" xfId="0" applyFont="1" applyFill="1" applyBorder="1" applyAlignment="1">
      <alignment vertical="center"/>
    </xf>
    <xf numFmtId="0" fontId="14" fillId="0" borderId="1" xfId="0" applyFont="1" applyFill="1" applyBorder="1" applyAlignment="1">
      <alignment horizontal="center" vertical="center"/>
    </xf>
    <xf numFmtId="0" fontId="17" fillId="0" borderId="2" xfId="6" applyFont="1" applyBorder="1" applyAlignment="1">
      <alignment horizontal="right" vertical="center"/>
    </xf>
    <xf numFmtId="0" fontId="17" fillId="0" borderId="2" xfId="6" applyFont="1" applyBorder="1" applyAlignment="1">
      <alignment horizontal="center" vertical="center"/>
    </xf>
    <xf numFmtId="0" fontId="24" fillId="0" borderId="2" xfId="5" applyFont="1" applyBorder="1" applyAlignment="1">
      <alignment horizontal="center" vertical="center" textRotation="255"/>
    </xf>
    <xf numFmtId="0" fontId="22" fillId="0" borderId="2" xfId="5" applyFont="1" applyBorder="1" applyAlignment="1">
      <alignment horizontal="center" vertical="center" textRotation="255"/>
    </xf>
    <xf numFmtId="0" fontId="0" fillId="2" borderId="3" xfId="5" applyFont="1" applyFill="1" applyBorder="1" applyAlignment="1">
      <alignment horizontal="center" vertical="center"/>
    </xf>
    <xf numFmtId="0" fontId="11" fillId="2" borderId="5" xfId="5" applyFont="1" applyFill="1" applyBorder="1" applyAlignment="1">
      <alignment horizontal="center" vertical="center"/>
    </xf>
    <xf numFmtId="0" fontId="24" fillId="2" borderId="6" xfId="5" applyFont="1" applyFill="1" applyBorder="1" applyAlignment="1">
      <alignment horizontal="center" vertical="center"/>
    </xf>
    <xf numFmtId="0" fontId="24" fillId="2" borderId="7" xfId="5" applyFont="1" applyFill="1" applyBorder="1" applyAlignment="1">
      <alignment horizontal="center" vertical="center"/>
    </xf>
    <xf numFmtId="0" fontId="17" fillId="0" borderId="3" xfId="4" applyFont="1" applyBorder="1" applyAlignment="1">
      <alignment horizontal="right" vertical="center"/>
    </xf>
    <xf numFmtId="0" fontId="17" fillId="0" borderId="4" xfId="4" applyFont="1" applyBorder="1" applyAlignment="1">
      <alignment horizontal="right" vertical="center"/>
    </xf>
    <xf numFmtId="0" fontId="17" fillId="0" borderId="5" xfId="4" applyFont="1" applyBorder="1" applyAlignment="1">
      <alignment horizontal="right" vertical="center"/>
    </xf>
    <xf numFmtId="0" fontId="5" fillId="0" borderId="2" xfId="9" applyBorder="1" applyAlignment="1">
      <alignment horizontal="center" vertical="center"/>
    </xf>
    <xf numFmtId="0" fontId="26" fillId="0" borderId="3" xfId="0" applyFont="1" applyBorder="1" applyAlignment="1">
      <alignment horizontal="right" vertical="center"/>
    </xf>
    <xf numFmtId="0" fontId="26" fillId="0" borderId="4" xfId="0" applyFont="1" applyBorder="1" applyAlignment="1">
      <alignment horizontal="right" vertical="center"/>
    </xf>
    <xf numFmtId="0" fontId="26" fillId="0" borderId="5" xfId="0" applyFont="1" applyBorder="1" applyAlignment="1">
      <alignment horizontal="right" vertical="center"/>
    </xf>
    <xf numFmtId="0" fontId="25" fillId="0" borderId="1" xfId="0" applyFont="1" applyBorder="1" applyAlignment="1">
      <alignment horizontal="center" vertical="center"/>
    </xf>
    <xf numFmtId="0" fontId="30" fillId="0" borderId="1" xfId="0" applyFont="1" applyFill="1" applyBorder="1" applyAlignment="1">
      <alignment horizontal="center" vertical="center"/>
    </xf>
    <xf numFmtId="0" fontId="29" fillId="10" borderId="2" xfId="0" applyFont="1" applyFill="1" applyBorder="1" applyAlignment="1">
      <alignment horizontal="center" vertical="center"/>
    </xf>
    <xf numFmtId="0" fontId="29" fillId="10" borderId="2" xfId="0" applyFont="1" applyFill="1" applyBorder="1" applyAlignment="1">
      <alignment horizontal="center" vertical="center" wrapText="1"/>
    </xf>
    <xf numFmtId="0" fontId="29" fillId="10" borderId="6" xfId="0" applyFont="1" applyFill="1" applyBorder="1" applyAlignment="1">
      <alignment horizontal="center" vertical="center" wrapText="1"/>
    </xf>
    <xf numFmtId="0" fontId="29" fillId="10" borderId="7" xfId="0" applyFont="1" applyFill="1" applyBorder="1" applyAlignment="1">
      <alignment horizontal="center" vertical="center" wrapText="1"/>
    </xf>
    <xf numFmtId="0" fontId="28" fillId="12" borderId="2" xfId="10" applyFont="1" applyFill="1" applyBorder="1" applyAlignment="1">
      <alignment horizontal="right" vertical="center"/>
    </xf>
    <xf numFmtId="182" fontId="26" fillId="12" borderId="2" xfId="0" applyNumberFormat="1" applyFont="1" applyFill="1" applyBorder="1" applyAlignment="1">
      <alignment horizontal="center" vertical="center"/>
    </xf>
    <xf numFmtId="0" fontId="26" fillId="12" borderId="2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7" fillId="0" borderId="3" xfId="9" applyFont="1" applyBorder="1" applyAlignment="1">
      <alignment horizontal="right" vertical="center"/>
    </xf>
    <xf numFmtId="0" fontId="17" fillId="0" borderId="4" xfId="9" applyFont="1" applyBorder="1" applyAlignment="1">
      <alignment horizontal="right" vertical="center"/>
    </xf>
    <xf numFmtId="0" fontId="17" fillId="0" borderId="5" xfId="9" applyFont="1" applyBorder="1" applyAlignment="1">
      <alignment horizontal="right" vertical="center"/>
    </xf>
    <xf numFmtId="0" fontId="27" fillId="0" borderId="1" xfId="9" applyFont="1" applyBorder="1" applyAlignment="1">
      <alignment horizontal="center" vertical="center"/>
    </xf>
    <xf numFmtId="0" fontId="28" fillId="0" borderId="3" xfId="7" applyFont="1" applyBorder="1" applyAlignment="1">
      <alignment horizontal="right" vertical="center"/>
    </xf>
    <xf numFmtId="0" fontId="28" fillId="0" borderId="4" xfId="7" applyFont="1" applyBorder="1" applyAlignment="1">
      <alignment horizontal="right" vertical="center"/>
    </xf>
    <xf numFmtId="0" fontId="28" fillId="0" borderId="5" xfId="7" applyFont="1" applyBorder="1" applyAlignment="1">
      <alignment horizontal="right" vertical="center"/>
    </xf>
    <xf numFmtId="0" fontId="27" fillId="0" borderId="1" xfId="0" applyFont="1" applyBorder="1" applyAlignment="1">
      <alignment horizontal="center" vertical="center"/>
    </xf>
    <xf numFmtId="0" fontId="18" fillId="0" borderId="0" xfId="0" applyFont="1" applyFill="1" applyAlignment="1">
      <alignment horizontal="left" vertical="top"/>
    </xf>
    <xf numFmtId="0" fontId="18" fillId="0" borderId="0" xfId="0" applyFont="1" applyFill="1" applyAlignment="1">
      <alignment horizontal="left" vertical="center"/>
    </xf>
    <xf numFmtId="177" fontId="18" fillId="0" borderId="0" xfId="0" applyNumberFormat="1" applyFont="1" applyFill="1" applyAlignment="1">
      <alignment horizontal="left" vertical="center"/>
    </xf>
    <xf numFmtId="177" fontId="18" fillId="0" borderId="0" xfId="0" applyNumberFormat="1" applyFont="1" applyFill="1" applyAlignment="1">
      <alignment horizontal="left" vertical="top"/>
    </xf>
    <xf numFmtId="178" fontId="18" fillId="0" borderId="0" xfId="0" applyNumberFormat="1" applyFont="1" applyFill="1" applyAlignment="1">
      <alignment horizontal="center" vertical="top"/>
    </xf>
    <xf numFmtId="178" fontId="18" fillId="0" borderId="0" xfId="0" applyNumberFormat="1" applyFont="1" applyFill="1" applyAlignment="1">
      <alignment horizontal="center" vertical="top"/>
    </xf>
    <xf numFmtId="0" fontId="1" fillId="0" borderId="0" xfId="9" applyFont="1">
      <alignment vertical="center"/>
    </xf>
    <xf numFmtId="0" fontId="1" fillId="0" borderId="0" xfId="9" applyFont="1" applyAlignment="1">
      <alignment horizontal="right" vertical="center"/>
    </xf>
    <xf numFmtId="0" fontId="27" fillId="0" borderId="1" xfId="9" applyFont="1" applyBorder="1" applyAlignment="1">
      <alignment vertical="center"/>
    </xf>
  </cellXfs>
  <cellStyles count="11">
    <cellStyle name="一般" xfId="0" builtinId="0"/>
    <cellStyle name="一般 2" xfId="3"/>
    <cellStyle name="一般 3" xfId="4"/>
    <cellStyle name="一般 3 2" xfId="6"/>
    <cellStyle name="一般 3 3" xfId="8"/>
    <cellStyle name="一般 3 3 2" xfId="10"/>
    <cellStyle name="一般 4" xfId="5"/>
    <cellStyle name="一般 5" xfId="7"/>
    <cellStyle name="一般 6" xfId="9"/>
    <cellStyle name="千分位" xfId="1" builtinId="3"/>
    <cellStyle name="貨幣" xfId="2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pivotCacheDefinition" Target="pivotCache/pivotCacheDefinition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25991;&#20214;/104&#35373;&#20633;&#32068;/105&#25945;&#31185;&#26360;/&#23729;&#29618;/&#26085;&#26657;-&#32113;&#35336;&#26126;&#32048;&#34920;%2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26085;&#26657;&#32080;&#24115;&#21934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&#25991;&#20214;/104&#35373;&#20633;&#32068;/105&#25945;&#31185;&#26360;/105&#25945;&#31185;&#26360;&#25505;&#36092;&#20316;&#26989;/105&#25945;&#31185;&#26360;&#25505;&#36092;&#24213;&#20729;&#21934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班級"/>
      <sheetName val="空白統計"/>
    </sheetNames>
    <sheetDataSet>
      <sheetData sheetId="0">
        <row r="3">
          <cell r="A3" t="str">
            <v>高一1</v>
          </cell>
          <cell r="B3" t="str">
            <v>高中國文</v>
          </cell>
          <cell r="C3" t="str">
            <v>高中數學</v>
          </cell>
          <cell r="D3" t="str">
            <v>高中英文</v>
          </cell>
          <cell r="E3" t="str">
            <v>高中歷史</v>
          </cell>
          <cell r="F3" t="str">
            <v>高中地理</v>
          </cell>
          <cell r="G3" t="str">
            <v>公民與社會</v>
          </cell>
          <cell r="H3" t="str">
            <v>基礎生物</v>
          </cell>
          <cell r="I3" t="str">
            <v>體育</v>
          </cell>
          <cell r="J3" t="str">
            <v>全民國防教育</v>
          </cell>
          <cell r="K3" t="str">
            <v>健康與護理</v>
          </cell>
        </row>
        <row r="4">
          <cell r="A4" t="str">
            <v>高一2</v>
          </cell>
          <cell r="B4" t="str">
            <v>高中國文</v>
          </cell>
          <cell r="C4" t="str">
            <v>高中數學</v>
          </cell>
          <cell r="D4" t="str">
            <v>高中英文</v>
          </cell>
          <cell r="E4" t="str">
            <v>高中歷史</v>
          </cell>
          <cell r="F4" t="str">
            <v>高中地理</v>
          </cell>
          <cell r="G4" t="str">
            <v>公民與社會</v>
          </cell>
          <cell r="H4" t="str">
            <v>基礎生物</v>
          </cell>
          <cell r="I4" t="str">
            <v>體育</v>
          </cell>
          <cell r="J4" t="str">
            <v>全民國防教育</v>
          </cell>
          <cell r="K4" t="str">
            <v>健康與護理</v>
          </cell>
        </row>
        <row r="5">
          <cell r="A5" t="str">
            <v>高一3</v>
          </cell>
          <cell r="B5" t="str">
            <v>高中國文</v>
          </cell>
          <cell r="C5" t="str">
            <v>高中數學</v>
          </cell>
          <cell r="D5" t="str">
            <v>高中英文</v>
          </cell>
          <cell r="E5" t="str">
            <v>高中歷史</v>
          </cell>
          <cell r="F5" t="str">
            <v>高中地理</v>
          </cell>
          <cell r="G5" t="str">
            <v>公民與社會</v>
          </cell>
          <cell r="H5" t="str">
            <v>體育</v>
          </cell>
          <cell r="I5" t="str">
            <v>全民國防教育</v>
          </cell>
          <cell r="J5" t="str">
            <v>健康與護理</v>
          </cell>
        </row>
        <row r="6">
          <cell r="A6" t="str">
            <v>高一4</v>
          </cell>
          <cell r="B6" t="str">
            <v>高中國文</v>
          </cell>
          <cell r="C6" t="str">
            <v>高中數學</v>
          </cell>
          <cell r="D6" t="str">
            <v>高中英文</v>
          </cell>
          <cell r="E6" t="str">
            <v>高中歷史</v>
          </cell>
          <cell r="F6" t="str">
            <v>高中地理</v>
          </cell>
          <cell r="G6" t="str">
            <v>公民與社會</v>
          </cell>
          <cell r="H6" t="str">
            <v>體育</v>
          </cell>
          <cell r="I6" t="str">
            <v>全民國防教育</v>
          </cell>
          <cell r="J6" t="str">
            <v>健康與護理</v>
          </cell>
        </row>
        <row r="7">
          <cell r="A7" t="str">
            <v>商一1</v>
          </cell>
          <cell r="B7" t="str">
            <v>高職國文</v>
          </cell>
          <cell r="C7" t="str">
            <v>職校數學</v>
          </cell>
          <cell r="D7" t="str">
            <v>高職英文</v>
          </cell>
          <cell r="E7" t="str">
            <v>會計學</v>
          </cell>
          <cell r="F7" t="str">
            <v>商業概論</v>
          </cell>
          <cell r="G7" t="str">
            <v>管理學概要</v>
          </cell>
          <cell r="H7" t="str">
            <v>計算機概論B</v>
          </cell>
          <cell r="I7" t="str">
            <v>體育</v>
          </cell>
          <cell r="J7" t="str">
            <v>全民國防教育</v>
          </cell>
          <cell r="K7" t="str">
            <v>健康與護理</v>
          </cell>
        </row>
        <row r="8">
          <cell r="A8" t="str">
            <v>商一2</v>
          </cell>
          <cell r="B8" t="str">
            <v>高職國文</v>
          </cell>
          <cell r="C8" t="str">
            <v>職校數學</v>
          </cell>
          <cell r="D8" t="str">
            <v>高職英文</v>
          </cell>
          <cell r="E8" t="str">
            <v>會計學</v>
          </cell>
          <cell r="F8" t="str">
            <v>商業概論</v>
          </cell>
          <cell r="G8" t="str">
            <v>管理學概要</v>
          </cell>
          <cell r="H8" t="str">
            <v>計算機概論B</v>
          </cell>
          <cell r="I8" t="str">
            <v>體育</v>
          </cell>
          <cell r="J8" t="str">
            <v>全民國防教育</v>
          </cell>
          <cell r="K8" t="str">
            <v>健康與護理</v>
          </cell>
        </row>
        <row r="9">
          <cell r="A9" t="str">
            <v>商一3</v>
          </cell>
          <cell r="B9" t="str">
            <v>高職國文</v>
          </cell>
          <cell r="C9" t="str">
            <v>職校數學</v>
          </cell>
          <cell r="D9" t="str">
            <v>高職英文</v>
          </cell>
          <cell r="E9" t="str">
            <v>會計學</v>
          </cell>
          <cell r="F9" t="str">
            <v>商業概論</v>
          </cell>
          <cell r="G9" t="str">
            <v>管理學概要</v>
          </cell>
          <cell r="H9" t="str">
            <v>計算機概論B</v>
          </cell>
          <cell r="I9" t="str">
            <v>體育</v>
          </cell>
          <cell r="J9" t="str">
            <v>全民國防教育</v>
          </cell>
          <cell r="K9" t="str">
            <v>健康與護理</v>
          </cell>
        </row>
        <row r="10">
          <cell r="A10" t="str">
            <v>商一4</v>
          </cell>
          <cell r="B10" t="str">
            <v>高職國文</v>
          </cell>
          <cell r="C10" t="str">
            <v>職校數學</v>
          </cell>
          <cell r="D10" t="str">
            <v>高職英文</v>
          </cell>
          <cell r="E10" t="str">
            <v>會計學</v>
          </cell>
          <cell r="F10" t="str">
            <v>商業概論</v>
          </cell>
          <cell r="G10" t="str">
            <v>管理學概要</v>
          </cell>
          <cell r="H10" t="str">
            <v>計算機概論B</v>
          </cell>
          <cell r="I10" t="str">
            <v>體育</v>
          </cell>
          <cell r="J10" t="str">
            <v>全民國防教育</v>
          </cell>
          <cell r="K10" t="str">
            <v>健康與護理</v>
          </cell>
        </row>
        <row r="11">
          <cell r="A11" t="str">
            <v>貿一1</v>
          </cell>
          <cell r="B11" t="str">
            <v>高職國文</v>
          </cell>
          <cell r="C11" t="str">
            <v>職校數學</v>
          </cell>
          <cell r="D11" t="str">
            <v>高職英文</v>
          </cell>
          <cell r="E11" t="str">
            <v>會計學</v>
          </cell>
          <cell r="F11" t="str">
            <v>商業概論</v>
          </cell>
          <cell r="G11" t="str">
            <v>計算機概論B</v>
          </cell>
          <cell r="H11" t="str">
            <v>國際貿易實務</v>
          </cell>
          <cell r="I11" t="str">
            <v>體育</v>
          </cell>
          <cell r="J11" t="str">
            <v>全民國防教育</v>
          </cell>
          <cell r="K11" t="str">
            <v>健康與護理</v>
          </cell>
        </row>
        <row r="12">
          <cell r="A12" t="str">
            <v>貿一2</v>
          </cell>
          <cell r="B12" t="str">
            <v>高職國文</v>
          </cell>
          <cell r="C12" t="str">
            <v>職校數學</v>
          </cell>
          <cell r="D12" t="str">
            <v>高職英文</v>
          </cell>
          <cell r="E12" t="str">
            <v>會計學</v>
          </cell>
          <cell r="F12" t="str">
            <v>商業概論</v>
          </cell>
          <cell r="G12" t="str">
            <v>計算機概論B</v>
          </cell>
          <cell r="H12" t="str">
            <v>國際貿易實務</v>
          </cell>
          <cell r="I12" t="str">
            <v>體育</v>
          </cell>
          <cell r="J12" t="str">
            <v>全民國防教育</v>
          </cell>
          <cell r="K12" t="str">
            <v>健康與護理</v>
          </cell>
        </row>
        <row r="13">
          <cell r="A13" t="str">
            <v>貿一3</v>
          </cell>
          <cell r="B13" t="str">
            <v>高職國文</v>
          </cell>
          <cell r="C13" t="str">
            <v>職校數學</v>
          </cell>
          <cell r="D13" t="str">
            <v>高職英文</v>
          </cell>
          <cell r="E13" t="str">
            <v>會計學</v>
          </cell>
          <cell r="F13" t="str">
            <v>商業概論</v>
          </cell>
          <cell r="G13" t="str">
            <v>計算機概論B</v>
          </cell>
          <cell r="H13" t="str">
            <v>國際貿易實務</v>
          </cell>
          <cell r="I13" t="str">
            <v>體育</v>
          </cell>
          <cell r="J13" t="str">
            <v>全民國防教育</v>
          </cell>
          <cell r="K13" t="str">
            <v>健康與護理</v>
          </cell>
        </row>
        <row r="14">
          <cell r="A14" t="str">
            <v>貿一4</v>
          </cell>
          <cell r="B14" t="str">
            <v>高職國文</v>
          </cell>
          <cell r="C14" t="str">
            <v>職校數學</v>
          </cell>
          <cell r="D14" t="str">
            <v>高職英文</v>
          </cell>
          <cell r="E14" t="str">
            <v>會計學</v>
          </cell>
          <cell r="F14" t="str">
            <v>商業概論</v>
          </cell>
          <cell r="G14" t="str">
            <v>計算機概論B</v>
          </cell>
          <cell r="H14" t="str">
            <v>國際貿易實務</v>
          </cell>
          <cell r="I14" t="str">
            <v>體育</v>
          </cell>
          <cell r="J14" t="str">
            <v>全民國防教育</v>
          </cell>
          <cell r="K14" t="str">
            <v>健康與護理</v>
          </cell>
        </row>
        <row r="15">
          <cell r="A15" t="str">
            <v>資一1</v>
          </cell>
          <cell r="B15" t="str">
            <v>高職國文</v>
          </cell>
          <cell r="C15" t="str">
            <v>職校數學</v>
          </cell>
          <cell r="D15" t="str">
            <v>高職英文</v>
          </cell>
          <cell r="E15" t="str">
            <v>會計學</v>
          </cell>
          <cell r="F15" t="str">
            <v>商業概論</v>
          </cell>
          <cell r="G15" t="str">
            <v>計算機概論B</v>
          </cell>
          <cell r="H15" t="str">
            <v>體育</v>
          </cell>
          <cell r="I15" t="str">
            <v>全民國防教育</v>
          </cell>
          <cell r="J15" t="str">
            <v>健康與護理</v>
          </cell>
        </row>
        <row r="16">
          <cell r="A16" t="str">
            <v>資一2</v>
          </cell>
          <cell r="B16" t="str">
            <v>高職國文</v>
          </cell>
          <cell r="C16" t="str">
            <v>職校數學</v>
          </cell>
          <cell r="D16" t="str">
            <v>高職英文</v>
          </cell>
          <cell r="E16" t="str">
            <v>會計學</v>
          </cell>
          <cell r="F16" t="str">
            <v>商業概論</v>
          </cell>
          <cell r="G16" t="str">
            <v>計算機概論B</v>
          </cell>
          <cell r="H16" t="str">
            <v>體育</v>
          </cell>
          <cell r="I16" t="str">
            <v>全民國防教育</v>
          </cell>
          <cell r="J16" t="str">
            <v>健康與護理</v>
          </cell>
        </row>
        <row r="17">
          <cell r="A17" t="str">
            <v>廣一1</v>
          </cell>
          <cell r="B17" t="str">
            <v>高職國文</v>
          </cell>
          <cell r="C17" t="str">
            <v>職校數學</v>
          </cell>
          <cell r="D17" t="str">
            <v>高職英文</v>
          </cell>
          <cell r="E17" t="str">
            <v>基本設計</v>
          </cell>
          <cell r="F17" t="str">
            <v>體育</v>
          </cell>
          <cell r="G17" t="str">
            <v>全民國防教育</v>
          </cell>
          <cell r="H17" t="str">
            <v>健康與護理</v>
          </cell>
        </row>
        <row r="18">
          <cell r="A18" t="str">
            <v>廣一2</v>
          </cell>
          <cell r="B18" t="str">
            <v>高職國文</v>
          </cell>
          <cell r="C18" t="str">
            <v>職校數學</v>
          </cell>
          <cell r="D18" t="str">
            <v>高職英文</v>
          </cell>
          <cell r="E18" t="str">
            <v>基本設計</v>
          </cell>
          <cell r="F18" t="str">
            <v>體育</v>
          </cell>
          <cell r="G18" t="str">
            <v>全民國防教育</v>
          </cell>
          <cell r="H18" t="str">
            <v>健康與護理</v>
          </cell>
        </row>
        <row r="19">
          <cell r="A19" t="str">
            <v>外一1</v>
          </cell>
          <cell r="B19" t="str">
            <v>高中英文</v>
          </cell>
          <cell r="C19" t="str">
            <v>高職國文</v>
          </cell>
          <cell r="D19" t="str">
            <v>職校數學</v>
          </cell>
          <cell r="E19" t="str">
            <v>商業概論</v>
          </cell>
          <cell r="F19" t="str">
            <v>計算機概論B</v>
          </cell>
          <cell r="G19" t="str">
            <v>基礎物理</v>
          </cell>
          <cell r="H19" t="str">
            <v>體育</v>
          </cell>
          <cell r="I19" t="str">
            <v>全民國防教育</v>
          </cell>
          <cell r="J19" t="str">
            <v>健康與護理</v>
          </cell>
        </row>
        <row r="20">
          <cell r="A20" t="str">
            <v>外一2</v>
          </cell>
          <cell r="B20" t="str">
            <v>高中英文</v>
          </cell>
          <cell r="C20" t="str">
            <v>高職國文</v>
          </cell>
          <cell r="D20" t="str">
            <v>職校數學</v>
          </cell>
          <cell r="E20" t="str">
            <v>商業概論</v>
          </cell>
          <cell r="F20" t="str">
            <v>計算機概論B</v>
          </cell>
          <cell r="G20" t="str">
            <v>基礎物理</v>
          </cell>
          <cell r="H20" t="str">
            <v>體育</v>
          </cell>
          <cell r="I20" t="str">
            <v>全民國防教育</v>
          </cell>
          <cell r="J20" t="str">
            <v>健康與護理</v>
          </cell>
        </row>
        <row r="21">
          <cell r="A21" t="str">
            <v>高二1</v>
          </cell>
          <cell r="B21" t="str">
            <v>高中國文</v>
          </cell>
          <cell r="C21" t="str">
            <v>文化基本教材</v>
          </cell>
          <cell r="D21" t="str">
            <v>高中數學</v>
          </cell>
          <cell r="E21" t="str">
            <v>高中英文</v>
          </cell>
          <cell r="F21" t="str">
            <v>高中歷史</v>
          </cell>
          <cell r="G21" t="str">
            <v>高中地理</v>
          </cell>
          <cell r="H21" t="str">
            <v>公民與社會</v>
          </cell>
          <cell r="I21" t="str">
            <v>體育</v>
          </cell>
        </row>
        <row r="22">
          <cell r="A22" t="str">
            <v>高二2</v>
          </cell>
          <cell r="B22" t="str">
            <v>高中國文</v>
          </cell>
          <cell r="C22" t="str">
            <v>文化基本教材</v>
          </cell>
          <cell r="D22" t="str">
            <v>高中數學</v>
          </cell>
          <cell r="E22" t="str">
            <v>高中英文</v>
          </cell>
          <cell r="F22" t="str">
            <v>高中歷史</v>
          </cell>
          <cell r="G22" t="str">
            <v>高中地理</v>
          </cell>
          <cell r="H22" t="str">
            <v>公民與社會</v>
          </cell>
          <cell r="I22" t="str">
            <v>體育</v>
          </cell>
        </row>
        <row r="23">
          <cell r="A23" t="str">
            <v>高二3</v>
          </cell>
          <cell r="B23" t="str">
            <v>高中國文</v>
          </cell>
          <cell r="C23" t="str">
            <v>文化基本教材</v>
          </cell>
          <cell r="D23" t="str">
            <v>高中數學</v>
          </cell>
          <cell r="E23" t="str">
            <v>高中英文</v>
          </cell>
          <cell r="F23" t="str">
            <v>高中歷史</v>
          </cell>
          <cell r="G23" t="str">
            <v>高中地理</v>
          </cell>
          <cell r="H23" t="str">
            <v>公民與社會</v>
          </cell>
          <cell r="I23" t="str">
            <v>基礎化學(三)</v>
          </cell>
          <cell r="J23" t="str">
            <v>基礎物理(二)B</v>
          </cell>
          <cell r="K23" t="str">
            <v>應用生物</v>
          </cell>
          <cell r="L23" t="str">
            <v>選修生物</v>
          </cell>
          <cell r="M23" t="str">
            <v>體育</v>
          </cell>
        </row>
        <row r="24">
          <cell r="A24" t="str">
            <v>高二4</v>
          </cell>
          <cell r="B24" t="str">
            <v>高中國文</v>
          </cell>
          <cell r="C24" t="str">
            <v>文化基本教材</v>
          </cell>
          <cell r="D24" t="str">
            <v>高中數學</v>
          </cell>
          <cell r="E24" t="str">
            <v>高中英文</v>
          </cell>
          <cell r="F24" t="str">
            <v>高中歷史</v>
          </cell>
          <cell r="G24" t="str">
            <v>高中地理</v>
          </cell>
          <cell r="H24" t="str">
            <v>公民與社會</v>
          </cell>
          <cell r="I24" t="str">
            <v>基礎化學(三)</v>
          </cell>
          <cell r="J24" t="str">
            <v>基礎物理(二)B</v>
          </cell>
          <cell r="K24" t="str">
            <v>應用生物</v>
          </cell>
          <cell r="L24" t="str">
            <v>選修生物</v>
          </cell>
          <cell r="M24" t="str">
            <v>體育</v>
          </cell>
        </row>
        <row r="25">
          <cell r="A25" t="str">
            <v>商二1</v>
          </cell>
          <cell r="B25" t="str">
            <v>高職國文</v>
          </cell>
          <cell r="C25" t="str">
            <v>職校數學</v>
          </cell>
          <cell r="D25" t="str">
            <v>高職英文</v>
          </cell>
          <cell r="E25" t="str">
            <v>行銷學</v>
          </cell>
          <cell r="F25" t="str">
            <v>會計學</v>
          </cell>
          <cell r="G25" t="str">
            <v>計算機概論</v>
          </cell>
          <cell r="H25" t="str">
            <v>經濟學</v>
          </cell>
          <cell r="I25" t="str">
            <v>電腦IFRS實力
養成暨評量(TQC)</v>
          </cell>
          <cell r="J25" t="str">
            <v>當代軍事科技</v>
          </cell>
          <cell r="K25" t="str">
            <v>體育</v>
          </cell>
        </row>
        <row r="26">
          <cell r="A26" t="str">
            <v>商二2</v>
          </cell>
          <cell r="B26" t="str">
            <v>高職國文</v>
          </cell>
          <cell r="C26" t="str">
            <v>職校數學</v>
          </cell>
          <cell r="D26" t="str">
            <v>高職英文</v>
          </cell>
          <cell r="E26" t="str">
            <v>行銷學</v>
          </cell>
          <cell r="F26" t="str">
            <v>會計學</v>
          </cell>
          <cell r="G26" t="str">
            <v>計算機概論</v>
          </cell>
          <cell r="H26" t="str">
            <v>經濟學</v>
          </cell>
          <cell r="I26" t="str">
            <v>電腦IFRS實力
養成暨評量(TQC)</v>
          </cell>
          <cell r="J26" t="str">
            <v>當代軍事科技</v>
          </cell>
          <cell r="K26" t="str">
            <v>體育</v>
          </cell>
        </row>
        <row r="27">
          <cell r="A27" t="str">
            <v>商二3</v>
          </cell>
          <cell r="B27" t="str">
            <v>高職國文</v>
          </cell>
          <cell r="C27" t="str">
            <v>職校數學</v>
          </cell>
          <cell r="D27" t="str">
            <v>高職英文</v>
          </cell>
          <cell r="E27" t="str">
            <v>行銷學</v>
          </cell>
          <cell r="F27" t="str">
            <v>會計學</v>
          </cell>
          <cell r="G27" t="str">
            <v>計算機概論</v>
          </cell>
          <cell r="H27" t="str">
            <v>經濟學</v>
          </cell>
          <cell r="I27" t="str">
            <v>電腦IFRS實力
養成暨評量(TQC)</v>
          </cell>
          <cell r="J27" t="str">
            <v>當代軍事科技</v>
          </cell>
          <cell r="K27" t="str">
            <v>體育</v>
          </cell>
        </row>
        <row r="28">
          <cell r="A28" t="str">
            <v>商二4</v>
          </cell>
          <cell r="B28" t="str">
            <v>高職國文</v>
          </cell>
          <cell r="C28" t="str">
            <v>職校數學</v>
          </cell>
          <cell r="D28" t="str">
            <v>高職英文</v>
          </cell>
          <cell r="E28" t="str">
            <v>行銷學</v>
          </cell>
          <cell r="F28" t="str">
            <v>會計學</v>
          </cell>
          <cell r="G28" t="str">
            <v>計算機概論</v>
          </cell>
          <cell r="H28" t="str">
            <v>經濟學</v>
          </cell>
          <cell r="I28" t="str">
            <v>電腦IFRS實力
養成暨評量(TQC)</v>
          </cell>
          <cell r="J28" t="str">
            <v>當代軍事科技</v>
          </cell>
          <cell r="K28" t="str">
            <v>體育</v>
          </cell>
        </row>
        <row r="29">
          <cell r="A29" t="str">
            <v>貿二1</v>
          </cell>
          <cell r="B29" t="str">
            <v>高職國文</v>
          </cell>
          <cell r="C29" t="str">
            <v>職校數學</v>
          </cell>
          <cell r="D29" t="str">
            <v>高職英文</v>
          </cell>
          <cell r="E29" t="str">
            <v>會計學</v>
          </cell>
          <cell r="F29" t="str">
            <v>計算機概論</v>
          </cell>
          <cell r="G29" t="str">
            <v>國際貿易實務</v>
          </cell>
          <cell r="H29" t="str">
            <v>經濟學</v>
          </cell>
          <cell r="I29" t="str">
            <v>電腦IFRS實力
養成暨評量(TQC)</v>
          </cell>
          <cell r="J29" t="str">
            <v>當代軍事科技</v>
          </cell>
          <cell r="K29" t="str">
            <v>體育</v>
          </cell>
        </row>
        <row r="30">
          <cell r="A30" t="str">
            <v>貿二2</v>
          </cell>
          <cell r="B30" t="str">
            <v>高職國文</v>
          </cell>
          <cell r="C30" t="str">
            <v>職校數學</v>
          </cell>
          <cell r="D30" t="str">
            <v>高職英文</v>
          </cell>
          <cell r="E30" t="str">
            <v>會計學</v>
          </cell>
          <cell r="F30" t="str">
            <v>計算機概論</v>
          </cell>
          <cell r="G30" t="str">
            <v>國際貿易實務</v>
          </cell>
          <cell r="H30" t="str">
            <v>經濟學</v>
          </cell>
          <cell r="I30" t="str">
            <v>電腦IFRS實力
養成暨評量(TQC)</v>
          </cell>
          <cell r="J30" t="str">
            <v>當代軍事科技</v>
          </cell>
          <cell r="K30" t="str">
            <v>體育</v>
          </cell>
        </row>
        <row r="31">
          <cell r="A31" t="str">
            <v>貿二3</v>
          </cell>
          <cell r="B31" t="str">
            <v>高職國文</v>
          </cell>
          <cell r="C31" t="str">
            <v>職校數學</v>
          </cell>
          <cell r="D31" t="str">
            <v>高職英文</v>
          </cell>
          <cell r="E31" t="str">
            <v>會計學</v>
          </cell>
          <cell r="F31" t="str">
            <v>計算機概論</v>
          </cell>
          <cell r="G31" t="str">
            <v>國際貿易實務</v>
          </cell>
          <cell r="H31" t="str">
            <v>經濟學</v>
          </cell>
          <cell r="I31" t="str">
            <v>電腦IFRS實力
養成暨評量(TQC)</v>
          </cell>
          <cell r="J31" t="str">
            <v>當代軍事科技</v>
          </cell>
          <cell r="K31" t="str">
            <v>體育</v>
          </cell>
        </row>
        <row r="32">
          <cell r="A32" t="str">
            <v>貿二4</v>
          </cell>
          <cell r="B32" t="str">
            <v>高職國文</v>
          </cell>
          <cell r="C32" t="str">
            <v>職校數學</v>
          </cell>
          <cell r="D32" t="str">
            <v>高職英文</v>
          </cell>
          <cell r="E32" t="str">
            <v>會計學</v>
          </cell>
          <cell r="F32" t="str">
            <v>計算機概論</v>
          </cell>
          <cell r="G32" t="str">
            <v>國際貿易實務</v>
          </cell>
          <cell r="H32" t="str">
            <v>經濟學</v>
          </cell>
          <cell r="I32" t="str">
            <v>電腦IFRS實力
養成暨評量(TQC)</v>
          </cell>
          <cell r="J32" t="str">
            <v>當代軍事科技</v>
          </cell>
          <cell r="K32" t="str">
            <v>體育</v>
          </cell>
        </row>
        <row r="33">
          <cell r="A33" t="str">
            <v>資二1</v>
          </cell>
          <cell r="B33" t="str">
            <v>高職國文</v>
          </cell>
          <cell r="C33" t="str">
            <v>職校數學</v>
          </cell>
          <cell r="D33" t="str">
            <v>高職英文</v>
          </cell>
          <cell r="E33" t="str">
            <v>會計學</v>
          </cell>
          <cell r="F33" t="str">
            <v>計算機概論</v>
          </cell>
          <cell r="G33" t="str">
            <v>經濟學</v>
          </cell>
          <cell r="H33" t="str">
            <v>當代軍事科技</v>
          </cell>
          <cell r="I33" t="str">
            <v>體育</v>
          </cell>
        </row>
        <row r="34">
          <cell r="A34" t="str">
            <v>資二2</v>
          </cell>
          <cell r="B34" t="str">
            <v>高職國文</v>
          </cell>
          <cell r="C34" t="str">
            <v>職校數學</v>
          </cell>
          <cell r="D34" t="str">
            <v>高職英文</v>
          </cell>
          <cell r="E34" t="str">
            <v>會計學</v>
          </cell>
          <cell r="F34" t="str">
            <v>計算機概論</v>
          </cell>
          <cell r="G34" t="str">
            <v>經濟學</v>
          </cell>
          <cell r="H34" t="str">
            <v>當代軍事科技</v>
          </cell>
          <cell r="I34" t="str">
            <v>體育</v>
          </cell>
        </row>
        <row r="35">
          <cell r="A35" t="str">
            <v>廣二1</v>
          </cell>
          <cell r="B35" t="str">
            <v>高職國文</v>
          </cell>
          <cell r="C35" t="str">
            <v>職校數學</v>
          </cell>
          <cell r="D35" t="str">
            <v>高職英文</v>
          </cell>
          <cell r="E35" t="str">
            <v>當代軍事科技</v>
          </cell>
          <cell r="F35" t="str">
            <v>體育</v>
          </cell>
        </row>
        <row r="36">
          <cell r="A36" t="str">
            <v>廣二2</v>
          </cell>
          <cell r="B36" t="str">
            <v>高職國文</v>
          </cell>
          <cell r="C36" t="str">
            <v>職校數學</v>
          </cell>
          <cell r="D36" t="str">
            <v>高職英文</v>
          </cell>
          <cell r="E36" t="str">
            <v>當代軍事科技</v>
          </cell>
          <cell r="F36" t="str">
            <v>體育</v>
          </cell>
        </row>
        <row r="37">
          <cell r="A37" t="str">
            <v>外二1</v>
          </cell>
          <cell r="B37" t="str">
            <v>高中英文</v>
          </cell>
          <cell r="C37" t="str">
            <v>高職國文</v>
          </cell>
          <cell r="D37" t="str">
            <v>職校數學</v>
          </cell>
          <cell r="E37" t="str">
            <v>計算機概論</v>
          </cell>
          <cell r="F37" t="str">
            <v>當代軍事科技</v>
          </cell>
          <cell r="G37" t="str">
            <v>體育</v>
          </cell>
        </row>
        <row r="38">
          <cell r="A38" t="str">
            <v>外二2</v>
          </cell>
          <cell r="B38" t="str">
            <v>高中英文</v>
          </cell>
          <cell r="C38" t="str">
            <v>高職國文</v>
          </cell>
          <cell r="D38" t="str">
            <v>職校數學</v>
          </cell>
          <cell r="E38" t="str">
            <v>計算機概論</v>
          </cell>
          <cell r="F38" t="str">
            <v>當代軍事科技</v>
          </cell>
          <cell r="G38" t="str">
            <v>體育</v>
          </cell>
        </row>
        <row r="39">
          <cell r="A39" t="str">
            <v>高三1</v>
          </cell>
          <cell r="B39" t="str">
            <v>高中國文</v>
          </cell>
          <cell r="C39" t="str">
            <v>高中英文</v>
          </cell>
          <cell r="D39" t="str">
            <v>選修數學乙</v>
          </cell>
          <cell r="E39" t="str">
            <v>選修歷史</v>
          </cell>
          <cell r="F39" t="str">
            <v>應用地理</v>
          </cell>
          <cell r="G39" t="str">
            <v>公民與社會選修</v>
          </cell>
          <cell r="H39" t="str">
            <v>體育</v>
          </cell>
          <cell r="I39" t="str">
            <v>戰爭與危機的啟示</v>
          </cell>
        </row>
        <row r="40">
          <cell r="A40" t="str">
            <v>高三2</v>
          </cell>
          <cell r="B40" t="str">
            <v>高中國文</v>
          </cell>
          <cell r="C40" t="str">
            <v>高中英文</v>
          </cell>
          <cell r="D40" t="str">
            <v>選修數學乙</v>
          </cell>
          <cell r="E40" t="str">
            <v>選修歷史</v>
          </cell>
          <cell r="F40" t="str">
            <v>應用地理</v>
          </cell>
          <cell r="G40" t="str">
            <v>公民與社會選修</v>
          </cell>
          <cell r="H40" t="str">
            <v>體育</v>
          </cell>
          <cell r="I40" t="str">
            <v>戰爭與危機的啟示</v>
          </cell>
        </row>
        <row r="41">
          <cell r="A41" t="str">
            <v>高三3</v>
          </cell>
          <cell r="B41" t="str">
            <v>高中國文</v>
          </cell>
          <cell r="C41" t="str">
            <v>高中英文</v>
          </cell>
          <cell r="D41" t="str">
            <v>選修數學甲</v>
          </cell>
          <cell r="E41" t="str">
            <v>選修物理</v>
          </cell>
          <cell r="F41" t="str">
            <v>選修化學</v>
          </cell>
          <cell r="G41" t="str">
            <v>選修生物</v>
          </cell>
          <cell r="H41" t="str">
            <v>體育</v>
          </cell>
          <cell r="I41" t="str">
            <v>戰爭與危機的啟示</v>
          </cell>
        </row>
        <row r="42">
          <cell r="A42" t="str">
            <v>高三4</v>
          </cell>
          <cell r="B42" t="str">
            <v>高中國文</v>
          </cell>
          <cell r="C42" t="str">
            <v>高中英文</v>
          </cell>
          <cell r="D42" t="str">
            <v>選修數學甲</v>
          </cell>
          <cell r="E42" t="str">
            <v>選修物理</v>
          </cell>
          <cell r="F42" t="str">
            <v>選修化學</v>
          </cell>
          <cell r="G42" t="str">
            <v>選修生物</v>
          </cell>
          <cell r="H42" t="str">
            <v>體育</v>
          </cell>
          <cell r="I42" t="str">
            <v>戰爭與危機的啟示</v>
          </cell>
        </row>
        <row r="43">
          <cell r="A43" t="str">
            <v>商三1</v>
          </cell>
          <cell r="B43" t="str">
            <v>高職國文</v>
          </cell>
          <cell r="C43" t="str">
            <v>高職英文</v>
          </cell>
          <cell r="D43" t="str">
            <v>體育</v>
          </cell>
          <cell r="E43" t="str">
            <v>戰爭與危機的啟示</v>
          </cell>
        </row>
        <row r="44">
          <cell r="A44" t="str">
            <v>商三2</v>
          </cell>
          <cell r="B44" t="str">
            <v>高職國文</v>
          </cell>
          <cell r="C44" t="str">
            <v>高職英文</v>
          </cell>
          <cell r="D44" t="str">
            <v>體育</v>
          </cell>
          <cell r="E44" t="str">
            <v>戰爭與危機的啟示</v>
          </cell>
        </row>
        <row r="45">
          <cell r="A45" t="str">
            <v>商三3</v>
          </cell>
          <cell r="B45" t="str">
            <v>高職國文</v>
          </cell>
          <cell r="C45" t="str">
            <v>高職英文</v>
          </cell>
          <cell r="D45" t="str">
            <v>體育</v>
          </cell>
          <cell r="E45" t="str">
            <v>戰爭與危機的啟示</v>
          </cell>
        </row>
        <row r="46">
          <cell r="A46" t="str">
            <v>商三4</v>
          </cell>
          <cell r="B46" t="str">
            <v>高職國文</v>
          </cell>
          <cell r="C46" t="str">
            <v>高職英文</v>
          </cell>
          <cell r="D46" t="str">
            <v>體育</v>
          </cell>
          <cell r="E46" t="str">
            <v>戰爭與危機的啟示</v>
          </cell>
        </row>
        <row r="47">
          <cell r="A47" t="str">
            <v>貿三1</v>
          </cell>
          <cell r="B47" t="str">
            <v>高職國文</v>
          </cell>
          <cell r="C47" t="str">
            <v>高職英文</v>
          </cell>
          <cell r="D47" t="str">
            <v>體育</v>
          </cell>
          <cell r="E47" t="str">
            <v>戰爭與危機的啟示</v>
          </cell>
        </row>
        <row r="48">
          <cell r="A48" t="str">
            <v>貿三2</v>
          </cell>
          <cell r="B48" t="str">
            <v>高職國文</v>
          </cell>
          <cell r="C48" t="str">
            <v>高職英文</v>
          </cell>
          <cell r="D48" t="str">
            <v>體育</v>
          </cell>
          <cell r="E48" t="str">
            <v>戰爭與危機的啟示</v>
          </cell>
        </row>
        <row r="49">
          <cell r="A49" t="str">
            <v>貿三3</v>
          </cell>
          <cell r="B49" t="str">
            <v>高職國文</v>
          </cell>
          <cell r="C49" t="str">
            <v>高職英文</v>
          </cell>
          <cell r="D49" t="str">
            <v>體育</v>
          </cell>
          <cell r="E49" t="str">
            <v>戰爭與危機的啟示</v>
          </cell>
        </row>
        <row r="50">
          <cell r="A50" t="str">
            <v>貿三4</v>
          </cell>
          <cell r="B50" t="str">
            <v>高職國文</v>
          </cell>
          <cell r="C50" t="str">
            <v>高職英文</v>
          </cell>
          <cell r="D50" t="str">
            <v>體育</v>
          </cell>
          <cell r="E50" t="str">
            <v>戰爭與危機的啟示</v>
          </cell>
        </row>
        <row r="51">
          <cell r="A51" t="str">
            <v>資三1</v>
          </cell>
          <cell r="B51" t="str">
            <v>高職國文</v>
          </cell>
          <cell r="C51" t="str">
            <v>高職英文</v>
          </cell>
          <cell r="D51" t="str">
            <v>體育</v>
          </cell>
          <cell r="E51" t="str">
            <v>戰爭與危機的啟示</v>
          </cell>
        </row>
        <row r="52">
          <cell r="A52" t="str">
            <v>資三2</v>
          </cell>
          <cell r="B52" t="str">
            <v>高職國文</v>
          </cell>
          <cell r="C52" t="str">
            <v>高職英文</v>
          </cell>
          <cell r="D52" t="str">
            <v>體育</v>
          </cell>
          <cell r="E52" t="str">
            <v>戰爭與危機的啟示</v>
          </cell>
        </row>
        <row r="53">
          <cell r="A53" t="str">
            <v>廣三1</v>
          </cell>
          <cell r="B53" t="str">
            <v>高職國文</v>
          </cell>
          <cell r="C53" t="str">
            <v>高職英文</v>
          </cell>
          <cell r="D53" t="str">
            <v>體育</v>
          </cell>
          <cell r="E53" t="str">
            <v>戰爭與危機的啟示</v>
          </cell>
        </row>
        <row r="54">
          <cell r="A54" t="str">
            <v>廣三2</v>
          </cell>
          <cell r="B54" t="str">
            <v>高職國文</v>
          </cell>
          <cell r="C54" t="str">
            <v>高職英文</v>
          </cell>
          <cell r="D54" t="str">
            <v>體育</v>
          </cell>
          <cell r="E54" t="str">
            <v>戰爭與危機的啟示</v>
          </cell>
        </row>
        <row r="55">
          <cell r="A55" t="str">
            <v>外三1</v>
          </cell>
          <cell r="B55" t="str">
            <v>高中英文</v>
          </cell>
          <cell r="C55" t="str">
            <v>高職國文</v>
          </cell>
          <cell r="D55" t="str">
            <v>體育</v>
          </cell>
          <cell r="E55" t="str">
            <v>戰爭與危機的啟示</v>
          </cell>
        </row>
        <row r="56">
          <cell r="A56" t="str">
            <v>外三2</v>
          </cell>
          <cell r="B56" t="str">
            <v>高中英文</v>
          </cell>
          <cell r="C56" t="str">
            <v>高職國文</v>
          </cell>
          <cell r="D56" t="str">
            <v>體育</v>
          </cell>
          <cell r="E56" t="str">
            <v>戰爭與危機的啟示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日校代碼"/>
      <sheetName val="日校訂購單"/>
      <sheetName val="綜職科"/>
      <sheetName val="超前用書"/>
      <sheetName val="需知"/>
      <sheetName val="書商"/>
      <sheetName val="班級人數"/>
      <sheetName val="工作表1"/>
      <sheetName val="結帳"/>
      <sheetName val="休學未註冊繳回"/>
      <sheetName val="出版社請款統計表"/>
    </sheetNames>
    <sheetDataSet>
      <sheetData sheetId="0"/>
      <sheetData sheetId="1"/>
      <sheetData sheetId="2"/>
      <sheetData sheetId="3"/>
      <sheetData sheetId="4"/>
      <sheetData sheetId="5">
        <row r="2">
          <cell r="B2" t="str">
            <v>龍騰文化事業股份有限公司</v>
          </cell>
        </row>
        <row r="3">
          <cell r="B3" t="str">
            <v>泰宇出版股份有限公司</v>
          </cell>
        </row>
        <row r="4">
          <cell r="B4" t="str">
            <v>幼獅文化事業公司</v>
          </cell>
        </row>
        <row r="5">
          <cell r="B5" t="str">
            <v>東大圖書股份有限公司</v>
          </cell>
        </row>
        <row r="6">
          <cell r="B6" t="str">
            <v>五南文化事業機構(文字復興)</v>
          </cell>
        </row>
        <row r="7">
          <cell r="B7" t="str">
            <v>啟芳出版社有限公司</v>
          </cell>
        </row>
        <row r="8">
          <cell r="B8" t="str">
            <v>翰林出版事業股份有限公司</v>
          </cell>
        </row>
        <row r="9">
          <cell r="B9" t="str">
            <v>信樺文化事業有限公司</v>
          </cell>
        </row>
        <row r="10">
          <cell r="B10" t="str">
            <v>旗立資訊股份有限公司</v>
          </cell>
        </row>
        <row r="11">
          <cell r="B11" t="str">
            <v>南一書局企業(股)公司</v>
          </cell>
        </row>
        <row r="12">
          <cell r="B12" t="str">
            <v>全華科技圖書股份有限公司</v>
          </cell>
        </row>
        <row r="13">
          <cell r="B13" t="str">
            <v>育達文化事業股份有限公司</v>
          </cell>
        </row>
        <row r="14">
          <cell r="B14" t="str">
            <v>華興書局(雙日)</v>
          </cell>
        </row>
        <row r="15">
          <cell r="B15" t="str">
            <v>台科大圖書股份有限公司</v>
          </cell>
        </row>
        <row r="16">
          <cell r="B16" t="str">
            <v>康熹圖書網路(股)公司</v>
          </cell>
        </row>
        <row r="17">
          <cell r="B17" t="str">
            <v>東岳(岱)專業圖書公司</v>
          </cell>
        </row>
        <row r="18">
          <cell r="B18" t="str">
            <v>遠東圖書股份有限公司</v>
          </cell>
        </row>
        <row r="19">
          <cell r="B19" t="str">
            <v>廣懋圖書出版社</v>
          </cell>
        </row>
        <row r="20">
          <cell r="B20" t="str">
            <v>華立圖書股份有限公司(松根)</v>
          </cell>
        </row>
        <row r="21">
          <cell r="B21" t="str">
            <v>碁峰資訊股份有限公司</v>
          </cell>
        </row>
        <row r="22">
          <cell r="B22" t="str">
            <v>滄海書局</v>
          </cell>
        </row>
      </sheetData>
      <sheetData sheetId="6"/>
      <sheetData sheetId="7"/>
      <sheetData sheetId="8"/>
      <sheetData sheetId="9"/>
      <sheetData sheetId="1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總計金額"/>
      <sheetName val="三民"/>
      <sheetName val="五南"/>
      <sheetName val="台科大"/>
      <sheetName val="幼獅"/>
      <sheetName val="全華"/>
      <sheetName val="育達"/>
      <sheetName val="東大"/>
      <sheetName val="信樺"/>
      <sheetName val="南一"/>
      <sheetName val="泰宇"/>
      <sheetName val="啟芳"/>
      <sheetName val="康熹"/>
      <sheetName val="智業"/>
      <sheetName val="華興"/>
      <sheetName val="旗立"/>
      <sheetName val="翰林"/>
      <sheetName val="龍騰"/>
      <sheetName val="畫單明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1">
          <cell r="A1" t="str">
            <v>編號</v>
          </cell>
          <cell r="B1" t="str">
            <v>部別</v>
          </cell>
          <cell r="C1" t="str">
            <v>科別</v>
          </cell>
          <cell r="D1" t="str">
            <v>年級</v>
          </cell>
          <cell r="E1" t="str">
            <v>書       名</v>
          </cell>
          <cell r="F1" t="str">
            <v>冊別</v>
          </cell>
          <cell r="G1" t="str">
            <v>作  者</v>
          </cell>
          <cell r="H1" t="str">
            <v>書局</v>
          </cell>
          <cell r="I1" t="str">
            <v>單價</v>
          </cell>
          <cell r="J1" t="str">
            <v>審定字號</v>
          </cell>
          <cell r="K1" t="str">
            <v>執照有效期限</v>
          </cell>
          <cell r="L1" t="str">
            <v>備          註</v>
          </cell>
        </row>
        <row r="2">
          <cell r="A2">
            <v>1</v>
          </cell>
          <cell r="B2" t="str">
            <v>進校</v>
          </cell>
          <cell r="C2" t="str">
            <v>商業經營科</v>
          </cell>
          <cell r="D2" t="str">
            <v>一</v>
          </cell>
          <cell r="E2" t="str">
            <v>高職國文(一)</v>
          </cell>
          <cell r="F2" t="str">
            <v>一</v>
          </cell>
          <cell r="G2" t="str">
            <v>何寄澎</v>
          </cell>
          <cell r="H2" t="str">
            <v>龍騰</v>
          </cell>
          <cell r="I2">
            <v>206</v>
          </cell>
          <cell r="J2">
            <v>1495</v>
          </cell>
          <cell r="K2" t="str">
            <v>105/3</v>
          </cell>
          <cell r="L2" t="str">
            <v>附習作簿、語文演練、考卷、作文輕鬆寫</v>
          </cell>
        </row>
        <row r="3">
          <cell r="A3">
            <v>2</v>
          </cell>
          <cell r="B3" t="str">
            <v>進校</v>
          </cell>
          <cell r="C3" t="str">
            <v>商業經營科</v>
          </cell>
          <cell r="D3" t="str">
            <v>一</v>
          </cell>
          <cell r="E3" t="str">
            <v>英文Ⅰ六課版</v>
          </cell>
          <cell r="F3" t="str">
            <v>一</v>
          </cell>
          <cell r="G3" t="str">
            <v>黃玟君</v>
          </cell>
          <cell r="H3" t="str">
            <v>龍騰</v>
          </cell>
          <cell r="I3">
            <v>203</v>
          </cell>
          <cell r="J3">
            <v>2379</v>
          </cell>
          <cell r="K3" t="str">
            <v>108/12</v>
          </cell>
          <cell r="L3" t="str">
            <v>附習作簿、CD、考卷</v>
          </cell>
        </row>
        <row r="4">
          <cell r="A4">
            <v>3</v>
          </cell>
          <cell r="B4" t="str">
            <v>進校</v>
          </cell>
          <cell r="C4" t="str">
            <v>商業經營科</v>
          </cell>
          <cell r="D4" t="str">
            <v>一</v>
          </cell>
          <cell r="E4" t="str">
            <v>數學B(陳版) Ⅰ</v>
          </cell>
          <cell r="F4" t="str">
            <v>一</v>
          </cell>
          <cell r="G4" t="str">
            <v>陳秋錦</v>
          </cell>
          <cell r="H4" t="str">
            <v>龍騰</v>
          </cell>
          <cell r="I4">
            <v>187</v>
          </cell>
          <cell r="J4">
            <v>1324</v>
          </cell>
          <cell r="K4" t="str">
            <v>104/12</v>
          </cell>
          <cell r="L4" t="str">
            <v>附習作/考卷</v>
          </cell>
        </row>
        <row r="5">
          <cell r="A5">
            <v>4</v>
          </cell>
          <cell r="B5" t="str">
            <v>進校</v>
          </cell>
          <cell r="C5" t="str">
            <v>商業經營科</v>
          </cell>
          <cell r="D5" t="str">
            <v>一</v>
          </cell>
          <cell r="E5" t="str">
            <v>會計學</v>
          </cell>
          <cell r="F5" t="str">
            <v>一</v>
          </cell>
          <cell r="G5" t="str">
            <v>林若娟</v>
          </cell>
          <cell r="H5" t="str">
            <v>啟芳</v>
          </cell>
          <cell r="I5">
            <v>230</v>
          </cell>
          <cell r="J5">
            <v>2536</v>
          </cell>
          <cell r="K5" t="str">
            <v>109/2/6</v>
          </cell>
          <cell r="L5" t="str">
            <v>附習作/評量/學術科/輕鬆學手札</v>
          </cell>
        </row>
        <row r="6">
          <cell r="A6">
            <v>5</v>
          </cell>
          <cell r="B6" t="str">
            <v>進校</v>
          </cell>
          <cell r="C6" t="str">
            <v>商業經營科</v>
          </cell>
          <cell r="D6" t="str">
            <v>一</v>
          </cell>
          <cell r="E6" t="str">
            <v>商業概論Ⅰ</v>
          </cell>
          <cell r="F6" t="str">
            <v>一</v>
          </cell>
          <cell r="G6" t="str">
            <v>徐玉霞</v>
          </cell>
          <cell r="H6" t="str">
            <v>信樺</v>
          </cell>
          <cell r="I6">
            <v>200</v>
          </cell>
          <cell r="J6">
            <v>104006</v>
          </cell>
          <cell r="K6" t="str">
            <v>110/8</v>
          </cell>
          <cell r="L6" t="str">
            <v>附習作/考卷/練功坊講義</v>
          </cell>
        </row>
        <row r="7">
          <cell r="A7">
            <v>6</v>
          </cell>
          <cell r="B7" t="str">
            <v>進校</v>
          </cell>
          <cell r="C7" t="str">
            <v>商業經營科</v>
          </cell>
          <cell r="D7" t="str">
            <v>一</v>
          </cell>
          <cell r="E7" t="str">
            <v>計算機概論(Ⅰ)</v>
          </cell>
          <cell r="F7" t="str">
            <v>一</v>
          </cell>
          <cell r="G7" t="str">
            <v>施威銘</v>
          </cell>
          <cell r="H7" t="str">
            <v>旗立</v>
          </cell>
          <cell r="I7">
            <v>278</v>
          </cell>
          <cell r="J7">
            <v>103031</v>
          </cell>
          <cell r="K7" t="str">
            <v>109/8</v>
          </cell>
          <cell r="L7" t="str">
            <v>附習作、測驗卷</v>
          </cell>
        </row>
        <row r="8">
          <cell r="A8">
            <v>7</v>
          </cell>
          <cell r="B8" t="str">
            <v>進校</v>
          </cell>
          <cell r="C8" t="str">
            <v>商業經營科</v>
          </cell>
          <cell r="D8" t="str">
            <v>一</v>
          </cell>
          <cell r="E8" t="str">
            <v>公民與社會A</v>
          </cell>
          <cell r="F8" t="str">
            <v>全</v>
          </cell>
          <cell r="G8" t="str">
            <v>簡妙娟</v>
          </cell>
          <cell r="H8" t="str">
            <v>龍騰</v>
          </cell>
          <cell r="I8">
            <v>160</v>
          </cell>
          <cell r="J8">
            <v>1303</v>
          </cell>
          <cell r="K8" t="str">
            <v>104/12</v>
          </cell>
          <cell r="L8" t="str">
            <v>附習作簿</v>
          </cell>
        </row>
        <row r="9">
          <cell r="A9">
            <v>8</v>
          </cell>
          <cell r="B9" t="str">
            <v>進校</v>
          </cell>
          <cell r="C9" t="str">
            <v>商業經營科</v>
          </cell>
          <cell r="D9" t="str">
            <v>一</v>
          </cell>
          <cell r="E9" t="str">
            <v>生涯規劃(職校版)</v>
          </cell>
          <cell r="F9" t="str">
            <v>全</v>
          </cell>
          <cell r="G9" t="str">
            <v>張德聰</v>
          </cell>
          <cell r="H9" t="str">
            <v>幼獅</v>
          </cell>
          <cell r="I9">
            <v>145</v>
          </cell>
          <cell r="J9">
            <v>1298</v>
          </cell>
          <cell r="K9" t="str">
            <v>104/11/1</v>
          </cell>
          <cell r="L9" t="str">
            <v>附學習單</v>
          </cell>
        </row>
        <row r="10">
          <cell r="A10">
            <v>9</v>
          </cell>
          <cell r="B10" t="str">
            <v>進校</v>
          </cell>
          <cell r="C10" t="str">
            <v>商業經營科</v>
          </cell>
          <cell r="D10" t="str">
            <v>一</v>
          </cell>
          <cell r="E10" t="str">
            <v>健康與護理Ⅰ</v>
          </cell>
          <cell r="F10" t="str">
            <v>上</v>
          </cell>
          <cell r="G10" t="str">
            <v>郭鐘隆</v>
          </cell>
          <cell r="H10" t="str">
            <v>幼獅</v>
          </cell>
          <cell r="I10">
            <v>155</v>
          </cell>
          <cell r="J10">
            <v>484</v>
          </cell>
          <cell r="K10" t="str">
            <v>104/4</v>
          </cell>
          <cell r="L10" t="str">
            <v>附學習單</v>
          </cell>
        </row>
        <row r="11">
          <cell r="A11">
            <v>10</v>
          </cell>
          <cell r="B11" t="str">
            <v>進校</v>
          </cell>
          <cell r="C11" t="str">
            <v>商業經營科</v>
          </cell>
          <cell r="D11" t="str">
            <v>一</v>
          </cell>
          <cell r="E11" t="str">
            <v>全民國防教育</v>
          </cell>
          <cell r="F11" t="str">
            <v>一</v>
          </cell>
          <cell r="G11" t="str">
            <v>高德智</v>
          </cell>
          <cell r="H11" t="str">
            <v>育達</v>
          </cell>
          <cell r="I11">
            <v>155</v>
          </cell>
          <cell r="J11">
            <v>497</v>
          </cell>
          <cell r="K11" t="str">
            <v>107/7</v>
          </cell>
          <cell r="L11" t="str">
            <v>附學習單</v>
          </cell>
        </row>
        <row r="12">
          <cell r="A12">
            <v>11</v>
          </cell>
          <cell r="B12" t="str">
            <v>進校</v>
          </cell>
          <cell r="C12" t="str">
            <v>商業經營科</v>
          </cell>
          <cell r="D12" t="str">
            <v>一</v>
          </cell>
          <cell r="E12" t="str">
            <v>簡易運動規則</v>
          </cell>
          <cell r="F12" t="str">
            <v>全</v>
          </cell>
          <cell r="G12" t="str">
            <v>信樺體育研究室</v>
          </cell>
          <cell r="H12" t="str">
            <v>信樺</v>
          </cell>
          <cell r="I12">
            <v>100</v>
          </cell>
          <cell r="J12" t="str">
            <v>免送審</v>
          </cell>
        </row>
        <row r="13">
          <cell r="A13">
            <v>12</v>
          </cell>
          <cell r="B13" t="str">
            <v>進校</v>
          </cell>
          <cell r="C13" t="str">
            <v>商業經營科</v>
          </cell>
          <cell r="D13" t="str">
            <v>二</v>
          </cell>
          <cell r="E13" t="str">
            <v>高職國文(三)</v>
          </cell>
          <cell r="F13" t="str">
            <v>三</v>
          </cell>
          <cell r="G13" t="str">
            <v>何寄澎</v>
          </cell>
          <cell r="H13" t="str">
            <v>龍騰</v>
          </cell>
          <cell r="I13">
            <v>206</v>
          </cell>
          <cell r="J13">
            <v>1904</v>
          </cell>
          <cell r="K13" t="str">
            <v>106/3</v>
          </cell>
          <cell r="L13" t="str">
            <v>附習作簿、語文演練、考卷、作文輕鬆寫</v>
          </cell>
        </row>
        <row r="14">
          <cell r="A14">
            <v>13</v>
          </cell>
          <cell r="B14" t="str">
            <v>進校</v>
          </cell>
          <cell r="C14" t="str">
            <v>商業經營科</v>
          </cell>
          <cell r="D14" t="str">
            <v>二</v>
          </cell>
          <cell r="E14" t="str">
            <v>高職英文ⅢB版</v>
          </cell>
          <cell r="F14" t="str">
            <v>三</v>
          </cell>
          <cell r="G14" t="str">
            <v>黃玟君</v>
          </cell>
          <cell r="H14" t="str">
            <v>龍騰</v>
          </cell>
          <cell r="I14">
            <v>218</v>
          </cell>
          <cell r="J14">
            <v>104033</v>
          </cell>
          <cell r="K14" t="str">
            <v>110/2</v>
          </cell>
          <cell r="L14" t="str">
            <v>附習作簿、CD、考卷</v>
          </cell>
        </row>
        <row r="15">
          <cell r="A15">
            <v>14</v>
          </cell>
          <cell r="B15" t="str">
            <v>進校</v>
          </cell>
          <cell r="C15" t="str">
            <v>商業經營科</v>
          </cell>
          <cell r="D15" t="str">
            <v>二</v>
          </cell>
          <cell r="E15" t="str">
            <v>數學(B)Ⅲ</v>
          </cell>
          <cell r="F15" t="str">
            <v>三</v>
          </cell>
          <cell r="G15" t="str">
            <v>陳秋錦</v>
          </cell>
          <cell r="H15" t="str">
            <v>龍騰</v>
          </cell>
          <cell r="I15">
            <v>187</v>
          </cell>
          <cell r="J15">
            <v>1871</v>
          </cell>
          <cell r="K15" t="str">
            <v>106/2</v>
          </cell>
          <cell r="L15" t="str">
            <v>附習作/講義(輕鬆學)/考卷</v>
          </cell>
        </row>
        <row r="16">
          <cell r="A16">
            <v>15</v>
          </cell>
          <cell r="B16" t="str">
            <v>進校</v>
          </cell>
          <cell r="C16" t="str">
            <v>商業經營科</v>
          </cell>
          <cell r="D16" t="str">
            <v>二</v>
          </cell>
          <cell r="E16" t="str">
            <v>會計學Ⅲ</v>
          </cell>
          <cell r="F16" t="str">
            <v>三</v>
          </cell>
          <cell r="G16" t="str">
            <v>林若娟</v>
          </cell>
          <cell r="H16" t="str">
            <v>啟芳</v>
          </cell>
          <cell r="I16">
            <v>230</v>
          </cell>
          <cell r="J16">
            <v>104119</v>
          </cell>
          <cell r="K16" t="str">
            <v>110/7</v>
          </cell>
          <cell r="L16" t="str">
            <v>附習作/手札/評量</v>
          </cell>
        </row>
        <row r="17">
          <cell r="A17">
            <v>16</v>
          </cell>
          <cell r="B17" t="str">
            <v>進校</v>
          </cell>
          <cell r="C17" t="str">
            <v>商業經營科</v>
          </cell>
          <cell r="D17" t="str">
            <v>二</v>
          </cell>
          <cell r="E17" t="str">
            <v>經濟學Ⅰ</v>
          </cell>
          <cell r="F17" t="str">
            <v>一</v>
          </cell>
          <cell r="G17" t="str">
            <v>高翠玲</v>
          </cell>
          <cell r="H17" t="str">
            <v>旗立</v>
          </cell>
          <cell r="I17">
            <v>280</v>
          </cell>
          <cell r="J17">
            <v>104045</v>
          </cell>
          <cell r="K17" t="str">
            <v>110/9</v>
          </cell>
          <cell r="L17" t="str">
            <v>附習作、測驗卷</v>
          </cell>
        </row>
        <row r="18">
          <cell r="A18">
            <v>17</v>
          </cell>
          <cell r="B18" t="str">
            <v>進校</v>
          </cell>
          <cell r="C18" t="str">
            <v>商業經營科</v>
          </cell>
          <cell r="D18" t="str">
            <v>二</v>
          </cell>
          <cell r="E18" t="str">
            <v>計算機概論Ⅲ</v>
          </cell>
          <cell r="F18" t="str">
            <v>三</v>
          </cell>
          <cell r="G18" t="str">
            <v>施威銘</v>
          </cell>
          <cell r="H18" t="str">
            <v>旗立</v>
          </cell>
          <cell r="I18">
            <v>296</v>
          </cell>
          <cell r="J18">
            <v>2340</v>
          </cell>
          <cell r="K18" t="str">
            <v>108/7/20</v>
          </cell>
          <cell r="L18" t="str">
            <v>附習作、測驗卷</v>
          </cell>
        </row>
        <row r="19">
          <cell r="A19">
            <v>18</v>
          </cell>
          <cell r="B19" t="str">
            <v>進校</v>
          </cell>
          <cell r="C19" t="str">
            <v>商業經營科</v>
          </cell>
          <cell r="D19" t="str">
            <v>二</v>
          </cell>
          <cell r="E19" t="str">
            <v>門市服務丙檢(學術科+POS)</v>
          </cell>
          <cell r="F19" t="str">
            <v>全</v>
          </cell>
          <cell r="G19" t="str">
            <v>林佳男</v>
          </cell>
          <cell r="H19" t="str">
            <v>旗立</v>
          </cell>
          <cell r="I19">
            <v>390</v>
          </cell>
          <cell r="J19" t="str">
            <v>免送審</v>
          </cell>
          <cell r="L19" t="str">
            <v>附測驗卷</v>
          </cell>
        </row>
        <row r="20">
          <cell r="A20">
            <v>19</v>
          </cell>
          <cell r="B20" t="str">
            <v>進校</v>
          </cell>
          <cell r="C20" t="str">
            <v>商業經營科</v>
          </cell>
          <cell r="D20" t="str">
            <v>二</v>
          </cell>
          <cell r="E20" t="str">
            <v>民法與商事法概論Ⅰ</v>
          </cell>
          <cell r="F20" t="str">
            <v>一</v>
          </cell>
          <cell r="G20" t="str">
            <v>鄭正中</v>
          </cell>
          <cell r="H20" t="str">
            <v>五南</v>
          </cell>
          <cell r="I20">
            <v>198</v>
          </cell>
          <cell r="J20" t="str">
            <v>免送審</v>
          </cell>
          <cell r="L20" t="str">
            <v>附教師手冊、習作</v>
          </cell>
        </row>
        <row r="21">
          <cell r="A21">
            <v>20</v>
          </cell>
          <cell r="B21" t="str">
            <v>進校</v>
          </cell>
          <cell r="C21" t="str">
            <v>商業經營科</v>
          </cell>
          <cell r="D21" t="str">
            <v>二</v>
          </cell>
          <cell r="E21" t="str">
            <v>健康自我管理</v>
          </cell>
          <cell r="F21" t="str">
            <v>全</v>
          </cell>
          <cell r="G21" t="str">
            <v>李美芳</v>
          </cell>
          <cell r="H21" t="str">
            <v>幼獅</v>
          </cell>
          <cell r="I21">
            <v>135</v>
          </cell>
          <cell r="J21" t="str">
            <v>免送審</v>
          </cell>
          <cell r="L21" t="str">
            <v>附學習單</v>
          </cell>
        </row>
        <row r="22">
          <cell r="A22">
            <v>21</v>
          </cell>
          <cell r="B22" t="str">
            <v>進校</v>
          </cell>
          <cell r="C22" t="str">
            <v>商業經營科</v>
          </cell>
          <cell r="D22" t="str">
            <v>二</v>
          </cell>
          <cell r="E22" t="str">
            <v>野外求生</v>
          </cell>
          <cell r="F22" t="str">
            <v>全</v>
          </cell>
          <cell r="G22" t="str">
            <v>廖文泉</v>
          </cell>
          <cell r="H22" t="str">
            <v>幼獅</v>
          </cell>
          <cell r="I22">
            <v>150</v>
          </cell>
          <cell r="J22" t="str">
            <v>免送審</v>
          </cell>
          <cell r="L22" t="str">
            <v>附習作本</v>
          </cell>
        </row>
        <row r="23">
          <cell r="A23">
            <v>22</v>
          </cell>
          <cell r="B23" t="str">
            <v>進校</v>
          </cell>
          <cell r="C23" t="str">
            <v>商業經營科</v>
          </cell>
          <cell r="D23" t="str">
            <v>三</v>
          </cell>
          <cell r="E23" t="str">
            <v>高職國文Ⅴ</v>
          </cell>
          <cell r="F23" t="str">
            <v>五</v>
          </cell>
          <cell r="G23" t="str">
            <v>黃志民</v>
          </cell>
          <cell r="H23" t="str">
            <v>東大</v>
          </cell>
          <cell r="I23">
            <v>225</v>
          </cell>
          <cell r="J23">
            <v>2157</v>
          </cell>
          <cell r="K23" t="str">
            <v>106/12</v>
          </cell>
          <cell r="L23" t="str">
            <v>附語文能力習作、考卷、閱讀文選</v>
          </cell>
        </row>
        <row r="24">
          <cell r="A24">
            <v>23</v>
          </cell>
          <cell r="B24" t="str">
            <v>進校</v>
          </cell>
          <cell r="C24" t="str">
            <v>商業經營科</v>
          </cell>
          <cell r="D24" t="str">
            <v>三</v>
          </cell>
          <cell r="E24" t="str">
            <v>高職英文Ⅴ六課版</v>
          </cell>
          <cell r="F24" t="str">
            <v>五</v>
          </cell>
          <cell r="G24" t="str">
            <v>曾麗玲</v>
          </cell>
          <cell r="H24" t="str">
            <v>東大</v>
          </cell>
          <cell r="I24">
            <v>205</v>
          </cell>
          <cell r="J24">
            <v>2168</v>
          </cell>
          <cell r="K24" t="str">
            <v>106/12/8</v>
          </cell>
          <cell r="L24" t="str">
            <v>附習作簿、CD、單字片語隨身讀</v>
          </cell>
        </row>
        <row r="25">
          <cell r="A25">
            <v>24</v>
          </cell>
          <cell r="B25" t="str">
            <v>進校</v>
          </cell>
          <cell r="C25" t="str">
            <v>商業經營科</v>
          </cell>
          <cell r="D25" t="str">
            <v>三</v>
          </cell>
          <cell r="E25" t="str">
            <v>數學B輕鬆學總複習講義</v>
          </cell>
          <cell r="F25" t="str">
            <v>全</v>
          </cell>
          <cell r="G25" t="str">
            <v>張進成</v>
          </cell>
          <cell r="H25" t="str">
            <v>信樺</v>
          </cell>
          <cell r="I25">
            <v>200</v>
          </cell>
          <cell r="J25" t="str">
            <v>免送審</v>
          </cell>
        </row>
        <row r="26">
          <cell r="A26">
            <v>25</v>
          </cell>
          <cell r="B26" t="str">
            <v>進校</v>
          </cell>
          <cell r="C26" t="str">
            <v>商業經營科</v>
          </cell>
          <cell r="D26" t="str">
            <v>三</v>
          </cell>
          <cell r="E26" t="str">
            <v>會資丙檢術科超易通</v>
          </cell>
          <cell r="F26" t="str">
            <v>全</v>
          </cell>
          <cell r="G26" t="str">
            <v>喬傑翔</v>
          </cell>
          <cell r="H26" t="str">
            <v>啟芳</v>
          </cell>
          <cell r="I26">
            <v>280</v>
          </cell>
          <cell r="J26" t="str">
            <v>校訂免審</v>
          </cell>
          <cell r="L26" t="str">
            <v>套裝軟體</v>
          </cell>
        </row>
        <row r="27">
          <cell r="A27">
            <v>26</v>
          </cell>
          <cell r="B27" t="str">
            <v>進校</v>
          </cell>
          <cell r="C27" t="str">
            <v>商業經營科</v>
          </cell>
          <cell r="D27" t="str">
            <v>三</v>
          </cell>
          <cell r="E27" t="str">
            <v>企業倫理</v>
          </cell>
          <cell r="F27" t="str">
            <v>全</v>
          </cell>
          <cell r="G27" t="str">
            <v>俞慧芸</v>
          </cell>
          <cell r="H27" t="str">
            <v>龍騰</v>
          </cell>
          <cell r="I27">
            <v>218</v>
          </cell>
          <cell r="J27" t="str">
            <v>免送審</v>
          </cell>
        </row>
        <row r="28">
          <cell r="A28">
            <v>27</v>
          </cell>
          <cell r="B28" t="str">
            <v>進校</v>
          </cell>
          <cell r="C28" t="str">
            <v>商業經營科</v>
          </cell>
          <cell r="D28" t="str">
            <v>三</v>
          </cell>
          <cell r="E28" t="str">
            <v>恐怖主義與反恐作為</v>
          </cell>
          <cell r="F28" t="str">
            <v>全</v>
          </cell>
          <cell r="G28" t="str">
            <v>嚴明智</v>
          </cell>
          <cell r="H28" t="str">
            <v>泰宇</v>
          </cell>
          <cell r="I28">
            <v>145</v>
          </cell>
          <cell r="J28" t="str">
            <v>免送審</v>
          </cell>
          <cell r="L28" t="str">
            <v>附學習單</v>
          </cell>
        </row>
        <row r="29">
          <cell r="A29">
            <v>28</v>
          </cell>
          <cell r="B29" t="str">
            <v>進校</v>
          </cell>
          <cell r="C29" t="str">
            <v>國際貿易科</v>
          </cell>
          <cell r="D29" t="str">
            <v>一</v>
          </cell>
          <cell r="E29" t="str">
            <v>高職國文(一)</v>
          </cell>
          <cell r="F29" t="str">
            <v>一</v>
          </cell>
          <cell r="G29" t="str">
            <v>何寄澎</v>
          </cell>
          <cell r="H29" t="str">
            <v>龍騰</v>
          </cell>
          <cell r="I29">
            <v>206</v>
          </cell>
          <cell r="J29">
            <v>1495</v>
          </cell>
          <cell r="K29" t="str">
            <v>105/3</v>
          </cell>
          <cell r="L29" t="str">
            <v>附習作簿、語文演練、考卷、作文輕鬆寫</v>
          </cell>
        </row>
        <row r="30">
          <cell r="A30">
            <v>29</v>
          </cell>
          <cell r="B30" t="str">
            <v>進校</v>
          </cell>
          <cell r="C30" t="str">
            <v>國際貿易科</v>
          </cell>
          <cell r="D30" t="str">
            <v>一</v>
          </cell>
          <cell r="E30" t="str">
            <v>英文Ⅰ六課版</v>
          </cell>
          <cell r="F30" t="str">
            <v>一</v>
          </cell>
          <cell r="G30" t="str">
            <v>黃玟君</v>
          </cell>
          <cell r="H30" t="str">
            <v>龍騰</v>
          </cell>
          <cell r="I30">
            <v>203</v>
          </cell>
          <cell r="J30">
            <v>2379</v>
          </cell>
          <cell r="K30" t="str">
            <v>108/12</v>
          </cell>
          <cell r="L30" t="str">
            <v>附習作簿、CD、考卷</v>
          </cell>
        </row>
        <row r="31">
          <cell r="A31">
            <v>30</v>
          </cell>
          <cell r="B31" t="str">
            <v>進校</v>
          </cell>
          <cell r="C31" t="str">
            <v>國際貿易科</v>
          </cell>
          <cell r="D31" t="str">
            <v>一</v>
          </cell>
          <cell r="E31" t="str">
            <v>數學B(陳版) Ⅰ</v>
          </cell>
          <cell r="F31" t="str">
            <v>一</v>
          </cell>
          <cell r="G31" t="str">
            <v>陳秋錦</v>
          </cell>
          <cell r="H31" t="str">
            <v>龍騰</v>
          </cell>
          <cell r="I31">
            <v>187</v>
          </cell>
          <cell r="J31">
            <v>1324</v>
          </cell>
          <cell r="K31" t="str">
            <v>104/12</v>
          </cell>
          <cell r="L31" t="str">
            <v>附習作/考卷</v>
          </cell>
        </row>
        <row r="32">
          <cell r="A32">
            <v>31</v>
          </cell>
          <cell r="B32" t="str">
            <v>進校</v>
          </cell>
          <cell r="C32" t="str">
            <v>國際貿易科</v>
          </cell>
          <cell r="D32" t="str">
            <v>一</v>
          </cell>
          <cell r="E32" t="str">
            <v>會計學</v>
          </cell>
          <cell r="F32" t="str">
            <v>一</v>
          </cell>
          <cell r="G32" t="str">
            <v>林若娟</v>
          </cell>
          <cell r="H32" t="str">
            <v>啟芳</v>
          </cell>
          <cell r="I32">
            <v>230</v>
          </cell>
          <cell r="J32">
            <v>2536</v>
          </cell>
          <cell r="K32" t="str">
            <v>109/2/6</v>
          </cell>
          <cell r="L32" t="str">
            <v>附習作/評量/學術科/輕鬆學手札</v>
          </cell>
        </row>
        <row r="33">
          <cell r="A33">
            <v>32</v>
          </cell>
          <cell r="B33" t="str">
            <v>進校</v>
          </cell>
          <cell r="C33" t="str">
            <v>國際貿易科</v>
          </cell>
          <cell r="D33" t="str">
            <v>一</v>
          </cell>
          <cell r="E33" t="str">
            <v>商業概論Ⅰ</v>
          </cell>
          <cell r="F33" t="str">
            <v>一</v>
          </cell>
          <cell r="G33" t="str">
            <v>徐玉霞</v>
          </cell>
          <cell r="H33" t="str">
            <v>信樺</v>
          </cell>
          <cell r="I33">
            <v>200</v>
          </cell>
          <cell r="J33">
            <v>104006</v>
          </cell>
          <cell r="K33" t="str">
            <v>110/8</v>
          </cell>
          <cell r="L33" t="str">
            <v>附習作/考卷/練功坊講義</v>
          </cell>
        </row>
        <row r="34">
          <cell r="A34">
            <v>33</v>
          </cell>
          <cell r="B34" t="str">
            <v>進校</v>
          </cell>
          <cell r="C34" t="str">
            <v>國際貿易科</v>
          </cell>
          <cell r="D34" t="str">
            <v>一</v>
          </cell>
          <cell r="E34" t="str">
            <v>計算機概論(Ⅰ)</v>
          </cell>
          <cell r="F34" t="str">
            <v>一</v>
          </cell>
          <cell r="G34" t="str">
            <v>施威銘</v>
          </cell>
          <cell r="H34" t="str">
            <v>旗立</v>
          </cell>
          <cell r="I34">
            <v>278</v>
          </cell>
          <cell r="J34">
            <v>103031</v>
          </cell>
          <cell r="K34" t="str">
            <v>109/8</v>
          </cell>
          <cell r="L34" t="str">
            <v>附習作、測驗卷</v>
          </cell>
        </row>
        <row r="35">
          <cell r="A35">
            <v>34</v>
          </cell>
          <cell r="B35" t="str">
            <v>進校</v>
          </cell>
          <cell r="C35" t="str">
            <v>國際貿易科</v>
          </cell>
          <cell r="D35" t="str">
            <v>一</v>
          </cell>
          <cell r="E35" t="str">
            <v>國際貿易實務Ⅰ</v>
          </cell>
          <cell r="F35" t="str">
            <v>一</v>
          </cell>
          <cell r="G35" t="str">
            <v>王令玲</v>
          </cell>
          <cell r="H35" t="str">
            <v>龍騰</v>
          </cell>
          <cell r="I35">
            <v>275</v>
          </cell>
          <cell r="J35" t="str">
            <v>免送審</v>
          </cell>
          <cell r="L35" t="str">
            <v>丙檢學術科練習本</v>
          </cell>
        </row>
        <row r="36">
          <cell r="A36">
            <v>35</v>
          </cell>
          <cell r="B36" t="str">
            <v>進校</v>
          </cell>
          <cell r="C36" t="str">
            <v>國際貿易科</v>
          </cell>
          <cell r="D36" t="str">
            <v>一</v>
          </cell>
          <cell r="E36" t="str">
            <v>生涯規劃(職校版)</v>
          </cell>
          <cell r="F36" t="str">
            <v>全</v>
          </cell>
          <cell r="G36" t="str">
            <v>張德聰</v>
          </cell>
          <cell r="H36" t="str">
            <v>幼獅</v>
          </cell>
          <cell r="I36">
            <v>145</v>
          </cell>
          <cell r="J36">
            <v>1298</v>
          </cell>
          <cell r="K36" t="str">
            <v>104/11/1</v>
          </cell>
          <cell r="L36" t="str">
            <v>附學習單</v>
          </cell>
        </row>
        <row r="37">
          <cell r="A37">
            <v>36</v>
          </cell>
          <cell r="B37" t="str">
            <v>進校</v>
          </cell>
          <cell r="C37" t="str">
            <v>國際貿易科</v>
          </cell>
          <cell r="D37" t="str">
            <v>一</v>
          </cell>
          <cell r="E37" t="str">
            <v>健康與護理Ⅰ</v>
          </cell>
          <cell r="F37" t="str">
            <v>上</v>
          </cell>
          <cell r="G37" t="str">
            <v>郭鐘隆</v>
          </cell>
          <cell r="H37" t="str">
            <v>幼獅</v>
          </cell>
          <cell r="I37">
            <v>155</v>
          </cell>
          <cell r="J37">
            <v>484</v>
          </cell>
          <cell r="K37" t="str">
            <v>104/4</v>
          </cell>
          <cell r="L37" t="str">
            <v>附學習單</v>
          </cell>
        </row>
        <row r="38">
          <cell r="A38">
            <v>37</v>
          </cell>
          <cell r="B38" t="str">
            <v>進校</v>
          </cell>
          <cell r="C38" t="str">
            <v>國際貿易科</v>
          </cell>
          <cell r="D38" t="str">
            <v>一</v>
          </cell>
          <cell r="E38" t="str">
            <v>全民國防教育</v>
          </cell>
          <cell r="F38" t="str">
            <v>一</v>
          </cell>
          <cell r="G38" t="str">
            <v>高德智</v>
          </cell>
          <cell r="H38" t="str">
            <v>育達</v>
          </cell>
          <cell r="I38">
            <v>155</v>
          </cell>
          <cell r="J38">
            <v>497</v>
          </cell>
          <cell r="K38" t="str">
            <v>107/7</v>
          </cell>
          <cell r="L38" t="str">
            <v>附學習單</v>
          </cell>
        </row>
        <row r="39">
          <cell r="A39">
            <v>38</v>
          </cell>
          <cell r="B39" t="str">
            <v>進校</v>
          </cell>
          <cell r="C39" t="str">
            <v>國際貿易科</v>
          </cell>
          <cell r="D39" t="str">
            <v>一</v>
          </cell>
          <cell r="E39" t="str">
            <v>簡易運動規則</v>
          </cell>
          <cell r="F39" t="str">
            <v>全</v>
          </cell>
          <cell r="G39" t="str">
            <v>信樺體育研究室</v>
          </cell>
          <cell r="H39" t="str">
            <v>信樺</v>
          </cell>
          <cell r="I39">
            <v>100</v>
          </cell>
          <cell r="J39" t="str">
            <v>免送審</v>
          </cell>
        </row>
        <row r="40">
          <cell r="A40">
            <v>39</v>
          </cell>
          <cell r="B40" t="str">
            <v>進校</v>
          </cell>
          <cell r="C40" t="str">
            <v>國際貿易科</v>
          </cell>
          <cell r="D40" t="str">
            <v>二</v>
          </cell>
          <cell r="E40" t="str">
            <v>高職國文(三)</v>
          </cell>
          <cell r="F40" t="str">
            <v>三</v>
          </cell>
          <cell r="G40" t="str">
            <v>何寄澎</v>
          </cell>
          <cell r="H40" t="str">
            <v>龍騰</v>
          </cell>
          <cell r="I40">
            <v>206</v>
          </cell>
          <cell r="J40">
            <v>1904</v>
          </cell>
          <cell r="K40" t="str">
            <v>106/3</v>
          </cell>
          <cell r="L40" t="str">
            <v>附習作簿、語文演練、考卷、作文輕鬆寫</v>
          </cell>
        </row>
        <row r="41">
          <cell r="A41">
            <v>40</v>
          </cell>
          <cell r="B41" t="str">
            <v>進校</v>
          </cell>
          <cell r="C41" t="str">
            <v>國際貿易科</v>
          </cell>
          <cell r="D41" t="str">
            <v>二</v>
          </cell>
          <cell r="E41" t="str">
            <v>高職英文ⅢB版</v>
          </cell>
          <cell r="F41" t="str">
            <v>三</v>
          </cell>
          <cell r="G41" t="str">
            <v>黃玟君</v>
          </cell>
          <cell r="H41" t="str">
            <v>龍騰</v>
          </cell>
          <cell r="I41">
            <v>218</v>
          </cell>
          <cell r="J41">
            <v>104033</v>
          </cell>
          <cell r="K41" t="str">
            <v>110/2</v>
          </cell>
          <cell r="L41" t="str">
            <v>附習作簿、CD、考卷</v>
          </cell>
        </row>
        <row r="42">
          <cell r="A42">
            <v>41</v>
          </cell>
          <cell r="B42" t="str">
            <v>進校</v>
          </cell>
          <cell r="C42" t="str">
            <v>國際貿易科</v>
          </cell>
          <cell r="D42" t="str">
            <v>二</v>
          </cell>
          <cell r="E42" t="str">
            <v>數學(B)Ⅲ</v>
          </cell>
          <cell r="F42" t="str">
            <v>三</v>
          </cell>
          <cell r="G42" t="str">
            <v>陳秋錦</v>
          </cell>
          <cell r="H42" t="str">
            <v>龍騰</v>
          </cell>
          <cell r="I42">
            <v>187</v>
          </cell>
          <cell r="J42">
            <v>1871</v>
          </cell>
          <cell r="K42" t="str">
            <v>106/2</v>
          </cell>
          <cell r="L42" t="str">
            <v>附習作/講義(輕鬆學)/考卷</v>
          </cell>
        </row>
        <row r="43">
          <cell r="A43">
            <v>42</v>
          </cell>
          <cell r="B43" t="str">
            <v>進校</v>
          </cell>
          <cell r="C43" t="str">
            <v>國際貿易科</v>
          </cell>
          <cell r="D43" t="str">
            <v>二</v>
          </cell>
          <cell r="E43" t="str">
            <v>會計學Ⅲ</v>
          </cell>
          <cell r="F43" t="str">
            <v>三</v>
          </cell>
          <cell r="G43" t="str">
            <v>林若娟</v>
          </cell>
          <cell r="H43" t="str">
            <v>啟芳</v>
          </cell>
          <cell r="I43">
            <v>230</v>
          </cell>
          <cell r="J43">
            <v>104119</v>
          </cell>
          <cell r="K43" t="str">
            <v>110/7</v>
          </cell>
          <cell r="L43" t="str">
            <v>附習作/手札/評量</v>
          </cell>
        </row>
        <row r="44">
          <cell r="A44">
            <v>43</v>
          </cell>
          <cell r="B44" t="str">
            <v>進校</v>
          </cell>
          <cell r="C44" t="str">
            <v>國際貿易科</v>
          </cell>
          <cell r="D44" t="str">
            <v>二</v>
          </cell>
          <cell r="E44" t="str">
            <v>經濟學Ⅰ</v>
          </cell>
          <cell r="F44" t="str">
            <v>一</v>
          </cell>
          <cell r="G44" t="str">
            <v>高翠玲</v>
          </cell>
          <cell r="H44" t="str">
            <v>旗立</v>
          </cell>
          <cell r="I44">
            <v>280</v>
          </cell>
          <cell r="J44">
            <v>104045</v>
          </cell>
          <cell r="K44" t="str">
            <v>110/9</v>
          </cell>
          <cell r="L44" t="str">
            <v>附習作、測驗卷</v>
          </cell>
        </row>
        <row r="45">
          <cell r="A45">
            <v>44</v>
          </cell>
          <cell r="B45" t="str">
            <v>進校</v>
          </cell>
          <cell r="C45" t="str">
            <v>國際貿易科</v>
          </cell>
          <cell r="D45" t="str">
            <v>二</v>
          </cell>
          <cell r="E45" t="str">
            <v>計算機概論Ⅲ</v>
          </cell>
          <cell r="F45" t="str">
            <v>三</v>
          </cell>
          <cell r="G45" t="str">
            <v>施威銘</v>
          </cell>
          <cell r="H45" t="str">
            <v>旗立</v>
          </cell>
          <cell r="I45">
            <v>296</v>
          </cell>
          <cell r="J45">
            <v>2340</v>
          </cell>
          <cell r="K45" t="str">
            <v>108/7/20</v>
          </cell>
          <cell r="L45" t="str">
            <v>附習作、測驗卷</v>
          </cell>
        </row>
        <row r="46">
          <cell r="A46">
            <v>45</v>
          </cell>
          <cell r="B46" t="str">
            <v>進校</v>
          </cell>
          <cell r="C46" t="str">
            <v>國際貿易科</v>
          </cell>
          <cell r="D46" t="str">
            <v>二</v>
          </cell>
          <cell r="E46" t="str">
            <v>國際貿易實務Ⅲ</v>
          </cell>
          <cell r="F46" t="str">
            <v>三</v>
          </cell>
          <cell r="G46" t="str">
            <v>王令玲</v>
          </cell>
          <cell r="H46" t="str">
            <v>龍騰</v>
          </cell>
          <cell r="I46">
            <v>265</v>
          </cell>
          <cell r="J46" t="str">
            <v>免送審</v>
          </cell>
          <cell r="L46" t="str">
            <v>丙檢學術科練習本</v>
          </cell>
        </row>
        <row r="47">
          <cell r="A47">
            <v>46</v>
          </cell>
          <cell r="B47" t="str">
            <v>進校</v>
          </cell>
          <cell r="C47" t="str">
            <v>國際貿易科</v>
          </cell>
          <cell r="D47" t="str">
            <v>二</v>
          </cell>
          <cell r="E47" t="str">
            <v>健康自我管理</v>
          </cell>
          <cell r="F47" t="str">
            <v>全</v>
          </cell>
          <cell r="G47" t="str">
            <v>李美芳</v>
          </cell>
          <cell r="H47" t="str">
            <v>幼獅</v>
          </cell>
          <cell r="I47">
            <v>135</v>
          </cell>
          <cell r="J47" t="str">
            <v>免送審</v>
          </cell>
          <cell r="L47" t="str">
            <v>附學習單</v>
          </cell>
        </row>
        <row r="48">
          <cell r="A48">
            <v>47</v>
          </cell>
          <cell r="B48" t="str">
            <v>進校</v>
          </cell>
          <cell r="C48" t="str">
            <v>國際貿易科</v>
          </cell>
          <cell r="D48" t="str">
            <v>二</v>
          </cell>
          <cell r="E48" t="str">
            <v>野外求生</v>
          </cell>
          <cell r="F48" t="str">
            <v>全</v>
          </cell>
          <cell r="G48" t="str">
            <v>廖文泉</v>
          </cell>
          <cell r="H48" t="str">
            <v>幼獅</v>
          </cell>
          <cell r="I48">
            <v>150</v>
          </cell>
          <cell r="J48" t="str">
            <v>免送審</v>
          </cell>
          <cell r="L48" t="str">
            <v>附習作本</v>
          </cell>
        </row>
        <row r="49">
          <cell r="A49">
            <v>48</v>
          </cell>
          <cell r="B49" t="str">
            <v>進校</v>
          </cell>
          <cell r="C49" t="str">
            <v>國際貿易科</v>
          </cell>
          <cell r="D49" t="str">
            <v>三</v>
          </cell>
          <cell r="E49" t="str">
            <v>高職國文Ⅴ</v>
          </cell>
          <cell r="F49" t="str">
            <v>五</v>
          </cell>
          <cell r="G49" t="str">
            <v>黃志民</v>
          </cell>
          <cell r="H49" t="str">
            <v>東大</v>
          </cell>
          <cell r="I49">
            <v>225</v>
          </cell>
          <cell r="J49">
            <v>2157</v>
          </cell>
          <cell r="K49" t="str">
            <v>106/12</v>
          </cell>
          <cell r="L49" t="str">
            <v>附語文能力習作、考卷、閱讀文選</v>
          </cell>
        </row>
        <row r="50">
          <cell r="A50">
            <v>49</v>
          </cell>
          <cell r="B50" t="str">
            <v>進校</v>
          </cell>
          <cell r="C50" t="str">
            <v>國際貿易科</v>
          </cell>
          <cell r="D50" t="str">
            <v>三</v>
          </cell>
          <cell r="E50" t="str">
            <v>高職英文Ⅴ六課版</v>
          </cell>
          <cell r="F50" t="str">
            <v>五</v>
          </cell>
          <cell r="G50" t="str">
            <v>曾麗玲</v>
          </cell>
          <cell r="H50" t="str">
            <v>東大</v>
          </cell>
          <cell r="I50">
            <v>205</v>
          </cell>
          <cell r="J50">
            <v>2168</v>
          </cell>
          <cell r="K50" t="str">
            <v>106/12/8</v>
          </cell>
          <cell r="L50" t="str">
            <v>附習作簿、CD、單字片語隨身讀</v>
          </cell>
        </row>
        <row r="51">
          <cell r="A51">
            <v>50</v>
          </cell>
          <cell r="B51" t="str">
            <v>進校</v>
          </cell>
          <cell r="C51" t="str">
            <v>國際貿易科</v>
          </cell>
          <cell r="D51" t="str">
            <v>三</v>
          </cell>
          <cell r="E51" t="str">
            <v>數學B輕鬆學總複習講義</v>
          </cell>
          <cell r="F51" t="str">
            <v>全</v>
          </cell>
          <cell r="G51" t="str">
            <v>張進成</v>
          </cell>
          <cell r="H51" t="str">
            <v>信樺</v>
          </cell>
          <cell r="I51">
            <v>200</v>
          </cell>
          <cell r="J51" t="str">
            <v>免送審</v>
          </cell>
        </row>
        <row r="52">
          <cell r="A52">
            <v>51</v>
          </cell>
          <cell r="B52" t="str">
            <v>進校</v>
          </cell>
          <cell r="C52" t="str">
            <v>國際貿易科</v>
          </cell>
          <cell r="D52" t="str">
            <v>三</v>
          </cell>
          <cell r="E52" t="str">
            <v>會資丙檢術科超易通</v>
          </cell>
          <cell r="F52" t="str">
            <v>全</v>
          </cell>
          <cell r="G52" t="str">
            <v>喬傑翔</v>
          </cell>
          <cell r="H52" t="str">
            <v>啟芳</v>
          </cell>
          <cell r="I52">
            <v>280</v>
          </cell>
          <cell r="J52" t="str">
            <v>免送審</v>
          </cell>
          <cell r="L52" t="str">
            <v>套裝軟體</v>
          </cell>
        </row>
        <row r="53">
          <cell r="A53">
            <v>52</v>
          </cell>
          <cell r="B53" t="str">
            <v>進校</v>
          </cell>
          <cell r="C53" t="str">
            <v>國際貿易科</v>
          </cell>
          <cell r="D53" t="str">
            <v>三</v>
          </cell>
          <cell r="E53" t="str">
            <v>企業倫理</v>
          </cell>
          <cell r="F53" t="str">
            <v>全</v>
          </cell>
          <cell r="G53" t="str">
            <v>俞慧芸</v>
          </cell>
          <cell r="H53" t="str">
            <v>龍騰</v>
          </cell>
          <cell r="I53">
            <v>218</v>
          </cell>
          <cell r="J53" t="str">
            <v>免送審</v>
          </cell>
        </row>
        <row r="54">
          <cell r="A54">
            <v>53</v>
          </cell>
          <cell r="B54" t="str">
            <v>進校</v>
          </cell>
          <cell r="C54" t="str">
            <v>國際貿易科</v>
          </cell>
          <cell r="D54" t="str">
            <v>三</v>
          </cell>
          <cell r="E54" t="str">
            <v>恐怖主義與反恐作為</v>
          </cell>
          <cell r="F54" t="str">
            <v>全</v>
          </cell>
          <cell r="G54" t="str">
            <v>嚴明智</v>
          </cell>
          <cell r="H54" t="str">
            <v>泰宇</v>
          </cell>
          <cell r="I54">
            <v>145</v>
          </cell>
          <cell r="J54" t="str">
            <v>免送審</v>
          </cell>
          <cell r="L54" t="str">
            <v>附學習單</v>
          </cell>
        </row>
        <row r="55">
          <cell r="A55">
            <v>54</v>
          </cell>
          <cell r="B55" t="str">
            <v>進校</v>
          </cell>
          <cell r="C55" t="str">
            <v>國際貿易科</v>
          </cell>
          <cell r="D55" t="str">
            <v>三</v>
          </cell>
          <cell r="E55" t="str">
            <v>公民與社會A</v>
          </cell>
          <cell r="F55" t="str">
            <v>全</v>
          </cell>
          <cell r="G55" t="str">
            <v>簡妙娟</v>
          </cell>
          <cell r="H55" t="str">
            <v>龍騰</v>
          </cell>
          <cell r="I55">
            <v>160</v>
          </cell>
          <cell r="J55">
            <v>1303</v>
          </cell>
          <cell r="K55" t="str">
            <v>104/12</v>
          </cell>
          <cell r="L55" t="str">
            <v>附習作簿</v>
          </cell>
        </row>
        <row r="56">
          <cell r="A56">
            <v>55</v>
          </cell>
          <cell r="B56" t="str">
            <v>日校</v>
          </cell>
          <cell r="C56" t="str">
            <v>綜合高中</v>
          </cell>
          <cell r="D56" t="str">
            <v>一</v>
          </cell>
          <cell r="E56" t="str">
            <v>高中國文</v>
          </cell>
          <cell r="F56" t="str">
            <v>一</v>
          </cell>
          <cell r="G56" t="str">
            <v>宋隆發.等</v>
          </cell>
          <cell r="H56" t="str">
            <v>翰林</v>
          </cell>
          <cell r="I56">
            <v>184</v>
          </cell>
          <cell r="J56" t="str">
            <v>0743</v>
          </cell>
          <cell r="K56" t="str">
            <v>100.12.26-107.07.31</v>
          </cell>
          <cell r="L56" t="str">
            <v>開學日</v>
          </cell>
        </row>
        <row r="57">
          <cell r="A57">
            <v>56</v>
          </cell>
          <cell r="B57" t="str">
            <v>日校</v>
          </cell>
          <cell r="C57" t="str">
            <v>綜合高中</v>
          </cell>
          <cell r="D57" t="str">
            <v>一</v>
          </cell>
          <cell r="E57" t="str">
            <v>高中英文</v>
          </cell>
          <cell r="F57" t="str">
            <v>一</v>
          </cell>
          <cell r="G57" t="str">
            <v>車蓓群</v>
          </cell>
          <cell r="H57" t="str">
            <v>三民</v>
          </cell>
          <cell r="I57">
            <v>225</v>
          </cell>
          <cell r="J57" t="str">
            <v>0904</v>
          </cell>
          <cell r="K57" t="str">
            <v>102.12.02-108.12.01</v>
          </cell>
          <cell r="L57" t="str">
            <v>開學日</v>
          </cell>
        </row>
        <row r="58">
          <cell r="A58">
            <v>57</v>
          </cell>
          <cell r="B58" t="str">
            <v>日校</v>
          </cell>
          <cell r="C58" t="str">
            <v>綜合高中</v>
          </cell>
          <cell r="D58" t="str">
            <v>一</v>
          </cell>
          <cell r="E58" t="str">
            <v>高中數學</v>
          </cell>
          <cell r="F58" t="str">
            <v>一</v>
          </cell>
          <cell r="G58" t="str">
            <v>林福來</v>
          </cell>
          <cell r="H58" t="str">
            <v>南一</v>
          </cell>
          <cell r="I58">
            <v>223</v>
          </cell>
          <cell r="J58" t="str">
            <v>0493</v>
          </cell>
          <cell r="K58" t="str">
            <v>98.11.18-107.11.17</v>
          </cell>
          <cell r="L58" t="str">
            <v>開學日</v>
          </cell>
        </row>
        <row r="59">
          <cell r="A59">
            <v>58</v>
          </cell>
          <cell r="B59" t="str">
            <v>日校</v>
          </cell>
          <cell r="C59" t="str">
            <v>綜合高中</v>
          </cell>
          <cell r="D59" t="str">
            <v>一</v>
          </cell>
          <cell r="E59" t="str">
            <v>歷史</v>
          </cell>
          <cell r="F59" t="str">
            <v>一</v>
          </cell>
          <cell r="G59" t="str">
            <v>林能士</v>
          </cell>
          <cell r="H59" t="str">
            <v>南一</v>
          </cell>
          <cell r="I59">
            <v>220</v>
          </cell>
          <cell r="J59" t="str">
            <v>0819</v>
          </cell>
          <cell r="K59" t="str">
            <v>101.07.05-107.07.04</v>
          </cell>
          <cell r="L59" t="str">
            <v>開學日</v>
          </cell>
        </row>
        <row r="60">
          <cell r="A60">
            <v>59</v>
          </cell>
          <cell r="B60" t="str">
            <v>日校</v>
          </cell>
          <cell r="C60" t="str">
            <v>綜合高中</v>
          </cell>
          <cell r="D60" t="str">
            <v>一</v>
          </cell>
          <cell r="E60" t="str">
            <v>高中地理</v>
          </cell>
          <cell r="F60" t="str">
            <v>一</v>
          </cell>
          <cell r="G60" t="str">
            <v>賴進貴.等</v>
          </cell>
          <cell r="H60" t="str">
            <v>翰林</v>
          </cell>
          <cell r="I60">
            <v>216</v>
          </cell>
          <cell r="J60" t="str">
            <v>0569</v>
          </cell>
          <cell r="K60" t="str">
            <v>99.04.09-107.07.31</v>
          </cell>
          <cell r="L60" t="str">
            <v>開學日</v>
          </cell>
        </row>
        <row r="61">
          <cell r="A61">
            <v>60</v>
          </cell>
          <cell r="B61" t="str">
            <v>日校</v>
          </cell>
          <cell r="C61" t="str">
            <v>綜合高中</v>
          </cell>
          <cell r="D61" t="str">
            <v>一</v>
          </cell>
          <cell r="E61" t="str">
            <v>公民與社會</v>
          </cell>
          <cell r="F61" t="str">
            <v>一</v>
          </cell>
          <cell r="G61" t="str">
            <v>李酋潭</v>
          </cell>
          <cell r="H61" t="str">
            <v>翰林</v>
          </cell>
          <cell r="I61">
            <v>200</v>
          </cell>
          <cell r="J61" t="str">
            <v>0507</v>
          </cell>
          <cell r="K61" t="str">
            <v>107.07.31</v>
          </cell>
          <cell r="L61" t="str">
            <v>開學日</v>
          </cell>
        </row>
        <row r="62">
          <cell r="A62">
            <v>61</v>
          </cell>
          <cell r="B62" t="str">
            <v>日校</v>
          </cell>
          <cell r="C62" t="str">
            <v>綜合高中</v>
          </cell>
          <cell r="D62" t="str">
            <v>一</v>
          </cell>
          <cell r="E62" t="str">
            <v>基礎地球科學</v>
          </cell>
          <cell r="F62" t="str">
            <v>上</v>
          </cell>
          <cell r="G62" t="str">
            <v>王乾盈</v>
          </cell>
          <cell r="H62" t="str">
            <v>全華</v>
          </cell>
          <cell r="I62">
            <v>262</v>
          </cell>
          <cell r="J62" t="str">
            <v>0512</v>
          </cell>
          <cell r="K62" t="str">
            <v>99.01.05-105.01.04(展延至新課綱)</v>
          </cell>
          <cell r="L62" t="str">
            <v>開學日</v>
          </cell>
        </row>
        <row r="63">
          <cell r="A63">
            <v>62</v>
          </cell>
          <cell r="B63" t="str">
            <v>日校</v>
          </cell>
          <cell r="C63" t="str">
            <v>綜合高中</v>
          </cell>
          <cell r="D63" t="str">
            <v>一</v>
          </cell>
          <cell r="E63" t="str">
            <v>基礎生物</v>
          </cell>
          <cell r="F63" t="str">
            <v>上</v>
          </cell>
          <cell r="G63" t="str">
            <v>李家維</v>
          </cell>
          <cell r="H63" t="str">
            <v>龍騰</v>
          </cell>
          <cell r="I63">
            <v>200</v>
          </cell>
          <cell r="J63" t="str">
            <v>0541</v>
          </cell>
          <cell r="K63" t="str">
            <v>99.02.26-105.02.25</v>
          </cell>
          <cell r="L63" t="str">
            <v>開學日</v>
          </cell>
        </row>
        <row r="64">
          <cell r="A64">
            <v>63</v>
          </cell>
          <cell r="B64" t="str">
            <v>日校</v>
          </cell>
          <cell r="C64" t="str">
            <v>綜合高中</v>
          </cell>
          <cell r="D64" t="str">
            <v>一</v>
          </cell>
          <cell r="E64" t="str">
            <v>基礎化學(一)</v>
          </cell>
          <cell r="F64" t="str">
            <v>全</v>
          </cell>
          <cell r="G64" t="str">
            <v>陳秋炳</v>
          </cell>
          <cell r="H64" t="str">
            <v>翰林</v>
          </cell>
          <cell r="I64">
            <v>215</v>
          </cell>
          <cell r="J64" t="str">
            <v>0486</v>
          </cell>
          <cell r="K64" t="str">
            <v>98.10.16-108.07.31</v>
          </cell>
          <cell r="L64" t="str">
            <v>開學日</v>
          </cell>
        </row>
        <row r="65">
          <cell r="A65">
            <v>64</v>
          </cell>
          <cell r="B65" t="str">
            <v>日校</v>
          </cell>
          <cell r="C65" t="str">
            <v>綜合高中</v>
          </cell>
          <cell r="D65" t="str">
            <v>一</v>
          </cell>
          <cell r="E65" t="str">
            <v>基礎物理(一)</v>
          </cell>
          <cell r="F65" t="str">
            <v>全</v>
          </cell>
          <cell r="G65" t="str">
            <v>傅昭銘.等</v>
          </cell>
          <cell r="H65" t="str">
            <v>南一</v>
          </cell>
          <cell r="I65">
            <v>230</v>
          </cell>
          <cell r="J65" t="str">
            <v>0561</v>
          </cell>
          <cell r="K65" t="str">
            <v>100.12.26-106.12.25</v>
          </cell>
          <cell r="L65" t="str">
            <v>開學日</v>
          </cell>
        </row>
        <row r="66">
          <cell r="A66">
            <v>65</v>
          </cell>
          <cell r="B66" t="str">
            <v>日校</v>
          </cell>
          <cell r="C66" t="str">
            <v>綜合高中</v>
          </cell>
          <cell r="D66" t="str">
            <v>一</v>
          </cell>
          <cell r="E66" t="str">
            <v>生涯規劃</v>
          </cell>
          <cell r="F66" t="str">
            <v>全</v>
          </cell>
          <cell r="G66" t="str">
            <v>張明敏.等</v>
          </cell>
          <cell r="H66" t="str">
            <v>智業</v>
          </cell>
          <cell r="I66">
            <v>200</v>
          </cell>
          <cell r="J66" t="str">
            <v>免送審</v>
          </cell>
          <cell r="L66" t="str">
            <v>開學日</v>
          </cell>
        </row>
        <row r="67">
          <cell r="A67">
            <v>66</v>
          </cell>
          <cell r="B67" t="str">
            <v>日校</v>
          </cell>
          <cell r="C67" t="str">
            <v>應外科</v>
          </cell>
          <cell r="D67" t="str">
            <v>一</v>
          </cell>
          <cell r="E67" t="str">
            <v>高中英文</v>
          </cell>
          <cell r="F67" t="str">
            <v>一</v>
          </cell>
          <cell r="G67" t="str">
            <v>車蓓群</v>
          </cell>
          <cell r="H67" t="str">
            <v>三民</v>
          </cell>
          <cell r="I67">
            <v>225</v>
          </cell>
          <cell r="J67" t="str">
            <v>0904</v>
          </cell>
          <cell r="K67" t="str">
            <v>102.12.02-108.12.01</v>
          </cell>
          <cell r="L67" t="str">
            <v>開學日</v>
          </cell>
        </row>
        <row r="68">
          <cell r="A68">
            <v>67</v>
          </cell>
          <cell r="B68" t="str">
            <v>日校</v>
          </cell>
          <cell r="C68" t="str">
            <v>職科</v>
          </cell>
          <cell r="D68" t="str">
            <v>一</v>
          </cell>
          <cell r="E68" t="str">
            <v>高職國文</v>
          </cell>
          <cell r="F68" t="str">
            <v>一</v>
          </cell>
          <cell r="G68" t="str">
            <v>宋隆發.等</v>
          </cell>
          <cell r="H68" t="str">
            <v>翰林</v>
          </cell>
          <cell r="I68">
            <v>213</v>
          </cell>
          <cell r="J68" t="str">
            <v>01326</v>
          </cell>
          <cell r="K68" t="str">
            <v>98.12.28-107.07.31</v>
          </cell>
          <cell r="L68" t="str">
            <v>開學日</v>
          </cell>
        </row>
        <row r="69">
          <cell r="A69">
            <v>68</v>
          </cell>
          <cell r="B69" t="str">
            <v>日校</v>
          </cell>
          <cell r="C69" t="str">
            <v>職科</v>
          </cell>
          <cell r="D69" t="str">
            <v>一</v>
          </cell>
          <cell r="E69" t="str">
            <v>數學B</v>
          </cell>
          <cell r="F69" t="str">
            <v>一</v>
          </cell>
          <cell r="G69" t="str">
            <v>姚敏庭</v>
          </cell>
          <cell r="H69" t="str">
            <v>信樺</v>
          </cell>
          <cell r="I69">
            <v>170</v>
          </cell>
          <cell r="J69" t="str">
            <v>02015</v>
          </cell>
          <cell r="K69" t="str">
            <v>100.06.27-106.06.26</v>
          </cell>
          <cell r="L69" t="str">
            <v>開學日</v>
          </cell>
        </row>
        <row r="70">
          <cell r="A70">
            <v>69</v>
          </cell>
          <cell r="B70" t="str">
            <v>日校</v>
          </cell>
          <cell r="C70" t="str">
            <v>職科</v>
          </cell>
          <cell r="D70" t="str">
            <v>一</v>
          </cell>
          <cell r="E70" t="str">
            <v>高職英文</v>
          </cell>
          <cell r="F70" t="str">
            <v>一</v>
          </cell>
          <cell r="G70" t="str">
            <v>車蓓群</v>
          </cell>
          <cell r="H70" t="str">
            <v>東大</v>
          </cell>
          <cell r="I70">
            <v>210</v>
          </cell>
          <cell r="J70" t="str">
            <v>02370</v>
          </cell>
          <cell r="K70" t="str">
            <v>102.12.10-108.12.09</v>
          </cell>
          <cell r="L70" t="str">
            <v>開學日</v>
          </cell>
        </row>
        <row r="71">
          <cell r="A71">
            <v>70</v>
          </cell>
          <cell r="B71" t="str">
            <v>日校</v>
          </cell>
          <cell r="C71" t="str">
            <v>職科</v>
          </cell>
          <cell r="D71" t="str">
            <v>一</v>
          </cell>
          <cell r="E71" t="str">
            <v>會計學Ⅰ</v>
          </cell>
          <cell r="F71" t="str">
            <v>一</v>
          </cell>
          <cell r="G71" t="str">
            <v>林若娟等</v>
          </cell>
          <cell r="H71" t="str">
            <v>啟芳</v>
          </cell>
          <cell r="I71">
            <v>230</v>
          </cell>
          <cell r="J71" t="str">
            <v>014121</v>
          </cell>
          <cell r="K71" t="str">
            <v>104.07.16-110.07.15</v>
          </cell>
          <cell r="L71" t="str">
            <v>開學日</v>
          </cell>
        </row>
        <row r="72">
          <cell r="A72">
            <v>71</v>
          </cell>
          <cell r="B72" t="str">
            <v>日校</v>
          </cell>
          <cell r="C72" t="str">
            <v>職科</v>
          </cell>
          <cell r="D72" t="str">
            <v>一</v>
          </cell>
          <cell r="E72" t="str">
            <v>商業概論Ⅰ</v>
          </cell>
          <cell r="F72" t="str">
            <v>一</v>
          </cell>
          <cell r="G72" t="str">
            <v>徐玉霞.等</v>
          </cell>
          <cell r="H72" t="str">
            <v>信樺</v>
          </cell>
          <cell r="I72">
            <v>200</v>
          </cell>
          <cell r="J72" t="str">
            <v>104006</v>
          </cell>
          <cell r="K72" t="str">
            <v>104.01.09-110.01.08</v>
          </cell>
          <cell r="L72" t="str">
            <v>開學日</v>
          </cell>
        </row>
        <row r="73">
          <cell r="A73">
            <v>72</v>
          </cell>
          <cell r="B73" t="str">
            <v>日校</v>
          </cell>
          <cell r="C73" t="str">
            <v>職科</v>
          </cell>
          <cell r="D73" t="str">
            <v>一</v>
          </cell>
          <cell r="E73" t="str">
            <v>管理學概要Ⅰ</v>
          </cell>
          <cell r="F73" t="str">
            <v>一</v>
          </cell>
          <cell r="G73" t="str">
            <v>連清唐</v>
          </cell>
          <cell r="H73" t="str">
            <v>龍騰</v>
          </cell>
          <cell r="I73">
            <v>228</v>
          </cell>
          <cell r="J73" t="str">
            <v>免送審</v>
          </cell>
          <cell r="L73" t="str">
            <v>開學日</v>
          </cell>
        </row>
        <row r="74">
          <cell r="A74">
            <v>73</v>
          </cell>
          <cell r="B74" t="str">
            <v>日校</v>
          </cell>
          <cell r="C74" t="str">
            <v>職科</v>
          </cell>
          <cell r="D74" t="str">
            <v>一</v>
          </cell>
          <cell r="E74" t="str">
            <v>計算機概論B</v>
          </cell>
          <cell r="F74" t="str">
            <v>Ⅰ</v>
          </cell>
          <cell r="G74" t="str">
            <v>施威銘.等</v>
          </cell>
          <cell r="H74" t="str">
            <v>旗立</v>
          </cell>
          <cell r="I74">
            <v>296</v>
          </cell>
          <cell r="J74" t="str">
            <v>01423</v>
          </cell>
          <cell r="K74" t="str">
            <v>99.02.22-107.07</v>
          </cell>
          <cell r="L74" t="str">
            <v>開學日</v>
          </cell>
        </row>
        <row r="75">
          <cell r="A75">
            <v>74</v>
          </cell>
          <cell r="B75" t="str">
            <v>日校</v>
          </cell>
          <cell r="C75" t="str">
            <v>職科</v>
          </cell>
          <cell r="D75" t="str">
            <v>一</v>
          </cell>
          <cell r="E75" t="str">
            <v>基礎生物A</v>
          </cell>
          <cell r="F75" t="str">
            <v>全</v>
          </cell>
          <cell r="G75" t="str">
            <v>胡誌麟</v>
          </cell>
          <cell r="H75" t="str">
            <v>泰宇</v>
          </cell>
          <cell r="I75">
            <v>100</v>
          </cell>
          <cell r="J75" t="str">
            <v>02241</v>
          </cell>
          <cell r="K75" t="str">
            <v>101.05.10-107.05.09</v>
          </cell>
          <cell r="L75" t="str">
            <v>開學日</v>
          </cell>
        </row>
        <row r="76">
          <cell r="A76">
            <v>75</v>
          </cell>
          <cell r="B76" t="str">
            <v>日校</v>
          </cell>
          <cell r="C76" t="str">
            <v>職科</v>
          </cell>
          <cell r="D76" t="str">
            <v>一</v>
          </cell>
          <cell r="E76" t="str">
            <v>高職基礎化學(B)</v>
          </cell>
          <cell r="F76" t="str">
            <v>全</v>
          </cell>
          <cell r="G76" t="str">
            <v>閻玉民</v>
          </cell>
          <cell r="H76" t="str">
            <v>龍騰</v>
          </cell>
          <cell r="I76">
            <v>160</v>
          </cell>
          <cell r="J76" t="str">
            <v>01362</v>
          </cell>
          <cell r="K76" t="str">
            <v>99.01.14-105.01.13(展延至新課綱)</v>
          </cell>
          <cell r="L76" t="str">
            <v>開學日</v>
          </cell>
        </row>
        <row r="77">
          <cell r="A77">
            <v>76</v>
          </cell>
          <cell r="B77" t="str">
            <v>日校</v>
          </cell>
          <cell r="C77" t="str">
            <v>職科</v>
          </cell>
          <cell r="D77" t="str">
            <v>一</v>
          </cell>
          <cell r="E77" t="str">
            <v>國際貿易實務Ⅰ</v>
          </cell>
          <cell r="F77" t="str">
            <v>一</v>
          </cell>
          <cell r="G77" t="str">
            <v>王令玲</v>
          </cell>
          <cell r="H77" t="str">
            <v>龍騰</v>
          </cell>
          <cell r="I77">
            <v>275</v>
          </cell>
          <cell r="J77" t="str">
            <v>免送審</v>
          </cell>
          <cell r="L77" t="str">
            <v>開學日</v>
          </cell>
        </row>
        <row r="78">
          <cell r="A78">
            <v>77</v>
          </cell>
          <cell r="B78" t="str">
            <v>日校</v>
          </cell>
          <cell r="C78" t="str">
            <v>職科</v>
          </cell>
          <cell r="D78" t="str">
            <v>一</v>
          </cell>
          <cell r="E78" t="str">
            <v>歷史C版</v>
          </cell>
          <cell r="F78">
            <v>1</v>
          </cell>
          <cell r="G78" t="str">
            <v>劉玉菁</v>
          </cell>
          <cell r="H78" t="str">
            <v>龍騰</v>
          </cell>
          <cell r="I78">
            <v>130</v>
          </cell>
          <cell r="J78" t="str">
            <v>免送審</v>
          </cell>
          <cell r="L78" t="str">
            <v>開學日</v>
          </cell>
        </row>
        <row r="79">
          <cell r="A79">
            <v>78</v>
          </cell>
          <cell r="B79" t="str">
            <v>日校</v>
          </cell>
          <cell r="C79" t="str">
            <v>職科</v>
          </cell>
          <cell r="D79" t="str">
            <v>一</v>
          </cell>
          <cell r="E79" t="str">
            <v>地理Ⅰ</v>
          </cell>
          <cell r="F79" t="str">
            <v>全</v>
          </cell>
          <cell r="G79" t="str">
            <v>楊淙雄.等</v>
          </cell>
          <cell r="H79" t="str">
            <v>泰宇</v>
          </cell>
          <cell r="I79">
            <v>175</v>
          </cell>
          <cell r="J79" t="str">
            <v>01483</v>
          </cell>
          <cell r="K79" t="str">
            <v>99.03.12~新課綱開始</v>
          </cell>
          <cell r="L79" t="str">
            <v>開學日</v>
          </cell>
        </row>
        <row r="80">
          <cell r="A80">
            <v>79</v>
          </cell>
          <cell r="B80" t="str">
            <v>日校</v>
          </cell>
          <cell r="C80" t="str">
            <v>廣設科</v>
          </cell>
          <cell r="D80" t="str">
            <v>一</v>
          </cell>
          <cell r="E80" t="str">
            <v>色彩原理</v>
          </cell>
          <cell r="F80" t="str">
            <v>全</v>
          </cell>
          <cell r="G80" t="str">
            <v>李銘龍</v>
          </cell>
          <cell r="H80" t="str">
            <v>龍騰</v>
          </cell>
          <cell r="I80">
            <v>358</v>
          </cell>
          <cell r="J80" t="str">
            <v>02448</v>
          </cell>
          <cell r="K80" t="str">
            <v>103.02.05-109.02.04</v>
          </cell>
          <cell r="L80" t="str">
            <v>開學日</v>
          </cell>
        </row>
        <row r="81">
          <cell r="A81">
            <v>80</v>
          </cell>
          <cell r="B81" t="str">
            <v>日校</v>
          </cell>
          <cell r="C81" t="str">
            <v>廣設科</v>
          </cell>
          <cell r="D81" t="str">
            <v>一</v>
          </cell>
          <cell r="E81" t="str">
            <v>基本設計</v>
          </cell>
          <cell r="F81" t="str">
            <v>Ⅰ</v>
          </cell>
          <cell r="G81" t="str">
            <v>陳美燕.等</v>
          </cell>
          <cell r="H81" t="str">
            <v>台科大</v>
          </cell>
          <cell r="I81">
            <v>340</v>
          </cell>
          <cell r="J81" t="str">
            <v>104149</v>
          </cell>
          <cell r="K81" t="str">
            <v>110.09</v>
          </cell>
          <cell r="L81" t="str">
            <v>開學日</v>
          </cell>
        </row>
        <row r="82">
          <cell r="A82">
            <v>81</v>
          </cell>
          <cell r="B82" t="str">
            <v>日校</v>
          </cell>
          <cell r="C82" t="str">
            <v>不分科</v>
          </cell>
          <cell r="D82" t="str">
            <v>一</v>
          </cell>
          <cell r="E82" t="str">
            <v>職校音樂</v>
          </cell>
          <cell r="F82" t="str">
            <v>全</v>
          </cell>
          <cell r="G82" t="str">
            <v>葉娜心</v>
          </cell>
          <cell r="H82" t="str">
            <v>育達</v>
          </cell>
          <cell r="I82">
            <v>295</v>
          </cell>
          <cell r="J82" t="str">
            <v>01617</v>
          </cell>
          <cell r="K82" t="str">
            <v>99.06.02-105.06.01(展延至新課綱)</v>
          </cell>
          <cell r="L82" t="str">
            <v>開學日</v>
          </cell>
        </row>
        <row r="83">
          <cell r="A83">
            <v>82</v>
          </cell>
          <cell r="B83" t="str">
            <v>日校</v>
          </cell>
          <cell r="C83" t="str">
            <v>不分科</v>
          </cell>
          <cell r="D83" t="str">
            <v>一</v>
          </cell>
          <cell r="E83" t="str">
            <v>體育</v>
          </cell>
          <cell r="F83" t="str">
            <v>一</v>
          </cell>
          <cell r="G83" t="str">
            <v>方建隆</v>
          </cell>
          <cell r="H83" t="str">
            <v>育達</v>
          </cell>
          <cell r="I83">
            <v>135</v>
          </cell>
          <cell r="J83" t="str">
            <v>0494</v>
          </cell>
          <cell r="K83" t="str">
            <v>104.11.17(展延至新課綱)</v>
          </cell>
          <cell r="L83" t="str">
            <v>開學日</v>
          </cell>
        </row>
        <row r="84">
          <cell r="A84">
            <v>83</v>
          </cell>
          <cell r="B84" t="str">
            <v>日校</v>
          </cell>
          <cell r="C84" t="str">
            <v>不分科</v>
          </cell>
          <cell r="D84" t="str">
            <v>一</v>
          </cell>
          <cell r="E84" t="str">
            <v>全民國防教育</v>
          </cell>
          <cell r="F84" t="str">
            <v>Ⅰ</v>
          </cell>
          <cell r="G84" t="str">
            <v>高德智</v>
          </cell>
          <cell r="H84" t="str">
            <v>育達</v>
          </cell>
          <cell r="I84">
            <v>155</v>
          </cell>
          <cell r="J84" t="str">
            <v>0497</v>
          </cell>
          <cell r="K84" t="str">
            <v>98.11.23-107.07.31</v>
          </cell>
          <cell r="L84" t="str">
            <v>開學日</v>
          </cell>
        </row>
        <row r="85">
          <cell r="A85">
            <v>84</v>
          </cell>
          <cell r="B85" t="str">
            <v>日校</v>
          </cell>
          <cell r="C85" t="str">
            <v>不分科</v>
          </cell>
          <cell r="D85" t="str">
            <v>一</v>
          </cell>
          <cell r="E85" t="str">
            <v>健康與護理</v>
          </cell>
          <cell r="F85" t="str">
            <v>一</v>
          </cell>
          <cell r="G85" t="str">
            <v>鄭美治.等</v>
          </cell>
          <cell r="H85" t="str">
            <v>育達</v>
          </cell>
          <cell r="I85">
            <v>150</v>
          </cell>
          <cell r="J85" t="str">
            <v>0565</v>
          </cell>
          <cell r="K85" t="str">
            <v>99.04.01-105.03.31(展延至新課綱)</v>
          </cell>
          <cell r="L85" t="str">
            <v>開學日</v>
          </cell>
        </row>
        <row r="86">
          <cell r="A86">
            <v>85</v>
          </cell>
          <cell r="B86" t="str">
            <v>日校</v>
          </cell>
          <cell r="C86" t="str">
            <v>綜職科</v>
          </cell>
          <cell r="D86" t="str">
            <v>一</v>
          </cell>
          <cell r="E86" t="str">
            <v>公民與社會</v>
          </cell>
          <cell r="F86" t="str">
            <v>A</v>
          </cell>
          <cell r="G86" t="str">
            <v>毛靜雯.等</v>
          </cell>
          <cell r="H86" t="str">
            <v>信樺</v>
          </cell>
          <cell r="I86">
            <v>120</v>
          </cell>
          <cell r="J86" t="str">
            <v>02332</v>
          </cell>
          <cell r="K86" t="str">
            <v>102.05.08-108.05.07</v>
          </cell>
          <cell r="L86" t="str">
            <v>開學日</v>
          </cell>
        </row>
        <row r="87">
          <cell r="A87">
            <v>86</v>
          </cell>
          <cell r="B87" t="str">
            <v>日校</v>
          </cell>
          <cell r="C87" t="str">
            <v>綜合高中</v>
          </cell>
          <cell r="D87" t="str">
            <v>二</v>
          </cell>
          <cell r="E87" t="str">
            <v>高中國文</v>
          </cell>
          <cell r="F87" t="str">
            <v>三</v>
          </cell>
          <cell r="G87" t="str">
            <v>宋隆發.等</v>
          </cell>
          <cell r="H87" t="str">
            <v>翰林</v>
          </cell>
          <cell r="I87">
            <v>190</v>
          </cell>
          <cell r="J87" t="str">
            <v>0882</v>
          </cell>
          <cell r="K87" t="str">
            <v>102.01.31-108.07.31</v>
          </cell>
          <cell r="L87" t="str">
            <v>預定6/29</v>
          </cell>
        </row>
        <row r="88">
          <cell r="A88">
            <v>87</v>
          </cell>
          <cell r="B88" t="str">
            <v>日校</v>
          </cell>
          <cell r="C88" t="str">
            <v>綜合高中</v>
          </cell>
          <cell r="D88" t="str">
            <v>二</v>
          </cell>
          <cell r="E88" t="str">
            <v>文化基本教材</v>
          </cell>
          <cell r="F88" t="str">
            <v>全</v>
          </cell>
          <cell r="G88" t="str">
            <v>陳訓章.等</v>
          </cell>
          <cell r="H88" t="str">
            <v>康熹</v>
          </cell>
          <cell r="I88">
            <v>260</v>
          </cell>
          <cell r="J88" t="str">
            <v>免送審</v>
          </cell>
          <cell r="L88" t="str">
            <v>預定6/29</v>
          </cell>
        </row>
        <row r="89">
          <cell r="A89">
            <v>88</v>
          </cell>
          <cell r="B89" t="str">
            <v>日校</v>
          </cell>
          <cell r="C89" t="str">
            <v>綜合高中</v>
          </cell>
          <cell r="D89" t="str">
            <v>二</v>
          </cell>
          <cell r="E89" t="str">
            <v>高中英文</v>
          </cell>
          <cell r="F89" t="str">
            <v>三</v>
          </cell>
          <cell r="G89" t="str">
            <v>車蓓群</v>
          </cell>
          <cell r="H89" t="str">
            <v>三民</v>
          </cell>
          <cell r="I89">
            <v>248</v>
          </cell>
          <cell r="J89" t="str">
            <v>103009</v>
          </cell>
          <cell r="K89" t="str">
            <v>103.11.25-109.11.24</v>
          </cell>
          <cell r="L89" t="str">
            <v>預定6/29</v>
          </cell>
        </row>
        <row r="90">
          <cell r="A90">
            <v>89</v>
          </cell>
          <cell r="B90" t="str">
            <v>日校</v>
          </cell>
          <cell r="C90" t="str">
            <v>綜合高中</v>
          </cell>
          <cell r="D90" t="str">
            <v>二</v>
          </cell>
          <cell r="E90" t="str">
            <v>高中數學</v>
          </cell>
          <cell r="F90" t="str">
            <v>三</v>
          </cell>
          <cell r="G90" t="str">
            <v>單維彰</v>
          </cell>
          <cell r="H90" t="str">
            <v>三民</v>
          </cell>
          <cell r="I90">
            <v>215</v>
          </cell>
          <cell r="J90" t="str">
            <v>0636</v>
          </cell>
          <cell r="K90" t="str">
            <v>99.12.01-106.05.17</v>
          </cell>
          <cell r="L90" t="str">
            <v>預定6/29</v>
          </cell>
        </row>
        <row r="91">
          <cell r="A91">
            <v>90</v>
          </cell>
          <cell r="B91" t="str">
            <v>日校</v>
          </cell>
          <cell r="C91" t="str">
            <v>綜合高中</v>
          </cell>
          <cell r="D91" t="str">
            <v>二</v>
          </cell>
          <cell r="E91" t="str">
            <v>歷史</v>
          </cell>
          <cell r="F91" t="str">
            <v>三</v>
          </cell>
          <cell r="G91" t="str">
            <v>李福鐘.古偉瀛等</v>
          </cell>
          <cell r="H91" t="str">
            <v>三民</v>
          </cell>
          <cell r="I91">
            <v>228</v>
          </cell>
          <cell r="J91" t="str">
            <v>0886</v>
          </cell>
          <cell r="K91" t="str">
            <v>102.05.16-108.05.15</v>
          </cell>
          <cell r="L91" t="str">
            <v>預定6/29</v>
          </cell>
        </row>
        <row r="92">
          <cell r="A92">
            <v>91</v>
          </cell>
          <cell r="B92" t="str">
            <v>日校</v>
          </cell>
          <cell r="C92" t="str">
            <v>綜合高中</v>
          </cell>
          <cell r="D92" t="str">
            <v>二</v>
          </cell>
          <cell r="E92" t="str">
            <v>高中地理</v>
          </cell>
          <cell r="F92" t="str">
            <v>三</v>
          </cell>
          <cell r="G92" t="str">
            <v>陳國川.等</v>
          </cell>
          <cell r="H92" t="str">
            <v>龍騰</v>
          </cell>
          <cell r="I92">
            <v>232</v>
          </cell>
          <cell r="J92" t="str">
            <v>0683</v>
          </cell>
          <cell r="K92" t="str">
            <v>100.04.21-106.04.20</v>
          </cell>
          <cell r="L92" t="str">
            <v>預定6/29</v>
          </cell>
        </row>
        <row r="93">
          <cell r="A93">
            <v>92</v>
          </cell>
          <cell r="B93" t="str">
            <v>日校</v>
          </cell>
          <cell r="C93" t="str">
            <v>綜合高中</v>
          </cell>
          <cell r="D93" t="str">
            <v>二</v>
          </cell>
          <cell r="E93" t="str">
            <v>公民與社會</v>
          </cell>
          <cell r="F93" t="str">
            <v>三</v>
          </cell>
          <cell r="G93" t="str">
            <v>林有土</v>
          </cell>
          <cell r="H93" t="str">
            <v>龍騰</v>
          </cell>
          <cell r="I93">
            <v>208</v>
          </cell>
          <cell r="J93" t="str">
            <v>0706</v>
          </cell>
          <cell r="K93" t="str">
            <v>100.05.31-106.05.30</v>
          </cell>
          <cell r="L93" t="str">
            <v>預定6/29</v>
          </cell>
        </row>
        <row r="94">
          <cell r="A94">
            <v>93</v>
          </cell>
          <cell r="B94" t="str">
            <v>日校</v>
          </cell>
          <cell r="C94" t="str">
            <v>綜合高中</v>
          </cell>
          <cell r="D94" t="str">
            <v>二</v>
          </cell>
          <cell r="E94" t="str">
            <v>基礎化學(二)</v>
          </cell>
          <cell r="F94" t="str">
            <v>全</v>
          </cell>
          <cell r="G94" t="str">
            <v>陳竹亭</v>
          </cell>
          <cell r="H94" t="str">
            <v>泰宇</v>
          </cell>
          <cell r="I94">
            <v>125</v>
          </cell>
          <cell r="J94" t="str">
            <v>0596</v>
          </cell>
          <cell r="K94" t="str">
            <v>99.07-106.07</v>
          </cell>
          <cell r="L94" t="str">
            <v>預定6/29</v>
          </cell>
        </row>
        <row r="95">
          <cell r="A95">
            <v>94</v>
          </cell>
          <cell r="B95" t="str">
            <v>日校</v>
          </cell>
          <cell r="C95" t="str">
            <v>綜合高中</v>
          </cell>
          <cell r="D95" t="str">
            <v>二</v>
          </cell>
          <cell r="E95" t="str">
            <v>基礎物理(二)A</v>
          </cell>
          <cell r="F95" t="str">
            <v>全</v>
          </cell>
          <cell r="G95" t="str">
            <v>姚珩.等</v>
          </cell>
          <cell r="H95" t="str">
            <v>翰林</v>
          </cell>
          <cell r="I95">
            <v>203</v>
          </cell>
          <cell r="J95" t="str">
            <v>0670</v>
          </cell>
          <cell r="K95" t="str">
            <v>100.03.31-106.03.30</v>
          </cell>
          <cell r="L95" t="str">
            <v>預定6/29</v>
          </cell>
        </row>
        <row r="96">
          <cell r="A96">
            <v>95</v>
          </cell>
          <cell r="B96" t="str">
            <v>日校</v>
          </cell>
          <cell r="C96" t="str">
            <v>綜合高中</v>
          </cell>
          <cell r="D96" t="str">
            <v>二</v>
          </cell>
          <cell r="E96" t="str">
            <v>基礎物理(二)B</v>
          </cell>
          <cell r="F96" t="str">
            <v>上</v>
          </cell>
          <cell r="G96" t="str">
            <v>傅昭銘.等</v>
          </cell>
          <cell r="H96" t="str">
            <v>南一</v>
          </cell>
          <cell r="I96">
            <v>221</v>
          </cell>
          <cell r="J96" t="str">
            <v>0690</v>
          </cell>
          <cell r="K96" t="str">
            <v>100.12.26-106.12.25</v>
          </cell>
          <cell r="L96" t="str">
            <v>預定6/29</v>
          </cell>
        </row>
        <row r="97">
          <cell r="A97">
            <v>96</v>
          </cell>
          <cell r="B97" t="str">
            <v>日校</v>
          </cell>
          <cell r="C97" t="str">
            <v>綜合高中</v>
          </cell>
          <cell r="D97" t="str">
            <v>二</v>
          </cell>
          <cell r="E97" t="str">
            <v>基礎生物</v>
          </cell>
          <cell r="F97" t="str">
            <v>下</v>
          </cell>
          <cell r="G97" t="str">
            <v>莊雪芳</v>
          </cell>
          <cell r="H97" t="str">
            <v>全華</v>
          </cell>
          <cell r="I97">
            <v>241</v>
          </cell>
          <cell r="J97" t="str">
            <v>0598</v>
          </cell>
          <cell r="K97" t="str">
            <v>99.07.23-105.07.22(展延至新課綱)</v>
          </cell>
          <cell r="L97" t="str">
            <v>預定6/29</v>
          </cell>
        </row>
        <row r="98">
          <cell r="A98">
            <v>97</v>
          </cell>
          <cell r="B98" t="str">
            <v>日校</v>
          </cell>
          <cell r="C98" t="str">
            <v>應外科</v>
          </cell>
          <cell r="D98" t="str">
            <v>二</v>
          </cell>
          <cell r="E98" t="str">
            <v>高中英文</v>
          </cell>
          <cell r="F98" t="str">
            <v>三</v>
          </cell>
          <cell r="G98" t="str">
            <v>車蓓群</v>
          </cell>
          <cell r="H98" t="str">
            <v>三民</v>
          </cell>
          <cell r="I98">
            <v>248</v>
          </cell>
          <cell r="J98" t="str">
            <v>103009</v>
          </cell>
          <cell r="K98" t="str">
            <v>103.11.25-109.11.24</v>
          </cell>
          <cell r="L98" t="str">
            <v>預定6/29</v>
          </cell>
        </row>
        <row r="99">
          <cell r="A99">
            <v>98</v>
          </cell>
          <cell r="B99" t="str">
            <v>日校</v>
          </cell>
          <cell r="C99" t="str">
            <v>職科</v>
          </cell>
          <cell r="D99" t="str">
            <v>二</v>
          </cell>
          <cell r="E99" t="str">
            <v>高職國文</v>
          </cell>
          <cell r="F99" t="str">
            <v>三</v>
          </cell>
          <cell r="G99" t="str">
            <v>王基倫.等</v>
          </cell>
          <cell r="H99" t="str">
            <v>東大</v>
          </cell>
          <cell r="I99">
            <v>225</v>
          </cell>
          <cell r="J99" t="str">
            <v>01811</v>
          </cell>
          <cell r="K99" t="str">
            <v>99.12.22-107.05.30</v>
          </cell>
          <cell r="L99" t="str">
            <v>開學日</v>
          </cell>
        </row>
        <row r="100">
          <cell r="A100">
            <v>99</v>
          </cell>
          <cell r="B100" t="str">
            <v>日校</v>
          </cell>
          <cell r="C100" t="str">
            <v>職科</v>
          </cell>
          <cell r="D100" t="str">
            <v>二</v>
          </cell>
          <cell r="E100" t="str">
            <v>數學B</v>
          </cell>
          <cell r="F100" t="str">
            <v>三</v>
          </cell>
          <cell r="G100" t="str">
            <v>高宏輝</v>
          </cell>
          <cell r="H100" t="str">
            <v>龍騰</v>
          </cell>
          <cell r="I100">
            <v>187</v>
          </cell>
          <cell r="J100" t="str">
            <v>01878</v>
          </cell>
          <cell r="K100" t="str">
            <v>100.02.21-106.02.20</v>
          </cell>
          <cell r="L100" t="str">
            <v>開學日</v>
          </cell>
        </row>
        <row r="101">
          <cell r="A101">
            <v>100</v>
          </cell>
          <cell r="B101" t="str">
            <v>日校</v>
          </cell>
          <cell r="C101" t="str">
            <v>職科</v>
          </cell>
          <cell r="D101" t="str">
            <v>二</v>
          </cell>
          <cell r="E101" t="str">
            <v>高職英文</v>
          </cell>
          <cell r="F101" t="str">
            <v>三</v>
          </cell>
          <cell r="G101" t="str">
            <v>車蓓群</v>
          </cell>
          <cell r="H101" t="str">
            <v>東大</v>
          </cell>
          <cell r="I101">
            <v>230</v>
          </cell>
          <cell r="J101" t="str">
            <v>103074</v>
          </cell>
          <cell r="K101" t="str">
            <v>103.11.21-109.11.20</v>
          </cell>
          <cell r="L101" t="str">
            <v>開學日</v>
          </cell>
        </row>
        <row r="102">
          <cell r="A102">
            <v>101</v>
          </cell>
          <cell r="B102" t="str">
            <v>日校</v>
          </cell>
          <cell r="C102" t="str">
            <v>職科</v>
          </cell>
          <cell r="D102" t="str">
            <v>二</v>
          </cell>
          <cell r="E102" t="str">
            <v>歷史C版</v>
          </cell>
          <cell r="F102">
            <v>1</v>
          </cell>
          <cell r="G102" t="str">
            <v>劉玉菁</v>
          </cell>
          <cell r="H102" t="str">
            <v>龍騰</v>
          </cell>
          <cell r="I102">
            <v>130</v>
          </cell>
          <cell r="J102" t="str">
            <v>免送審</v>
          </cell>
          <cell r="L102" t="str">
            <v>開學日</v>
          </cell>
        </row>
        <row r="103">
          <cell r="A103">
            <v>102</v>
          </cell>
          <cell r="B103" t="str">
            <v>日校</v>
          </cell>
          <cell r="C103" t="str">
            <v>職科</v>
          </cell>
          <cell r="D103" t="str">
            <v>二</v>
          </cell>
          <cell r="E103" t="str">
            <v>地理Ⅰ</v>
          </cell>
          <cell r="F103" t="str">
            <v>全</v>
          </cell>
          <cell r="G103" t="str">
            <v>楊淙雄.等</v>
          </cell>
          <cell r="H103" t="str">
            <v>泰宇</v>
          </cell>
          <cell r="I103">
            <v>175</v>
          </cell>
          <cell r="J103" t="str">
            <v>01483</v>
          </cell>
          <cell r="K103" t="str">
            <v>99.03.12~新課綱開始</v>
          </cell>
          <cell r="L103" t="str">
            <v>開學日</v>
          </cell>
        </row>
        <row r="104">
          <cell r="A104">
            <v>103</v>
          </cell>
          <cell r="B104" t="str">
            <v>日校</v>
          </cell>
          <cell r="C104" t="str">
            <v>職科</v>
          </cell>
          <cell r="D104" t="str">
            <v>二</v>
          </cell>
          <cell r="E104" t="str">
            <v>行銷學Ⅰ</v>
          </cell>
          <cell r="F104" t="str">
            <v>一</v>
          </cell>
          <cell r="G104" t="str">
            <v>許文蘭</v>
          </cell>
          <cell r="H104" t="str">
            <v>啟芳</v>
          </cell>
          <cell r="I104">
            <v>220</v>
          </cell>
          <cell r="J104" t="str">
            <v>免送審</v>
          </cell>
          <cell r="L104" t="str">
            <v>開學日</v>
          </cell>
        </row>
        <row r="105">
          <cell r="A105">
            <v>104</v>
          </cell>
          <cell r="B105" t="str">
            <v>日校</v>
          </cell>
          <cell r="C105" t="str">
            <v>職科</v>
          </cell>
          <cell r="D105" t="str">
            <v>二</v>
          </cell>
          <cell r="E105" t="str">
            <v>會計學</v>
          </cell>
          <cell r="F105" t="str">
            <v>Ⅲ</v>
          </cell>
          <cell r="G105" t="str">
            <v>林若娟等</v>
          </cell>
          <cell r="H105" t="str">
            <v>啟芳</v>
          </cell>
          <cell r="I105">
            <v>230</v>
          </cell>
          <cell r="J105" t="str">
            <v>02547</v>
          </cell>
          <cell r="K105" t="str">
            <v>103.07.14-109.07.13</v>
          </cell>
          <cell r="L105" t="str">
            <v>開學日</v>
          </cell>
        </row>
        <row r="106">
          <cell r="A106">
            <v>105</v>
          </cell>
          <cell r="B106" t="str">
            <v>日校</v>
          </cell>
          <cell r="C106" t="str">
            <v>職科</v>
          </cell>
          <cell r="D106" t="str">
            <v>二</v>
          </cell>
          <cell r="E106" t="str">
            <v>計算機概論</v>
          </cell>
          <cell r="F106" t="str">
            <v>Ⅲ</v>
          </cell>
          <cell r="G106" t="str">
            <v>施威銘.等</v>
          </cell>
          <cell r="H106" t="str">
            <v>旗立</v>
          </cell>
          <cell r="I106">
            <v>296</v>
          </cell>
          <cell r="J106" t="str">
            <v>02340</v>
          </cell>
          <cell r="K106" t="str">
            <v>102.06.21-108.06.20</v>
          </cell>
          <cell r="L106" t="str">
            <v>開學日</v>
          </cell>
        </row>
        <row r="107">
          <cell r="A107">
            <v>106</v>
          </cell>
          <cell r="B107" t="str">
            <v>日校</v>
          </cell>
          <cell r="C107" t="str">
            <v>國貿科</v>
          </cell>
          <cell r="D107" t="str">
            <v>二</v>
          </cell>
          <cell r="E107" t="str">
            <v>國際貿易實務</v>
          </cell>
          <cell r="F107" t="str">
            <v>三</v>
          </cell>
          <cell r="G107" t="str">
            <v>王令玲</v>
          </cell>
          <cell r="H107" t="str">
            <v>龍騰</v>
          </cell>
          <cell r="I107">
            <v>265</v>
          </cell>
          <cell r="J107" t="str">
            <v>免送審</v>
          </cell>
          <cell r="L107" t="str">
            <v>預定6/29</v>
          </cell>
        </row>
        <row r="108">
          <cell r="A108">
            <v>107</v>
          </cell>
          <cell r="B108" t="str">
            <v>日校</v>
          </cell>
          <cell r="C108" t="str">
            <v>應外科</v>
          </cell>
          <cell r="D108" t="str">
            <v>二</v>
          </cell>
          <cell r="E108" t="str">
            <v>國際貿易實務(非)</v>
          </cell>
          <cell r="F108" t="str">
            <v>Ⅰ</v>
          </cell>
          <cell r="G108" t="str">
            <v>王令玲</v>
          </cell>
          <cell r="H108" t="str">
            <v>龍騰</v>
          </cell>
          <cell r="I108">
            <v>275</v>
          </cell>
          <cell r="J108" t="str">
            <v>免送審</v>
          </cell>
          <cell r="L108" t="str">
            <v>開學日</v>
          </cell>
        </row>
        <row r="109">
          <cell r="A109">
            <v>108</v>
          </cell>
          <cell r="B109" t="str">
            <v>日校</v>
          </cell>
          <cell r="C109" t="str">
            <v>商經科</v>
          </cell>
          <cell r="D109" t="str">
            <v>二</v>
          </cell>
          <cell r="E109" t="str">
            <v>門市服務丙級檢定用書</v>
          </cell>
          <cell r="F109" t="str">
            <v>全</v>
          </cell>
          <cell r="G109" t="str">
            <v>林佳男.施志勳</v>
          </cell>
          <cell r="H109" t="str">
            <v>旗立</v>
          </cell>
          <cell r="I109">
            <v>263</v>
          </cell>
          <cell r="J109" t="str">
            <v>免送審</v>
          </cell>
          <cell r="L109" t="str">
            <v>開學日</v>
          </cell>
        </row>
        <row r="110">
          <cell r="A110">
            <v>109</v>
          </cell>
          <cell r="B110" t="str">
            <v>日校</v>
          </cell>
          <cell r="C110" t="str">
            <v>職科</v>
          </cell>
          <cell r="D110" t="str">
            <v>二</v>
          </cell>
          <cell r="E110" t="str">
            <v>會計丙檢術科超易通(文中)</v>
          </cell>
          <cell r="F110" t="str">
            <v>全</v>
          </cell>
          <cell r="G110" t="str">
            <v>喬偉翔</v>
          </cell>
          <cell r="H110" t="str">
            <v>啟芳</v>
          </cell>
          <cell r="I110">
            <v>280</v>
          </cell>
          <cell r="J110" t="str">
            <v>免送審</v>
          </cell>
          <cell r="L110" t="str">
            <v>開學日</v>
          </cell>
        </row>
        <row r="111">
          <cell r="A111">
            <v>110</v>
          </cell>
          <cell r="B111" t="str">
            <v>日校</v>
          </cell>
          <cell r="C111" t="str">
            <v>職科</v>
          </cell>
          <cell r="D111" t="str">
            <v>二</v>
          </cell>
          <cell r="E111" t="str">
            <v>經濟學</v>
          </cell>
          <cell r="F111" t="str">
            <v>Ⅰ</v>
          </cell>
          <cell r="G111" t="str">
            <v>高翠玲.等</v>
          </cell>
          <cell r="H111" t="str">
            <v>旗立</v>
          </cell>
          <cell r="I111">
            <v>280</v>
          </cell>
          <cell r="J111" t="str">
            <v>104045</v>
          </cell>
          <cell r="K111" t="str">
            <v>110.02.11</v>
          </cell>
          <cell r="L111" t="str">
            <v>開學日</v>
          </cell>
        </row>
        <row r="112">
          <cell r="A112">
            <v>111</v>
          </cell>
          <cell r="B112" t="str">
            <v>日校</v>
          </cell>
          <cell r="C112" t="str">
            <v>廣設科</v>
          </cell>
          <cell r="D112" t="str">
            <v>二</v>
          </cell>
          <cell r="E112" t="str">
            <v>設計概論</v>
          </cell>
          <cell r="F112" t="str">
            <v>全</v>
          </cell>
          <cell r="G112" t="str">
            <v>楊清田.等</v>
          </cell>
          <cell r="H112" t="str">
            <v>全華</v>
          </cell>
          <cell r="I112">
            <v>350</v>
          </cell>
          <cell r="J112" t="str">
            <v>104015</v>
          </cell>
          <cell r="K112" t="str">
            <v>104.01.23-110.01.22</v>
          </cell>
          <cell r="L112" t="str">
            <v>開學日</v>
          </cell>
        </row>
        <row r="113">
          <cell r="A113">
            <v>112</v>
          </cell>
          <cell r="B113" t="str">
            <v>日校</v>
          </cell>
          <cell r="C113" t="str">
            <v>廣設科</v>
          </cell>
          <cell r="D113" t="str">
            <v>二</v>
          </cell>
          <cell r="E113" t="str">
            <v>造形原理</v>
          </cell>
          <cell r="F113" t="str">
            <v>全</v>
          </cell>
          <cell r="G113" t="str">
            <v>林明錚.等</v>
          </cell>
          <cell r="H113" t="str">
            <v>龍騰</v>
          </cell>
          <cell r="I113">
            <v>348</v>
          </cell>
          <cell r="J113" t="str">
            <v>02524</v>
          </cell>
          <cell r="K113" t="str">
            <v>103.06.12-109.06.11</v>
          </cell>
          <cell r="L113" t="str">
            <v>開學日</v>
          </cell>
        </row>
        <row r="114">
          <cell r="A114">
            <v>113</v>
          </cell>
          <cell r="B114" t="str">
            <v>日校</v>
          </cell>
          <cell r="C114" t="str">
            <v>職科</v>
          </cell>
          <cell r="D114" t="str">
            <v>二</v>
          </cell>
          <cell r="E114" t="str">
            <v>野外求生</v>
          </cell>
          <cell r="F114" t="str">
            <v>全</v>
          </cell>
          <cell r="G114" t="str">
            <v>廖文泉</v>
          </cell>
          <cell r="H114" t="str">
            <v>幼獅</v>
          </cell>
          <cell r="I114">
            <v>150</v>
          </cell>
          <cell r="J114" t="str">
            <v>免送審</v>
          </cell>
          <cell r="L114" t="str">
            <v>開學日</v>
          </cell>
        </row>
        <row r="115">
          <cell r="A115">
            <v>114</v>
          </cell>
          <cell r="B115" t="str">
            <v>日校</v>
          </cell>
          <cell r="C115" t="str">
            <v>不分科</v>
          </cell>
          <cell r="D115" t="str">
            <v>二</v>
          </cell>
          <cell r="E115" t="str">
            <v>體育</v>
          </cell>
          <cell r="F115" t="str">
            <v>三</v>
          </cell>
          <cell r="G115" t="str">
            <v>方建隆</v>
          </cell>
          <cell r="H115" t="str">
            <v>育達</v>
          </cell>
          <cell r="I115">
            <v>125</v>
          </cell>
          <cell r="J115" t="str">
            <v>0658</v>
          </cell>
          <cell r="K115" t="str">
            <v>106.03.02</v>
          </cell>
          <cell r="L115" t="str">
            <v>開學日</v>
          </cell>
        </row>
        <row r="116">
          <cell r="A116">
            <v>115</v>
          </cell>
          <cell r="B116" t="str">
            <v>日校</v>
          </cell>
          <cell r="C116" t="str">
            <v>綜合高中</v>
          </cell>
          <cell r="D116" t="str">
            <v>三</v>
          </cell>
          <cell r="E116" t="str">
            <v>高中國文</v>
          </cell>
          <cell r="F116" t="str">
            <v>五</v>
          </cell>
          <cell r="G116" t="str">
            <v>宋隆發.等</v>
          </cell>
          <cell r="H116" t="str">
            <v>翰林</v>
          </cell>
          <cell r="I116">
            <v>215</v>
          </cell>
          <cell r="J116" t="str">
            <v>0909</v>
          </cell>
          <cell r="K116" t="str">
            <v>102.12.25-109.07.31</v>
          </cell>
          <cell r="L116" t="str">
            <v>預定6/29</v>
          </cell>
        </row>
        <row r="117">
          <cell r="A117">
            <v>116</v>
          </cell>
          <cell r="B117" t="str">
            <v>日校</v>
          </cell>
          <cell r="C117" t="str">
            <v>綜合高中</v>
          </cell>
          <cell r="D117" t="str">
            <v>三</v>
          </cell>
          <cell r="E117" t="str">
            <v>高中英文</v>
          </cell>
          <cell r="F117" t="str">
            <v>五</v>
          </cell>
          <cell r="G117" t="str">
            <v>車蓓群</v>
          </cell>
          <cell r="H117" t="str">
            <v>三民</v>
          </cell>
          <cell r="I117">
            <v>248</v>
          </cell>
          <cell r="J117" t="str">
            <v>104008</v>
          </cell>
          <cell r="K117" t="str">
            <v>104.12.20-110.12.21</v>
          </cell>
          <cell r="L117" t="str">
            <v>預定6/29</v>
          </cell>
        </row>
        <row r="118">
          <cell r="A118">
            <v>117</v>
          </cell>
          <cell r="B118" t="str">
            <v>日校</v>
          </cell>
          <cell r="C118" t="str">
            <v>綜合高中</v>
          </cell>
          <cell r="D118" t="str">
            <v>三</v>
          </cell>
          <cell r="E118" t="str">
            <v>數學(甲)</v>
          </cell>
          <cell r="F118" t="str">
            <v>五</v>
          </cell>
          <cell r="G118" t="str">
            <v>林福來</v>
          </cell>
          <cell r="H118" t="str">
            <v>南一</v>
          </cell>
          <cell r="I118">
            <v>214</v>
          </cell>
          <cell r="J118" t="str">
            <v>0754</v>
          </cell>
          <cell r="K118" t="str">
            <v>101.02.04-107.02.03</v>
          </cell>
          <cell r="L118" t="str">
            <v>預定6/29</v>
          </cell>
        </row>
        <row r="119">
          <cell r="A119">
            <v>118</v>
          </cell>
          <cell r="B119" t="str">
            <v>日校</v>
          </cell>
          <cell r="C119" t="str">
            <v>綜合高中</v>
          </cell>
          <cell r="D119" t="str">
            <v>三</v>
          </cell>
          <cell r="E119" t="str">
            <v>數學(乙)</v>
          </cell>
          <cell r="F119" t="str">
            <v>五</v>
          </cell>
          <cell r="G119" t="str">
            <v>林福來</v>
          </cell>
          <cell r="H119" t="str">
            <v>南一</v>
          </cell>
          <cell r="I119">
            <v>184</v>
          </cell>
          <cell r="J119" t="str">
            <v>0755</v>
          </cell>
          <cell r="K119" t="str">
            <v>101.02.04-107.02.03</v>
          </cell>
          <cell r="L119" t="str">
            <v>預定6/29</v>
          </cell>
        </row>
        <row r="120">
          <cell r="A120">
            <v>119</v>
          </cell>
          <cell r="B120" t="str">
            <v>日校</v>
          </cell>
          <cell r="C120" t="str">
            <v>綜合高中</v>
          </cell>
          <cell r="D120" t="str">
            <v>三</v>
          </cell>
          <cell r="E120" t="str">
            <v>選修物理</v>
          </cell>
          <cell r="F120" t="str">
            <v>上</v>
          </cell>
          <cell r="G120" t="str">
            <v>高涌泉.等</v>
          </cell>
          <cell r="H120" t="str">
            <v>龍騰</v>
          </cell>
          <cell r="I120">
            <v>232</v>
          </cell>
          <cell r="J120" t="str">
            <v>0824</v>
          </cell>
          <cell r="K120" t="str">
            <v>101.07.24-107.07.23</v>
          </cell>
          <cell r="L120" t="str">
            <v>預定6/29</v>
          </cell>
        </row>
        <row r="121">
          <cell r="A121">
            <v>120</v>
          </cell>
          <cell r="B121" t="str">
            <v>日校</v>
          </cell>
          <cell r="C121" t="str">
            <v>綜合高中</v>
          </cell>
          <cell r="D121" t="str">
            <v>三</v>
          </cell>
          <cell r="E121" t="str">
            <v>選修化學</v>
          </cell>
          <cell r="F121" t="str">
            <v>上</v>
          </cell>
          <cell r="G121" t="str">
            <v>陳竹亭</v>
          </cell>
          <cell r="H121" t="str">
            <v>泰宇</v>
          </cell>
          <cell r="I121">
            <v>125</v>
          </cell>
          <cell r="J121" t="str">
            <v>0791</v>
          </cell>
          <cell r="K121" t="str">
            <v>101.04.19-107.04.18</v>
          </cell>
          <cell r="L121" t="str">
            <v>預定6/29</v>
          </cell>
        </row>
        <row r="122">
          <cell r="A122">
            <v>121</v>
          </cell>
          <cell r="B122" t="str">
            <v>日校</v>
          </cell>
          <cell r="C122" t="str">
            <v>綜合高中</v>
          </cell>
          <cell r="D122" t="str">
            <v>三</v>
          </cell>
          <cell r="E122" t="str">
            <v>選修歷史</v>
          </cell>
          <cell r="F122" t="str">
            <v>上</v>
          </cell>
          <cell r="G122" t="str">
            <v>陳元朋.古偉瀛等</v>
          </cell>
          <cell r="H122" t="str">
            <v>三民</v>
          </cell>
          <cell r="I122">
            <v>220</v>
          </cell>
          <cell r="J122" t="str">
            <v>0921</v>
          </cell>
          <cell r="K122" t="str">
            <v>103.04.16-109.04.15</v>
          </cell>
          <cell r="L122" t="str">
            <v>預定6/29</v>
          </cell>
        </row>
        <row r="123">
          <cell r="A123">
            <v>122</v>
          </cell>
          <cell r="B123" t="str">
            <v>日校</v>
          </cell>
          <cell r="C123" t="str">
            <v>綜合高中</v>
          </cell>
          <cell r="D123" t="str">
            <v>三</v>
          </cell>
          <cell r="E123" t="str">
            <v>應用地理</v>
          </cell>
          <cell r="F123" t="str">
            <v>上</v>
          </cell>
          <cell r="G123" t="str">
            <v>陳國川.等</v>
          </cell>
          <cell r="H123" t="str">
            <v>龍騰</v>
          </cell>
          <cell r="I123">
            <v>224</v>
          </cell>
          <cell r="J123" t="str">
            <v>0767</v>
          </cell>
          <cell r="K123" t="str">
            <v>101.02.23-107.02.22</v>
          </cell>
          <cell r="L123" t="str">
            <v>預定6/29</v>
          </cell>
        </row>
        <row r="124">
          <cell r="A124">
            <v>123</v>
          </cell>
          <cell r="B124" t="str">
            <v>日校</v>
          </cell>
          <cell r="C124" t="str">
            <v>綜合高中</v>
          </cell>
          <cell r="D124" t="str">
            <v>三</v>
          </cell>
          <cell r="E124" t="str">
            <v>公民與社會選修</v>
          </cell>
          <cell r="F124" t="str">
            <v>上</v>
          </cell>
          <cell r="G124" t="str">
            <v>李建良.等</v>
          </cell>
          <cell r="H124" t="str">
            <v>三民</v>
          </cell>
          <cell r="I124">
            <v>228</v>
          </cell>
          <cell r="J124" t="str">
            <v>0748</v>
          </cell>
          <cell r="K124" t="str">
            <v>101.01.18-107.01.17</v>
          </cell>
          <cell r="L124" t="str">
            <v>預定6/29</v>
          </cell>
        </row>
        <row r="125">
          <cell r="A125">
            <v>124</v>
          </cell>
          <cell r="B125" t="str">
            <v>日校</v>
          </cell>
          <cell r="C125" t="str">
            <v>應外科</v>
          </cell>
          <cell r="D125" t="str">
            <v>三</v>
          </cell>
          <cell r="E125" t="str">
            <v>高中英文</v>
          </cell>
          <cell r="F125" t="str">
            <v>五</v>
          </cell>
          <cell r="G125" t="str">
            <v>車蓓群</v>
          </cell>
          <cell r="H125" t="str">
            <v>三民</v>
          </cell>
          <cell r="I125">
            <v>248</v>
          </cell>
          <cell r="J125" t="str">
            <v>104008</v>
          </cell>
          <cell r="K125" t="str">
            <v>104.12.20-110.12.21</v>
          </cell>
          <cell r="L125" t="str">
            <v>預定6/29</v>
          </cell>
        </row>
        <row r="126">
          <cell r="A126">
            <v>125</v>
          </cell>
          <cell r="B126" t="str">
            <v>日校</v>
          </cell>
          <cell r="C126" t="str">
            <v>職科</v>
          </cell>
          <cell r="D126" t="str">
            <v>三</v>
          </cell>
          <cell r="E126" t="str">
            <v>高職國文</v>
          </cell>
          <cell r="F126" t="str">
            <v>五</v>
          </cell>
          <cell r="G126" t="str">
            <v>王基倫.等</v>
          </cell>
          <cell r="H126" t="str">
            <v>東大</v>
          </cell>
          <cell r="I126">
            <v>225</v>
          </cell>
          <cell r="J126" t="str">
            <v>02157</v>
          </cell>
          <cell r="K126" t="str">
            <v>100.12.02-107.05.30</v>
          </cell>
          <cell r="L126" t="str">
            <v>預定6/29</v>
          </cell>
        </row>
        <row r="127">
          <cell r="A127">
            <v>126</v>
          </cell>
          <cell r="B127" t="str">
            <v>日校</v>
          </cell>
          <cell r="C127" t="str">
            <v>職科</v>
          </cell>
          <cell r="D127" t="str">
            <v>三</v>
          </cell>
          <cell r="E127" t="str">
            <v>高職英文</v>
          </cell>
          <cell r="F127" t="str">
            <v>五</v>
          </cell>
          <cell r="G127" t="str">
            <v>車蓓群</v>
          </cell>
          <cell r="H127" t="str">
            <v>東大</v>
          </cell>
          <cell r="I127">
            <v>240</v>
          </cell>
          <cell r="J127" t="str">
            <v>104168</v>
          </cell>
          <cell r="K127" t="str">
            <v>104.12.22-110.12.21</v>
          </cell>
          <cell r="L127" t="str">
            <v>預定6/29</v>
          </cell>
        </row>
        <row r="128">
          <cell r="A128">
            <v>127</v>
          </cell>
          <cell r="B128" t="str">
            <v>日校</v>
          </cell>
          <cell r="C128" t="str">
            <v>職科</v>
          </cell>
          <cell r="D128" t="str">
            <v>三</v>
          </cell>
          <cell r="E128" t="str">
            <v>歷史C版</v>
          </cell>
          <cell r="F128">
            <v>1</v>
          </cell>
          <cell r="G128" t="str">
            <v>劉玉菁</v>
          </cell>
          <cell r="H128" t="str">
            <v>龍騰</v>
          </cell>
          <cell r="I128">
            <v>130</v>
          </cell>
          <cell r="J128" t="str">
            <v>免送審</v>
          </cell>
          <cell r="L128" t="str">
            <v>預定6/29</v>
          </cell>
        </row>
        <row r="129">
          <cell r="A129">
            <v>128</v>
          </cell>
          <cell r="B129" t="str">
            <v>日校</v>
          </cell>
          <cell r="C129" t="str">
            <v>職科</v>
          </cell>
          <cell r="D129" t="str">
            <v>三</v>
          </cell>
          <cell r="E129" t="str">
            <v>地理Ⅰ</v>
          </cell>
          <cell r="F129" t="str">
            <v>全</v>
          </cell>
          <cell r="G129" t="str">
            <v>楊淙雄.等</v>
          </cell>
          <cell r="H129" t="str">
            <v>泰宇</v>
          </cell>
          <cell r="I129">
            <v>175</v>
          </cell>
          <cell r="J129" t="str">
            <v>01483</v>
          </cell>
          <cell r="K129" t="str">
            <v>99.03.12~新課綱開始</v>
          </cell>
          <cell r="L129" t="str">
            <v>預定6/29</v>
          </cell>
        </row>
        <row r="130">
          <cell r="A130">
            <v>129</v>
          </cell>
          <cell r="B130" t="str">
            <v>日校</v>
          </cell>
          <cell r="C130" t="str">
            <v>職科</v>
          </cell>
          <cell r="D130" t="str">
            <v>三</v>
          </cell>
          <cell r="E130" t="str">
            <v>公民與社會</v>
          </cell>
          <cell r="F130" t="str">
            <v>A</v>
          </cell>
          <cell r="G130" t="str">
            <v>毛靜雯.等</v>
          </cell>
          <cell r="H130" t="str">
            <v>信樺</v>
          </cell>
          <cell r="I130">
            <v>120</v>
          </cell>
          <cell r="J130" t="str">
            <v>02332</v>
          </cell>
          <cell r="K130" t="str">
            <v>102.05.08-108.05.07</v>
          </cell>
          <cell r="L130" t="str">
            <v>預定6/29</v>
          </cell>
        </row>
        <row r="131">
          <cell r="A131">
            <v>130</v>
          </cell>
          <cell r="B131" t="str">
            <v>日校</v>
          </cell>
          <cell r="C131" t="str">
            <v>不分科</v>
          </cell>
          <cell r="D131" t="str">
            <v>三</v>
          </cell>
          <cell r="E131" t="str">
            <v>職校音樂</v>
          </cell>
          <cell r="F131" t="str">
            <v>全</v>
          </cell>
          <cell r="G131" t="str">
            <v>葉娜心</v>
          </cell>
          <cell r="H131" t="str">
            <v>育達</v>
          </cell>
          <cell r="I131">
            <v>295</v>
          </cell>
          <cell r="J131" t="str">
            <v>01617</v>
          </cell>
          <cell r="K131" t="str">
            <v>99.06.02-105.06.01(展延至新課綱)</v>
          </cell>
          <cell r="L131" t="str">
            <v>預定6/29</v>
          </cell>
        </row>
        <row r="132">
          <cell r="A132">
            <v>131</v>
          </cell>
          <cell r="B132" t="str">
            <v>日校</v>
          </cell>
          <cell r="C132" t="str">
            <v>不分科</v>
          </cell>
          <cell r="D132" t="str">
            <v>三</v>
          </cell>
          <cell r="E132" t="str">
            <v>體育</v>
          </cell>
          <cell r="F132" t="str">
            <v>五</v>
          </cell>
          <cell r="G132" t="str">
            <v>陳相榮</v>
          </cell>
          <cell r="H132" t="str">
            <v>華興</v>
          </cell>
          <cell r="I132">
            <v>99</v>
          </cell>
          <cell r="J132" t="str">
            <v>02249</v>
          </cell>
          <cell r="K132" t="str">
            <v>107.05</v>
          </cell>
          <cell r="L132" t="str">
            <v>預定6/29</v>
          </cell>
        </row>
        <row r="133">
          <cell r="A133">
            <v>132</v>
          </cell>
          <cell r="B133" t="str">
            <v>日校</v>
          </cell>
          <cell r="C133" t="str">
            <v>不分科</v>
          </cell>
          <cell r="D133" t="str">
            <v>三</v>
          </cell>
          <cell r="E133" t="str">
            <v>恐怖主義與反恐作為</v>
          </cell>
          <cell r="F133" t="str">
            <v>全</v>
          </cell>
          <cell r="G133" t="str">
            <v>嚴明智</v>
          </cell>
          <cell r="H133" t="str">
            <v>泰宇</v>
          </cell>
          <cell r="I133">
            <v>145</v>
          </cell>
          <cell r="J133" t="str">
            <v>免送審</v>
          </cell>
          <cell r="L133" t="str">
            <v>預定6/29</v>
          </cell>
        </row>
        <row r="134">
          <cell r="A134">
            <v>133</v>
          </cell>
          <cell r="B134" t="str">
            <v>日校</v>
          </cell>
          <cell r="C134" t="str">
            <v>國貿科</v>
          </cell>
          <cell r="D134" t="str">
            <v>一</v>
          </cell>
          <cell r="E134" t="str">
            <v>國際貿易實務Ⅰ</v>
          </cell>
          <cell r="F134" t="str">
            <v>二</v>
          </cell>
          <cell r="G134" t="str">
            <v>王令玲</v>
          </cell>
          <cell r="H134" t="str">
            <v>龍騰</v>
          </cell>
          <cell r="I134">
            <v>285</v>
          </cell>
          <cell r="J134" t="str">
            <v>免送審</v>
          </cell>
          <cell r="L134" t="str">
            <v>一年級國貿科，超前11月用書</v>
          </cell>
        </row>
        <row r="135">
          <cell r="A135">
            <v>134</v>
          </cell>
          <cell r="B135" t="str">
            <v>日校</v>
          </cell>
          <cell r="C135" t="str">
            <v>綜合高中</v>
          </cell>
          <cell r="D135" t="str">
            <v>二</v>
          </cell>
          <cell r="E135" t="str">
            <v>應用生物</v>
          </cell>
          <cell r="F135" t="str">
            <v>全</v>
          </cell>
          <cell r="G135" t="str">
            <v>李家維</v>
          </cell>
          <cell r="H135" t="str">
            <v>龍騰</v>
          </cell>
          <cell r="I135">
            <v>212</v>
          </cell>
          <cell r="J135" t="str">
            <v>0668</v>
          </cell>
          <cell r="K135" t="str">
            <v>100.03.29-106.03.28</v>
          </cell>
          <cell r="L135" t="str">
            <v>高二自然組(超前至105-1買書)</v>
          </cell>
        </row>
        <row r="136">
          <cell r="A136">
            <v>135</v>
          </cell>
          <cell r="B136" t="str">
            <v>日校</v>
          </cell>
          <cell r="C136" t="str">
            <v>職科</v>
          </cell>
          <cell r="D136" t="str">
            <v>二</v>
          </cell>
          <cell r="E136" t="str">
            <v>會計學</v>
          </cell>
          <cell r="F136" t="str">
            <v>Ⅳ</v>
          </cell>
          <cell r="G136" t="str">
            <v>林若娟等</v>
          </cell>
          <cell r="H136" t="str">
            <v>啟芳</v>
          </cell>
          <cell r="I136">
            <v>230</v>
          </cell>
          <cell r="J136" t="str">
            <v>104119</v>
          </cell>
          <cell r="K136" t="str">
            <v>110.07.12</v>
          </cell>
          <cell r="L136" t="str">
            <v>二年級商貿資科，超前12月用書</v>
          </cell>
        </row>
        <row r="137">
          <cell r="A137">
            <v>136</v>
          </cell>
          <cell r="B137" t="str">
            <v>日校</v>
          </cell>
          <cell r="C137" t="str">
            <v>國貿科</v>
          </cell>
          <cell r="D137" t="str">
            <v>二</v>
          </cell>
          <cell r="E137" t="str">
            <v>國際貿易實務</v>
          </cell>
          <cell r="F137" t="str">
            <v>四</v>
          </cell>
          <cell r="G137" t="str">
            <v>王令玲</v>
          </cell>
          <cell r="H137" t="str">
            <v>龍騰</v>
          </cell>
          <cell r="I137">
            <v>254</v>
          </cell>
          <cell r="J137" t="str">
            <v>免送審</v>
          </cell>
          <cell r="L137" t="str">
            <v>二年級國貿科於10月初使用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2707.054220717589" createdVersion="4" refreshedVersion="4" minRefreshableVersion="3" recordCount="664">
  <cacheSource type="worksheet">
    <worksheetSource ref="A1:O667" sheet="附件四-2教科書驗收、交貨數量明細"/>
  </cacheSource>
  <cacheFields count="19">
    <cacheField name="部別" numFmtId="0">
      <sharedItems count="2">
        <s v="日校"/>
        <s v="進校"/>
      </sharedItems>
    </cacheField>
    <cacheField name="班別" numFmtId="0">
      <sharedItems/>
    </cacheField>
    <cacheField name="書名" numFmtId="0">
      <sharedItems/>
    </cacheField>
    <cacheField name="出版社" numFmtId="0">
      <sharedItems count="17">
        <s v="育達"/>
        <s v="旗立"/>
        <s v="三民"/>
        <s v="翰林"/>
        <s v="龍騰"/>
        <s v="信樺"/>
        <s v="泰宇"/>
        <s v="東大"/>
        <s v="幼獅"/>
        <s v="華興"/>
        <s v="智業"/>
        <s v="南一"/>
        <s v="全華"/>
        <s v="康熹"/>
        <s v="啟芳"/>
        <s v="台科大"/>
        <s v="五南"/>
      </sharedItems>
    </cacheField>
    <cacheField name="單價" numFmtId="180">
      <sharedItems containsSemiMixedTypes="0" containsString="0" containsNumber="1" containsInteger="1" minValue="96" maxValue="376"/>
    </cacheField>
    <cacheField name="交數" numFmtId="180">
      <sharedItems containsSemiMixedTypes="0" containsString="0" containsNumber="1" containsInteger="1" minValue="0" maxValue="48"/>
    </cacheField>
    <cacheField name="交款" numFmtId="180">
      <sharedItems containsSemiMixedTypes="0" containsString="0" containsNumber="1" containsInteger="1" minValue="0" maxValue="15792"/>
    </cacheField>
    <cacheField name="驗收_x000a_數量" numFmtId="182">
      <sharedItems containsSemiMixedTypes="0" containsString="0" containsNumber="1" containsInteger="1" minValue="15" maxValue="45"/>
    </cacheField>
    <cacheField name="訂購金額" numFmtId="182">
      <sharedItems containsSemiMixedTypes="0" containsString="0" containsNumber="1" containsInteger="1" minValue="1856" maxValue="15040"/>
    </cacheField>
    <cacheField name="退貨_x000a_數量" numFmtId="182">
      <sharedItems containsSemiMixedTypes="0" containsString="0" containsNumber="1" containsInteger="1" minValue="-5" maxValue="34"/>
    </cacheField>
    <cacheField name="退貨金額" numFmtId="182">
      <sharedItems containsSemiMixedTypes="0" containsString="0" containsNumber="1" containsInteger="1" minValue="-1255" maxValue="8636"/>
    </cacheField>
    <cacheField name="實際_x000a_交貨" numFmtId="182">
      <sharedItems containsSemiMixedTypes="0" containsString="0" containsNumber="1" containsInteger="1" minValue="0" maxValue="41"/>
    </cacheField>
    <cacheField name="交貨金額" numFmtId="182">
      <sharedItems containsSemiMixedTypes="0" containsString="0" containsNumber="1" containsInteger="1" minValue="0" maxValue="14145"/>
    </cacheField>
    <cacheField name="退書_x000a_數量" numFmtId="182">
      <sharedItems containsString="0" containsBlank="1" containsNumber="1" containsInteger="1" minValue="1" maxValue="34"/>
    </cacheField>
    <cacheField name="退書金額" numFmtId="182">
      <sharedItems containsSemiMixedTypes="0" containsString="0" containsNumber="1" containsInteger="1" minValue="0" maxValue="8636"/>
    </cacheField>
    <cacheField name="備註" numFmtId="0">
      <sharedItems containsNonDate="0" containsString="0" containsBlank="1"/>
    </cacheField>
    <cacheField name="實交" numFmtId="0">
      <sharedItems containsString="0" containsBlank="1" containsNumber="1" containsInteger="1" minValue="0" maxValue="41"/>
    </cacheField>
    <cacheField name="退1" numFmtId="180">
      <sharedItems containsSemiMixedTypes="0" containsString="0" containsNumber="1" containsInteger="1" minValue="-34" maxValue="24"/>
    </cacheField>
    <cacheField name="退1錢" numFmtId="0">
      <sharedItems containsSemiMixedTypes="0" containsString="0" containsNumber="1" containsInteger="1" minValue="-8636" maxValue="589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4610" refreshedDate="42709.434917129627" createdVersion="4" refreshedVersion="4" minRefreshableVersion="3" recordCount="680">
  <cacheSource type="worksheet">
    <worksheetSource ref="A1:O681" sheet="附件四-2教科書驗收、交貨數量明細"/>
  </cacheSource>
  <cacheFields count="15">
    <cacheField name="部別" numFmtId="0">
      <sharedItems count="2">
        <s v="日校"/>
        <s v="進校"/>
      </sharedItems>
    </cacheField>
    <cacheField name="班別" numFmtId="0">
      <sharedItems containsBlank="1"/>
    </cacheField>
    <cacheField name="書名" numFmtId="0">
      <sharedItems/>
    </cacheField>
    <cacheField name="出版社" numFmtId="0">
      <sharedItems count="17">
        <s v="育達"/>
        <s v="旗立"/>
        <s v="三民"/>
        <s v="翰林"/>
        <s v="龍騰"/>
        <s v="信樺"/>
        <s v="泰宇"/>
        <s v="東大"/>
        <s v="幼獅"/>
        <s v="華興"/>
        <s v="智業"/>
        <s v="南一"/>
        <s v="全華"/>
        <s v="康熹"/>
        <s v="啟芳"/>
        <s v="台科大"/>
        <s v="五南"/>
      </sharedItems>
    </cacheField>
    <cacheField name="XXX" numFmtId="0">
      <sharedItems count="2">
        <s v="招標"/>
        <s v="小額"/>
      </sharedItems>
    </cacheField>
    <cacheField name="單價" numFmtId="0">
      <sharedItems containsSemiMixedTypes="0" containsString="0" containsNumber="1" containsInteger="1" minValue="96" maxValue="376"/>
    </cacheField>
    <cacheField name="交貨_x000a_數量" numFmtId="0">
      <sharedItems containsSemiMixedTypes="0" containsString="0" containsNumber="1" containsInteger="1" minValue="0" maxValue="48"/>
    </cacheField>
    <cacheField name="交貨金額" numFmtId="0">
      <sharedItems containsSemiMixedTypes="0" containsString="0" containsNumber="1" containsInteger="1" minValue="0" maxValue="15792"/>
    </cacheField>
    <cacheField name="退貨_x000a_數量" numFmtId="0">
      <sharedItems containsString="0" containsBlank="1" containsNumber="1" containsInteger="1" minValue="-34" maxValue="24"/>
    </cacheField>
    <cacheField name="退貨金額" numFmtId="0">
      <sharedItems containsString="0" containsBlank="1" containsNumber="1" containsInteger="1" minValue="-8636" maxValue="5896"/>
    </cacheField>
    <cacheField name="實際_x000a_交貨" numFmtId="0">
      <sharedItems containsSemiMixedTypes="0" containsString="0" containsNumber="1" containsInteger="1" minValue="0" maxValue="41"/>
    </cacheField>
    <cacheField name="結帳金額" numFmtId="0">
      <sharedItems containsSemiMixedTypes="0" containsString="0" containsNumber="1" containsInteger="1" minValue="0" maxValue="14145"/>
    </cacheField>
    <cacheField name="退書_x000a_數量" numFmtId="0">
      <sharedItems containsString="0" containsBlank="1" containsNumber="1" containsInteger="1" minValue="1" maxValue="34"/>
    </cacheField>
    <cacheField name="退書金額" numFmtId="0">
      <sharedItems containsString="0" containsBlank="1" containsNumber="1" containsInteger="1" minValue="0" maxValue="8636"/>
    </cacheField>
    <cacheField name="備註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64">
  <r>
    <x v="0"/>
    <s v="外一1"/>
    <s v="全民國防教育"/>
    <x v="0"/>
    <n v="150"/>
    <n v="42"/>
    <n v="6300"/>
    <n v="42"/>
    <n v="6300"/>
    <n v="2"/>
    <n v="300"/>
    <n v="40"/>
    <n v="6000"/>
    <m/>
    <n v="0"/>
    <m/>
    <m/>
    <n v="2"/>
    <n v="300"/>
  </r>
  <r>
    <x v="0"/>
    <s v="外一1"/>
    <s v="計算機概論B"/>
    <x v="1"/>
    <n v="286"/>
    <n v="42"/>
    <n v="12012"/>
    <n v="42"/>
    <n v="12012"/>
    <n v="2"/>
    <n v="572"/>
    <n v="40"/>
    <n v="11440"/>
    <m/>
    <n v="0"/>
    <m/>
    <m/>
    <n v="2"/>
    <n v="572"/>
  </r>
  <r>
    <x v="0"/>
    <s v="外一1"/>
    <s v="高中英文"/>
    <x v="2"/>
    <n v="217"/>
    <n v="42"/>
    <n v="9114"/>
    <n v="42"/>
    <n v="9114"/>
    <n v="2"/>
    <n v="434"/>
    <n v="40"/>
    <n v="8680"/>
    <m/>
    <n v="0"/>
    <m/>
    <m/>
    <n v="2"/>
    <n v="434"/>
  </r>
  <r>
    <x v="0"/>
    <s v="外一1"/>
    <s v="高職國文"/>
    <x v="3"/>
    <n v="206"/>
    <n v="42"/>
    <n v="8652"/>
    <n v="42"/>
    <n v="8652"/>
    <n v="2"/>
    <n v="412"/>
    <n v="40"/>
    <n v="8240"/>
    <m/>
    <n v="0"/>
    <m/>
    <n v="40"/>
    <n v="2"/>
    <n v="412"/>
  </r>
  <r>
    <x v="0"/>
    <s v="外一1"/>
    <s v="高職基礎化學(B)"/>
    <x v="4"/>
    <n v="154"/>
    <n v="42"/>
    <n v="6468"/>
    <n v="42"/>
    <n v="6468"/>
    <n v="2"/>
    <n v="308"/>
    <n v="40"/>
    <n v="6160"/>
    <m/>
    <n v="0"/>
    <m/>
    <m/>
    <n v="2"/>
    <n v="308"/>
  </r>
  <r>
    <x v="0"/>
    <s v="外一1"/>
    <s v="健康與護理"/>
    <x v="0"/>
    <n v="145"/>
    <n v="42"/>
    <n v="6090"/>
    <n v="42"/>
    <n v="6090"/>
    <n v="2"/>
    <n v="290"/>
    <n v="40"/>
    <n v="5800"/>
    <m/>
    <n v="0"/>
    <m/>
    <m/>
    <n v="2"/>
    <n v="290"/>
  </r>
  <r>
    <x v="0"/>
    <s v="外一1"/>
    <s v="商業概論Ⅰ"/>
    <x v="5"/>
    <n v="193"/>
    <n v="42"/>
    <n v="8106"/>
    <n v="42"/>
    <n v="8106"/>
    <n v="2"/>
    <n v="386"/>
    <n v="40"/>
    <n v="7720"/>
    <m/>
    <n v="0"/>
    <m/>
    <m/>
    <n v="2"/>
    <n v="386"/>
  </r>
  <r>
    <x v="0"/>
    <s v="外一1"/>
    <s v="基礎生物A"/>
    <x v="6"/>
    <n v="97"/>
    <n v="42"/>
    <n v="4074"/>
    <n v="42"/>
    <n v="4074"/>
    <n v="2"/>
    <n v="194"/>
    <n v="40"/>
    <n v="3880"/>
    <m/>
    <n v="0"/>
    <m/>
    <m/>
    <n v="2"/>
    <n v="194"/>
  </r>
  <r>
    <x v="0"/>
    <s v="外一1"/>
    <s v="數學B"/>
    <x v="5"/>
    <n v="164"/>
    <n v="42"/>
    <n v="6888"/>
    <n v="42"/>
    <n v="6888"/>
    <n v="2"/>
    <n v="328"/>
    <n v="40"/>
    <n v="6560"/>
    <m/>
    <n v="0"/>
    <m/>
    <m/>
    <n v="2"/>
    <n v="328"/>
  </r>
  <r>
    <x v="0"/>
    <s v="外一1"/>
    <s v="體育"/>
    <x v="0"/>
    <n v="130"/>
    <n v="42"/>
    <n v="5460"/>
    <n v="42"/>
    <n v="5460"/>
    <n v="2"/>
    <n v="260"/>
    <n v="40"/>
    <n v="5200"/>
    <m/>
    <n v="0"/>
    <m/>
    <m/>
    <n v="2"/>
    <n v="260"/>
  </r>
  <r>
    <x v="0"/>
    <s v="外一2"/>
    <s v="全民國防教育"/>
    <x v="0"/>
    <n v="150"/>
    <n v="42"/>
    <n v="6300"/>
    <n v="42"/>
    <n v="6300"/>
    <n v="1"/>
    <n v="150"/>
    <n v="41"/>
    <n v="6150"/>
    <m/>
    <n v="0"/>
    <m/>
    <m/>
    <n v="1"/>
    <n v="150"/>
  </r>
  <r>
    <x v="0"/>
    <s v="外一2"/>
    <s v="計算機概論B"/>
    <x v="1"/>
    <n v="286"/>
    <n v="42"/>
    <n v="12012"/>
    <n v="42"/>
    <n v="12012"/>
    <n v="1"/>
    <n v="286"/>
    <n v="41"/>
    <n v="11726"/>
    <m/>
    <n v="0"/>
    <m/>
    <m/>
    <n v="1"/>
    <n v="286"/>
  </r>
  <r>
    <x v="0"/>
    <s v="外一2"/>
    <s v="高中英文"/>
    <x v="2"/>
    <n v="217"/>
    <n v="42"/>
    <n v="9114"/>
    <n v="42"/>
    <n v="9114"/>
    <n v="1"/>
    <n v="217"/>
    <n v="41"/>
    <n v="8897"/>
    <m/>
    <n v="0"/>
    <m/>
    <m/>
    <n v="1"/>
    <n v="217"/>
  </r>
  <r>
    <x v="0"/>
    <s v="外一2"/>
    <s v="高職國文"/>
    <x v="3"/>
    <n v="206"/>
    <n v="42"/>
    <n v="8652"/>
    <n v="42"/>
    <n v="8652"/>
    <n v="1"/>
    <n v="206"/>
    <n v="41"/>
    <n v="8446"/>
    <m/>
    <n v="0"/>
    <m/>
    <n v="41"/>
    <n v="1"/>
    <n v="206"/>
  </r>
  <r>
    <x v="0"/>
    <s v="外一2"/>
    <s v="高職基礎化學(B)"/>
    <x v="4"/>
    <n v="154"/>
    <n v="42"/>
    <n v="6468"/>
    <n v="42"/>
    <n v="6468"/>
    <n v="1"/>
    <n v="154"/>
    <n v="41"/>
    <n v="6314"/>
    <m/>
    <n v="0"/>
    <m/>
    <m/>
    <n v="1"/>
    <n v="154"/>
  </r>
  <r>
    <x v="0"/>
    <s v="外一2"/>
    <s v="健康與護理"/>
    <x v="0"/>
    <n v="145"/>
    <n v="42"/>
    <n v="6090"/>
    <n v="42"/>
    <n v="6090"/>
    <n v="1"/>
    <n v="145"/>
    <n v="41"/>
    <n v="5945"/>
    <m/>
    <n v="0"/>
    <m/>
    <m/>
    <n v="1"/>
    <n v="145"/>
  </r>
  <r>
    <x v="0"/>
    <s v="外一2"/>
    <s v="商業概論Ⅰ"/>
    <x v="5"/>
    <n v="193"/>
    <n v="42"/>
    <n v="8106"/>
    <n v="42"/>
    <n v="8106"/>
    <n v="1"/>
    <n v="193"/>
    <n v="41"/>
    <n v="7913"/>
    <m/>
    <n v="0"/>
    <m/>
    <m/>
    <n v="1"/>
    <n v="193"/>
  </r>
  <r>
    <x v="0"/>
    <s v="外一2"/>
    <s v="基礎生物A"/>
    <x v="6"/>
    <n v="97"/>
    <n v="42"/>
    <n v="4074"/>
    <n v="42"/>
    <n v="4074"/>
    <n v="1"/>
    <n v="97"/>
    <n v="41"/>
    <n v="3977"/>
    <m/>
    <n v="0"/>
    <m/>
    <m/>
    <n v="1"/>
    <n v="97"/>
  </r>
  <r>
    <x v="0"/>
    <s v="外一2"/>
    <s v="數學B"/>
    <x v="5"/>
    <n v="164"/>
    <n v="42"/>
    <n v="6888"/>
    <n v="42"/>
    <n v="6888"/>
    <n v="1"/>
    <n v="164"/>
    <n v="41"/>
    <n v="6724"/>
    <m/>
    <n v="0"/>
    <m/>
    <m/>
    <n v="1"/>
    <n v="164"/>
  </r>
  <r>
    <x v="0"/>
    <s v="外一2"/>
    <s v="體育"/>
    <x v="0"/>
    <n v="130"/>
    <n v="42"/>
    <n v="5460"/>
    <n v="42"/>
    <n v="5460"/>
    <n v="1"/>
    <n v="130"/>
    <n v="41"/>
    <n v="5330"/>
    <m/>
    <n v="0"/>
    <m/>
    <m/>
    <n v="1"/>
    <n v="130"/>
  </r>
  <r>
    <x v="0"/>
    <s v="外二1"/>
    <s v="計算機概論"/>
    <x v="1"/>
    <n v="286"/>
    <n v="38"/>
    <n v="10868"/>
    <n v="38"/>
    <n v="10868"/>
    <n v="0"/>
    <n v="0"/>
    <n v="38"/>
    <n v="10868"/>
    <m/>
    <n v="0"/>
    <m/>
    <m/>
    <n v="0"/>
    <n v="0"/>
  </r>
  <r>
    <x v="0"/>
    <s v="外二1"/>
    <s v="高中英文"/>
    <x v="2"/>
    <n v="239"/>
    <n v="38"/>
    <n v="9082"/>
    <n v="38"/>
    <n v="9082"/>
    <n v="0"/>
    <n v="0"/>
    <n v="38"/>
    <n v="9082"/>
    <m/>
    <n v="0"/>
    <m/>
    <m/>
    <n v="0"/>
    <n v="0"/>
  </r>
  <r>
    <x v="0"/>
    <s v="外二1"/>
    <s v="高職國文"/>
    <x v="7"/>
    <n v="217"/>
    <n v="38"/>
    <n v="8246"/>
    <n v="38"/>
    <n v="8246"/>
    <n v="0"/>
    <n v="0"/>
    <n v="38"/>
    <n v="8246"/>
    <m/>
    <n v="0"/>
    <m/>
    <m/>
    <n v="0"/>
    <n v="0"/>
  </r>
  <r>
    <x v="0"/>
    <s v="外二1"/>
    <s v="國際貿易實務(非)"/>
    <x v="4"/>
    <n v="265"/>
    <n v="37"/>
    <n v="9805"/>
    <n v="38"/>
    <n v="10070"/>
    <n v="0"/>
    <n v="0"/>
    <n v="38"/>
    <n v="10070"/>
    <m/>
    <n v="0"/>
    <m/>
    <m/>
    <n v="-1"/>
    <n v="-265"/>
  </r>
  <r>
    <x v="0"/>
    <s v="外二1"/>
    <s v="野外求生"/>
    <x v="8"/>
    <n v="145"/>
    <n v="38"/>
    <n v="5510"/>
    <n v="38"/>
    <n v="5510"/>
    <n v="0"/>
    <n v="0"/>
    <n v="38"/>
    <n v="5510"/>
    <m/>
    <n v="0"/>
    <m/>
    <m/>
    <n v="0"/>
    <n v="0"/>
  </r>
  <r>
    <x v="0"/>
    <s v="外二1"/>
    <s v="數學B"/>
    <x v="4"/>
    <n v="180"/>
    <n v="38"/>
    <n v="6840"/>
    <n v="38"/>
    <n v="6840"/>
    <n v="0"/>
    <n v="0"/>
    <n v="38"/>
    <n v="6840"/>
    <m/>
    <n v="0"/>
    <m/>
    <m/>
    <n v="0"/>
    <n v="0"/>
  </r>
  <r>
    <x v="0"/>
    <s v="外二1"/>
    <s v="體育"/>
    <x v="0"/>
    <n v="121"/>
    <n v="38"/>
    <n v="4598"/>
    <n v="38"/>
    <n v="4598"/>
    <n v="0"/>
    <n v="0"/>
    <n v="38"/>
    <n v="4598"/>
    <m/>
    <n v="0"/>
    <m/>
    <m/>
    <n v="0"/>
    <n v="0"/>
  </r>
  <r>
    <x v="0"/>
    <s v="外二2"/>
    <s v="計算機概論"/>
    <x v="1"/>
    <n v="286"/>
    <n v="37"/>
    <n v="10582"/>
    <n v="38"/>
    <n v="10868"/>
    <n v="1"/>
    <n v="286"/>
    <n v="37"/>
    <n v="10582"/>
    <m/>
    <n v="0"/>
    <m/>
    <m/>
    <n v="0"/>
    <n v="0"/>
  </r>
  <r>
    <x v="0"/>
    <s v="外二2"/>
    <s v="高中英文"/>
    <x v="2"/>
    <n v="239"/>
    <n v="38"/>
    <n v="9082"/>
    <n v="38"/>
    <n v="9082"/>
    <n v="1"/>
    <n v="239"/>
    <n v="37"/>
    <n v="8843"/>
    <m/>
    <n v="0"/>
    <m/>
    <m/>
    <n v="1"/>
    <n v="239"/>
  </r>
  <r>
    <x v="0"/>
    <s v="外二2"/>
    <s v="高職國文"/>
    <x v="7"/>
    <n v="217"/>
    <n v="37"/>
    <n v="8029"/>
    <n v="38"/>
    <n v="8246"/>
    <n v="1"/>
    <n v="217"/>
    <n v="37"/>
    <n v="8029"/>
    <m/>
    <n v="0"/>
    <m/>
    <m/>
    <n v="0"/>
    <n v="0"/>
  </r>
  <r>
    <x v="0"/>
    <s v="外二2"/>
    <s v="國際貿易實務(非)"/>
    <x v="4"/>
    <n v="265"/>
    <n v="37"/>
    <n v="9805"/>
    <n v="38"/>
    <n v="10070"/>
    <n v="1"/>
    <n v="265"/>
    <n v="37"/>
    <n v="9805"/>
    <m/>
    <n v="0"/>
    <m/>
    <m/>
    <n v="0"/>
    <n v="0"/>
  </r>
  <r>
    <x v="0"/>
    <s v="外二2"/>
    <s v="野外求生"/>
    <x v="8"/>
    <n v="145"/>
    <n v="37"/>
    <n v="5365"/>
    <n v="38"/>
    <n v="5510"/>
    <n v="1"/>
    <n v="145"/>
    <n v="37"/>
    <n v="5365"/>
    <m/>
    <n v="0"/>
    <m/>
    <m/>
    <n v="0"/>
    <n v="0"/>
  </r>
  <r>
    <x v="0"/>
    <s v="外二2"/>
    <s v="數學B"/>
    <x v="4"/>
    <n v="180"/>
    <n v="37"/>
    <n v="6660"/>
    <n v="38"/>
    <n v="6840"/>
    <n v="1"/>
    <n v="180"/>
    <n v="37"/>
    <n v="6660"/>
    <m/>
    <n v="0"/>
    <m/>
    <m/>
    <n v="0"/>
    <n v="0"/>
  </r>
  <r>
    <x v="0"/>
    <s v="外二2"/>
    <s v="體育"/>
    <x v="0"/>
    <n v="121"/>
    <n v="37"/>
    <n v="4477"/>
    <n v="38"/>
    <n v="4598"/>
    <n v="1"/>
    <n v="121"/>
    <n v="37"/>
    <n v="4477"/>
    <m/>
    <n v="0"/>
    <m/>
    <m/>
    <n v="0"/>
    <n v="0"/>
  </r>
  <r>
    <x v="0"/>
    <s v="外三1"/>
    <s v="公民與社會"/>
    <x v="5"/>
    <n v="116"/>
    <n v="39"/>
    <n v="4524"/>
    <n v="39"/>
    <n v="4524"/>
    <n v="0"/>
    <n v="0"/>
    <n v="39"/>
    <n v="4524"/>
    <m/>
    <n v="0"/>
    <m/>
    <m/>
    <n v="0"/>
    <n v="0"/>
  </r>
  <r>
    <x v="0"/>
    <s v="外三1"/>
    <s v="地理Ⅰ"/>
    <x v="6"/>
    <n v="169"/>
    <n v="39"/>
    <n v="6591"/>
    <n v="39"/>
    <n v="6591"/>
    <n v="0"/>
    <n v="0"/>
    <n v="39"/>
    <n v="6591"/>
    <m/>
    <n v="0"/>
    <m/>
    <m/>
    <n v="0"/>
    <n v="0"/>
  </r>
  <r>
    <x v="0"/>
    <s v="外三1"/>
    <s v="恐怖主義與反恐作為"/>
    <x v="6"/>
    <n v="140"/>
    <n v="39"/>
    <n v="5460"/>
    <n v="39"/>
    <n v="5460"/>
    <n v="0"/>
    <n v="0"/>
    <n v="39"/>
    <n v="5460"/>
    <m/>
    <n v="0"/>
    <m/>
    <m/>
    <n v="0"/>
    <n v="0"/>
  </r>
  <r>
    <x v="0"/>
    <s v="外三1"/>
    <s v="高中英文"/>
    <x v="2"/>
    <n v="239"/>
    <n v="39"/>
    <n v="9321"/>
    <n v="39"/>
    <n v="9321"/>
    <n v="0"/>
    <n v="0"/>
    <n v="39"/>
    <n v="9321"/>
    <m/>
    <n v="0"/>
    <m/>
    <m/>
    <n v="0"/>
    <n v="0"/>
  </r>
  <r>
    <x v="0"/>
    <s v="外三1"/>
    <s v="高職國文"/>
    <x v="7"/>
    <n v="217"/>
    <n v="39"/>
    <n v="8463"/>
    <n v="39"/>
    <n v="8463"/>
    <n v="0"/>
    <n v="0"/>
    <n v="39"/>
    <n v="8463"/>
    <m/>
    <n v="0"/>
    <m/>
    <m/>
    <n v="0"/>
    <n v="0"/>
  </r>
  <r>
    <x v="0"/>
    <s v="外三1"/>
    <s v="歷史C版"/>
    <x v="4"/>
    <n v="125"/>
    <n v="39"/>
    <n v="4875"/>
    <n v="39"/>
    <n v="4875"/>
    <n v="0"/>
    <n v="0"/>
    <n v="39"/>
    <n v="4875"/>
    <m/>
    <n v="0"/>
    <m/>
    <m/>
    <n v="0"/>
    <n v="0"/>
  </r>
  <r>
    <x v="0"/>
    <s v="外三1"/>
    <s v="職校音樂"/>
    <x v="0"/>
    <n v="285"/>
    <n v="39"/>
    <n v="11115"/>
    <n v="39"/>
    <n v="11115"/>
    <n v="0"/>
    <n v="0"/>
    <n v="39"/>
    <n v="11115"/>
    <m/>
    <n v="0"/>
    <m/>
    <m/>
    <n v="0"/>
    <n v="0"/>
  </r>
  <r>
    <x v="0"/>
    <s v="外三1"/>
    <s v="體育"/>
    <x v="9"/>
    <n v="96"/>
    <n v="39"/>
    <n v="3744"/>
    <n v="39"/>
    <n v="3744"/>
    <n v="0"/>
    <n v="0"/>
    <n v="39"/>
    <n v="3744"/>
    <m/>
    <n v="0"/>
    <m/>
    <m/>
    <n v="0"/>
    <n v="0"/>
  </r>
  <r>
    <x v="0"/>
    <s v="外三2"/>
    <s v="公民與社會"/>
    <x v="5"/>
    <n v="116"/>
    <n v="38"/>
    <n v="4408"/>
    <n v="38"/>
    <n v="4408"/>
    <n v="0"/>
    <n v="0"/>
    <n v="38"/>
    <n v="4408"/>
    <m/>
    <n v="0"/>
    <m/>
    <m/>
    <n v="0"/>
    <n v="0"/>
  </r>
  <r>
    <x v="0"/>
    <s v="外三2"/>
    <s v="地理Ⅰ"/>
    <x v="6"/>
    <n v="169"/>
    <n v="38"/>
    <n v="6422"/>
    <n v="38"/>
    <n v="6422"/>
    <n v="0"/>
    <n v="0"/>
    <n v="38"/>
    <n v="6422"/>
    <m/>
    <n v="0"/>
    <m/>
    <m/>
    <n v="0"/>
    <n v="0"/>
  </r>
  <r>
    <x v="0"/>
    <s v="外三2"/>
    <s v="恐怖主義與反恐作為"/>
    <x v="6"/>
    <n v="140"/>
    <n v="38"/>
    <n v="5320"/>
    <n v="38"/>
    <n v="5320"/>
    <n v="0"/>
    <n v="0"/>
    <n v="38"/>
    <n v="5320"/>
    <m/>
    <n v="0"/>
    <m/>
    <m/>
    <n v="0"/>
    <n v="0"/>
  </r>
  <r>
    <x v="0"/>
    <s v="外三2"/>
    <s v="高中英文"/>
    <x v="2"/>
    <n v="239"/>
    <n v="38"/>
    <n v="9082"/>
    <n v="38"/>
    <n v="9082"/>
    <n v="0"/>
    <n v="0"/>
    <n v="38"/>
    <n v="9082"/>
    <m/>
    <n v="0"/>
    <m/>
    <m/>
    <n v="0"/>
    <n v="0"/>
  </r>
  <r>
    <x v="0"/>
    <s v="外三2"/>
    <s v="高職國文"/>
    <x v="7"/>
    <n v="217"/>
    <n v="38"/>
    <n v="8246"/>
    <n v="38"/>
    <n v="8246"/>
    <n v="0"/>
    <n v="0"/>
    <n v="38"/>
    <n v="8246"/>
    <m/>
    <n v="0"/>
    <m/>
    <m/>
    <n v="0"/>
    <n v="0"/>
  </r>
  <r>
    <x v="0"/>
    <s v="外三2"/>
    <s v="歷史C版"/>
    <x v="4"/>
    <n v="125"/>
    <n v="38"/>
    <n v="4750"/>
    <n v="38"/>
    <n v="4750"/>
    <n v="0"/>
    <n v="0"/>
    <n v="38"/>
    <n v="4750"/>
    <m/>
    <n v="0"/>
    <m/>
    <m/>
    <n v="0"/>
    <n v="0"/>
  </r>
  <r>
    <x v="0"/>
    <s v="外三2"/>
    <s v="職校音樂"/>
    <x v="0"/>
    <n v="285"/>
    <n v="37"/>
    <n v="10545"/>
    <n v="38"/>
    <n v="10830"/>
    <n v="1"/>
    <n v="285"/>
    <n v="37"/>
    <n v="10545"/>
    <n v="1"/>
    <n v="285"/>
    <m/>
    <m/>
    <n v="-1"/>
    <n v="-285"/>
  </r>
  <r>
    <x v="0"/>
    <s v="外三2"/>
    <s v="體育"/>
    <x v="9"/>
    <n v="96"/>
    <n v="38"/>
    <n v="3648"/>
    <n v="38"/>
    <n v="3648"/>
    <n v="0"/>
    <n v="0"/>
    <n v="38"/>
    <n v="3648"/>
    <m/>
    <n v="0"/>
    <m/>
    <m/>
    <n v="0"/>
    <n v="0"/>
  </r>
  <r>
    <x v="0"/>
    <s v="高一1"/>
    <s v="公民與社會"/>
    <x v="3"/>
    <n v="193"/>
    <n v="42"/>
    <n v="8106"/>
    <n v="42"/>
    <n v="8106"/>
    <n v="1"/>
    <n v="193"/>
    <n v="41"/>
    <n v="7913"/>
    <m/>
    <n v="0"/>
    <m/>
    <m/>
    <n v="1"/>
    <n v="193"/>
  </r>
  <r>
    <x v="0"/>
    <s v="高一1"/>
    <s v="生涯規劃"/>
    <x v="10"/>
    <n v="193"/>
    <n v="42"/>
    <n v="8106"/>
    <n v="42"/>
    <n v="8106"/>
    <n v="1"/>
    <n v="193"/>
    <n v="41"/>
    <n v="7913"/>
    <m/>
    <n v="0"/>
    <m/>
    <m/>
    <n v="1"/>
    <n v="193"/>
  </r>
  <r>
    <x v="0"/>
    <s v="高一1"/>
    <s v="全民國防教育"/>
    <x v="0"/>
    <n v="150"/>
    <n v="42"/>
    <n v="6300"/>
    <n v="42"/>
    <n v="6300"/>
    <n v="1"/>
    <n v="150"/>
    <n v="41"/>
    <n v="6150"/>
    <m/>
    <n v="0"/>
    <m/>
    <m/>
    <n v="1"/>
    <n v="150"/>
  </r>
  <r>
    <x v="0"/>
    <s v="高一1"/>
    <s v="高中地理"/>
    <x v="3"/>
    <n v="208"/>
    <n v="42"/>
    <n v="8736"/>
    <n v="42"/>
    <n v="8736"/>
    <n v="1"/>
    <n v="208"/>
    <n v="41"/>
    <n v="8528"/>
    <m/>
    <n v="0"/>
    <m/>
    <m/>
    <n v="1"/>
    <n v="208"/>
  </r>
  <r>
    <x v="0"/>
    <s v="高一1"/>
    <s v="高中英文"/>
    <x v="2"/>
    <n v="217"/>
    <n v="42"/>
    <n v="9114"/>
    <n v="42"/>
    <n v="9114"/>
    <n v="1"/>
    <n v="217"/>
    <n v="41"/>
    <n v="8897"/>
    <m/>
    <n v="0"/>
    <m/>
    <m/>
    <n v="1"/>
    <n v="217"/>
  </r>
  <r>
    <x v="0"/>
    <s v="高一1"/>
    <s v="高中國文"/>
    <x v="3"/>
    <n v="178"/>
    <n v="42"/>
    <n v="7476"/>
    <n v="42"/>
    <n v="7476"/>
    <n v="1"/>
    <n v="178"/>
    <n v="41"/>
    <n v="7298"/>
    <m/>
    <n v="0"/>
    <m/>
    <n v="41"/>
    <n v="1"/>
    <n v="178"/>
  </r>
  <r>
    <x v="0"/>
    <s v="高一1"/>
    <s v="高中數學"/>
    <x v="11"/>
    <n v="215"/>
    <n v="42"/>
    <n v="9030"/>
    <n v="42"/>
    <n v="9030"/>
    <n v="1"/>
    <n v="215"/>
    <n v="41"/>
    <n v="8815"/>
    <m/>
    <n v="0"/>
    <m/>
    <m/>
    <n v="1"/>
    <n v="215"/>
  </r>
  <r>
    <x v="0"/>
    <s v="高一1"/>
    <s v="健康與護理"/>
    <x v="0"/>
    <n v="145"/>
    <n v="42"/>
    <n v="6090"/>
    <n v="42"/>
    <n v="6090"/>
    <n v="1"/>
    <n v="145"/>
    <n v="41"/>
    <n v="5945"/>
    <m/>
    <n v="0"/>
    <m/>
    <m/>
    <n v="1"/>
    <n v="145"/>
  </r>
  <r>
    <x v="0"/>
    <s v="高一1"/>
    <s v="基礎化學(一)"/>
    <x v="3"/>
    <n v="207"/>
    <n v="42"/>
    <n v="8694"/>
    <n v="42"/>
    <n v="8694"/>
    <n v="1"/>
    <n v="207"/>
    <n v="41"/>
    <n v="8487"/>
    <m/>
    <n v="0"/>
    <m/>
    <m/>
    <n v="1"/>
    <n v="207"/>
  </r>
  <r>
    <x v="0"/>
    <s v="高一1"/>
    <s v="基礎地球科學"/>
    <x v="12"/>
    <n v="253"/>
    <n v="42"/>
    <n v="10626"/>
    <n v="42"/>
    <n v="10626"/>
    <n v="1"/>
    <n v="253"/>
    <n v="41"/>
    <n v="10373"/>
    <m/>
    <n v="0"/>
    <m/>
    <m/>
    <n v="1"/>
    <n v="253"/>
  </r>
  <r>
    <x v="0"/>
    <s v="高一1"/>
    <s v="基礎物理(一)"/>
    <x v="11"/>
    <n v="222"/>
    <n v="42"/>
    <n v="9324"/>
    <n v="42"/>
    <n v="9324"/>
    <n v="1"/>
    <n v="222"/>
    <n v="41"/>
    <n v="9102"/>
    <m/>
    <n v="0"/>
    <m/>
    <m/>
    <n v="1"/>
    <n v="222"/>
  </r>
  <r>
    <x v="0"/>
    <s v="高一1"/>
    <s v="歷史"/>
    <x v="11"/>
    <n v="212"/>
    <n v="42"/>
    <n v="8904"/>
    <n v="42"/>
    <n v="8904"/>
    <n v="1"/>
    <n v="212"/>
    <n v="41"/>
    <n v="8692"/>
    <m/>
    <n v="0"/>
    <m/>
    <m/>
    <n v="1"/>
    <n v="212"/>
  </r>
  <r>
    <x v="0"/>
    <s v="高一1"/>
    <s v="職校音樂"/>
    <x v="0"/>
    <n v="285"/>
    <n v="42"/>
    <n v="11970"/>
    <n v="42"/>
    <n v="11970"/>
    <n v="1"/>
    <n v="285"/>
    <n v="41"/>
    <n v="11685"/>
    <m/>
    <n v="0"/>
    <m/>
    <m/>
    <n v="1"/>
    <n v="285"/>
  </r>
  <r>
    <x v="0"/>
    <s v="高一1"/>
    <s v="體育"/>
    <x v="0"/>
    <n v="130"/>
    <n v="42"/>
    <n v="5460"/>
    <n v="42"/>
    <n v="5460"/>
    <n v="1"/>
    <n v="130"/>
    <n v="41"/>
    <n v="5330"/>
    <m/>
    <n v="0"/>
    <m/>
    <m/>
    <n v="1"/>
    <n v="130"/>
  </r>
  <r>
    <x v="0"/>
    <s v="高一2"/>
    <s v="公民與社會"/>
    <x v="3"/>
    <n v="193"/>
    <n v="42"/>
    <n v="8106"/>
    <n v="42"/>
    <n v="8106"/>
    <n v="1"/>
    <n v="193"/>
    <n v="41"/>
    <n v="7913"/>
    <m/>
    <n v="0"/>
    <m/>
    <m/>
    <n v="1"/>
    <n v="193"/>
  </r>
  <r>
    <x v="0"/>
    <s v="高一2"/>
    <s v="生涯規劃"/>
    <x v="10"/>
    <n v="193"/>
    <n v="42"/>
    <n v="8106"/>
    <n v="42"/>
    <n v="8106"/>
    <n v="1"/>
    <n v="193"/>
    <n v="41"/>
    <n v="7913"/>
    <m/>
    <n v="0"/>
    <m/>
    <m/>
    <n v="1"/>
    <n v="193"/>
  </r>
  <r>
    <x v="0"/>
    <s v="高一2"/>
    <s v="全民國防教育"/>
    <x v="0"/>
    <n v="150"/>
    <n v="42"/>
    <n v="6300"/>
    <n v="42"/>
    <n v="6300"/>
    <n v="1"/>
    <n v="150"/>
    <n v="41"/>
    <n v="6150"/>
    <m/>
    <n v="0"/>
    <m/>
    <m/>
    <n v="1"/>
    <n v="150"/>
  </r>
  <r>
    <x v="0"/>
    <s v="高一2"/>
    <s v="高中地理"/>
    <x v="3"/>
    <n v="208"/>
    <n v="42"/>
    <n v="8736"/>
    <n v="42"/>
    <n v="8736"/>
    <n v="1"/>
    <n v="208"/>
    <n v="41"/>
    <n v="8528"/>
    <m/>
    <n v="0"/>
    <m/>
    <m/>
    <n v="1"/>
    <n v="208"/>
  </r>
  <r>
    <x v="0"/>
    <s v="高一2"/>
    <s v="高中英文"/>
    <x v="2"/>
    <n v="217"/>
    <n v="42"/>
    <n v="9114"/>
    <n v="42"/>
    <n v="9114"/>
    <n v="1"/>
    <n v="217"/>
    <n v="41"/>
    <n v="8897"/>
    <m/>
    <n v="0"/>
    <m/>
    <m/>
    <n v="1"/>
    <n v="217"/>
  </r>
  <r>
    <x v="0"/>
    <s v="高一2"/>
    <s v="高中國文"/>
    <x v="3"/>
    <n v="178"/>
    <n v="42"/>
    <n v="7476"/>
    <n v="42"/>
    <n v="7476"/>
    <n v="3"/>
    <n v="534"/>
    <n v="39"/>
    <n v="6942"/>
    <n v="2"/>
    <n v="356"/>
    <m/>
    <n v="41"/>
    <n v="1"/>
    <n v="178"/>
  </r>
  <r>
    <x v="0"/>
    <s v="高一2"/>
    <s v="高中數學"/>
    <x v="11"/>
    <n v="215"/>
    <n v="42"/>
    <n v="9030"/>
    <n v="42"/>
    <n v="9030"/>
    <n v="1"/>
    <n v="215"/>
    <n v="41"/>
    <n v="8815"/>
    <m/>
    <n v="0"/>
    <m/>
    <m/>
    <n v="1"/>
    <n v="215"/>
  </r>
  <r>
    <x v="0"/>
    <s v="高一2"/>
    <s v="健康與護理"/>
    <x v="0"/>
    <n v="145"/>
    <n v="42"/>
    <n v="6090"/>
    <n v="42"/>
    <n v="6090"/>
    <n v="1"/>
    <n v="145"/>
    <n v="41"/>
    <n v="5945"/>
    <m/>
    <n v="0"/>
    <m/>
    <m/>
    <n v="1"/>
    <n v="145"/>
  </r>
  <r>
    <x v="0"/>
    <s v="高一2"/>
    <s v="基礎化學(一)"/>
    <x v="3"/>
    <n v="207"/>
    <n v="42"/>
    <n v="8694"/>
    <n v="42"/>
    <n v="8694"/>
    <n v="1"/>
    <n v="207"/>
    <n v="41"/>
    <n v="8487"/>
    <m/>
    <n v="0"/>
    <m/>
    <m/>
    <n v="1"/>
    <n v="207"/>
  </r>
  <r>
    <x v="0"/>
    <s v="高一2"/>
    <s v="基礎地球科學"/>
    <x v="12"/>
    <n v="253"/>
    <n v="42"/>
    <n v="10626"/>
    <n v="42"/>
    <n v="10626"/>
    <n v="1"/>
    <n v="253"/>
    <n v="41"/>
    <n v="10373"/>
    <m/>
    <n v="0"/>
    <m/>
    <m/>
    <n v="1"/>
    <n v="253"/>
  </r>
  <r>
    <x v="0"/>
    <s v="高一2"/>
    <s v="基礎物理(一)"/>
    <x v="11"/>
    <n v="222"/>
    <n v="42"/>
    <n v="9324"/>
    <n v="42"/>
    <n v="9324"/>
    <n v="1"/>
    <n v="222"/>
    <n v="41"/>
    <n v="9102"/>
    <m/>
    <n v="0"/>
    <m/>
    <m/>
    <n v="1"/>
    <n v="222"/>
  </r>
  <r>
    <x v="0"/>
    <s v="高一2"/>
    <s v="歷史"/>
    <x v="11"/>
    <n v="212"/>
    <n v="42"/>
    <n v="8904"/>
    <n v="42"/>
    <n v="8904"/>
    <n v="1"/>
    <n v="212"/>
    <n v="41"/>
    <n v="8692"/>
    <m/>
    <n v="0"/>
    <m/>
    <m/>
    <n v="1"/>
    <n v="212"/>
  </r>
  <r>
    <x v="0"/>
    <s v="高一2"/>
    <s v="職校音樂"/>
    <x v="0"/>
    <n v="285"/>
    <n v="42"/>
    <n v="11970"/>
    <n v="42"/>
    <n v="11970"/>
    <n v="1"/>
    <n v="285"/>
    <n v="41"/>
    <n v="11685"/>
    <m/>
    <n v="0"/>
    <m/>
    <m/>
    <n v="1"/>
    <n v="285"/>
  </r>
  <r>
    <x v="0"/>
    <s v="高一2"/>
    <s v="體育"/>
    <x v="0"/>
    <n v="130"/>
    <n v="42"/>
    <n v="5460"/>
    <n v="42"/>
    <n v="5460"/>
    <n v="1"/>
    <n v="130"/>
    <n v="41"/>
    <n v="5330"/>
    <m/>
    <n v="0"/>
    <m/>
    <m/>
    <n v="1"/>
    <n v="130"/>
  </r>
  <r>
    <x v="0"/>
    <s v="高一3"/>
    <s v="公民與社會"/>
    <x v="3"/>
    <n v="193"/>
    <n v="42"/>
    <n v="8106"/>
    <n v="42"/>
    <n v="8106"/>
    <n v="1"/>
    <n v="193"/>
    <n v="41"/>
    <n v="7913"/>
    <m/>
    <n v="0"/>
    <m/>
    <m/>
    <n v="1"/>
    <n v="193"/>
  </r>
  <r>
    <x v="0"/>
    <s v="高一3"/>
    <s v="生涯規劃"/>
    <x v="10"/>
    <n v="193"/>
    <n v="42"/>
    <n v="8106"/>
    <n v="42"/>
    <n v="8106"/>
    <n v="1"/>
    <n v="193"/>
    <n v="41"/>
    <n v="7913"/>
    <m/>
    <n v="0"/>
    <m/>
    <m/>
    <n v="1"/>
    <n v="193"/>
  </r>
  <r>
    <x v="0"/>
    <s v="高一3"/>
    <s v="全民國防教育"/>
    <x v="0"/>
    <n v="150"/>
    <n v="42"/>
    <n v="6300"/>
    <n v="42"/>
    <n v="6300"/>
    <n v="1"/>
    <n v="150"/>
    <n v="41"/>
    <n v="6150"/>
    <m/>
    <n v="0"/>
    <m/>
    <m/>
    <n v="1"/>
    <n v="150"/>
  </r>
  <r>
    <x v="0"/>
    <s v="高一3"/>
    <s v="高中地理"/>
    <x v="3"/>
    <n v="208"/>
    <n v="42"/>
    <n v="8736"/>
    <n v="42"/>
    <n v="8736"/>
    <n v="1"/>
    <n v="208"/>
    <n v="41"/>
    <n v="8528"/>
    <m/>
    <n v="0"/>
    <m/>
    <m/>
    <n v="1"/>
    <n v="208"/>
  </r>
  <r>
    <x v="0"/>
    <s v="高一3"/>
    <s v="高中英文"/>
    <x v="2"/>
    <n v="217"/>
    <n v="42"/>
    <n v="9114"/>
    <n v="42"/>
    <n v="9114"/>
    <n v="1"/>
    <n v="217"/>
    <n v="41"/>
    <n v="8897"/>
    <m/>
    <n v="0"/>
    <m/>
    <m/>
    <n v="1"/>
    <n v="217"/>
  </r>
  <r>
    <x v="0"/>
    <s v="高一3"/>
    <s v="高中國文"/>
    <x v="3"/>
    <n v="178"/>
    <n v="42"/>
    <n v="7476"/>
    <n v="42"/>
    <n v="7476"/>
    <n v="3"/>
    <n v="534"/>
    <n v="39"/>
    <n v="6942"/>
    <n v="2"/>
    <n v="356"/>
    <m/>
    <n v="41"/>
    <n v="1"/>
    <n v="178"/>
  </r>
  <r>
    <x v="0"/>
    <s v="高一3"/>
    <s v="高中數學"/>
    <x v="11"/>
    <n v="215"/>
    <n v="42"/>
    <n v="9030"/>
    <n v="42"/>
    <n v="9030"/>
    <n v="1"/>
    <n v="215"/>
    <n v="41"/>
    <n v="8815"/>
    <m/>
    <n v="0"/>
    <m/>
    <m/>
    <n v="1"/>
    <n v="215"/>
  </r>
  <r>
    <x v="0"/>
    <s v="高一3"/>
    <s v="健康與護理"/>
    <x v="0"/>
    <n v="145"/>
    <n v="42"/>
    <n v="6090"/>
    <n v="42"/>
    <n v="6090"/>
    <n v="1"/>
    <n v="145"/>
    <n v="41"/>
    <n v="5945"/>
    <m/>
    <n v="0"/>
    <m/>
    <m/>
    <n v="1"/>
    <n v="145"/>
  </r>
  <r>
    <x v="0"/>
    <s v="高一3"/>
    <s v="基礎化學(一)"/>
    <x v="3"/>
    <n v="207"/>
    <n v="42"/>
    <n v="8694"/>
    <n v="42"/>
    <n v="8694"/>
    <n v="1"/>
    <n v="207"/>
    <n v="41"/>
    <n v="8487"/>
    <m/>
    <n v="0"/>
    <m/>
    <m/>
    <n v="1"/>
    <n v="207"/>
  </r>
  <r>
    <x v="0"/>
    <s v="高一3"/>
    <s v="基礎生物"/>
    <x v="4"/>
    <n v="193"/>
    <n v="42"/>
    <n v="8106"/>
    <n v="42"/>
    <n v="8106"/>
    <n v="1"/>
    <n v="193"/>
    <n v="41"/>
    <n v="7913"/>
    <m/>
    <n v="0"/>
    <m/>
    <m/>
    <n v="1"/>
    <n v="193"/>
  </r>
  <r>
    <x v="0"/>
    <s v="高一3"/>
    <s v="基礎地球科學"/>
    <x v="12"/>
    <n v="253"/>
    <n v="42"/>
    <n v="10626"/>
    <n v="42"/>
    <n v="10626"/>
    <n v="1"/>
    <n v="253"/>
    <n v="41"/>
    <n v="10373"/>
    <m/>
    <n v="0"/>
    <m/>
    <m/>
    <n v="1"/>
    <n v="253"/>
  </r>
  <r>
    <x v="0"/>
    <s v="高一3"/>
    <s v="基礎物理(一)"/>
    <x v="11"/>
    <n v="222"/>
    <n v="42"/>
    <n v="9324"/>
    <n v="42"/>
    <n v="9324"/>
    <n v="1"/>
    <n v="222"/>
    <n v="41"/>
    <n v="9102"/>
    <m/>
    <n v="0"/>
    <m/>
    <m/>
    <n v="1"/>
    <n v="222"/>
  </r>
  <r>
    <x v="0"/>
    <s v="高一3"/>
    <s v="歷史"/>
    <x v="11"/>
    <n v="212"/>
    <n v="42"/>
    <n v="8904"/>
    <n v="42"/>
    <n v="8904"/>
    <n v="1"/>
    <n v="212"/>
    <n v="41"/>
    <n v="8692"/>
    <m/>
    <n v="0"/>
    <m/>
    <m/>
    <n v="1"/>
    <n v="212"/>
  </r>
  <r>
    <x v="0"/>
    <s v="高一3"/>
    <s v="職校音樂"/>
    <x v="0"/>
    <n v="285"/>
    <n v="42"/>
    <n v="11970"/>
    <n v="42"/>
    <n v="11970"/>
    <n v="1"/>
    <n v="285"/>
    <n v="41"/>
    <n v="11685"/>
    <m/>
    <n v="0"/>
    <m/>
    <m/>
    <n v="1"/>
    <n v="285"/>
  </r>
  <r>
    <x v="0"/>
    <s v="高一3"/>
    <s v="體育"/>
    <x v="0"/>
    <n v="130"/>
    <n v="42"/>
    <n v="5460"/>
    <n v="42"/>
    <n v="5460"/>
    <n v="1"/>
    <n v="130"/>
    <n v="41"/>
    <n v="5330"/>
    <m/>
    <n v="0"/>
    <m/>
    <m/>
    <n v="1"/>
    <n v="130"/>
  </r>
  <r>
    <x v="0"/>
    <s v="高一4"/>
    <s v="公民與社會"/>
    <x v="3"/>
    <n v="193"/>
    <n v="42"/>
    <n v="8106"/>
    <n v="42"/>
    <n v="8106"/>
    <n v="1"/>
    <n v="193"/>
    <n v="41"/>
    <n v="7913"/>
    <m/>
    <n v="0"/>
    <m/>
    <m/>
    <n v="1"/>
    <n v="193"/>
  </r>
  <r>
    <x v="0"/>
    <s v="高一4"/>
    <s v="生涯規劃"/>
    <x v="10"/>
    <n v="193"/>
    <n v="42"/>
    <n v="8106"/>
    <n v="42"/>
    <n v="8106"/>
    <n v="1"/>
    <n v="193"/>
    <n v="41"/>
    <n v="7913"/>
    <m/>
    <n v="0"/>
    <m/>
    <m/>
    <n v="1"/>
    <n v="193"/>
  </r>
  <r>
    <x v="0"/>
    <s v="高一4"/>
    <s v="全民國防教育"/>
    <x v="0"/>
    <n v="150"/>
    <n v="42"/>
    <n v="6300"/>
    <n v="42"/>
    <n v="6300"/>
    <n v="1"/>
    <n v="150"/>
    <n v="41"/>
    <n v="6150"/>
    <m/>
    <n v="0"/>
    <m/>
    <m/>
    <n v="1"/>
    <n v="150"/>
  </r>
  <r>
    <x v="0"/>
    <s v="高一4"/>
    <s v="高中地理"/>
    <x v="3"/>
    <n v="208"/>
    <n v="42"/>
    <n v="8736"/>
    <n v="42"/>
    <n v="8736"/>
    <n v="1"/>
    <n v="208"/>
    <n v="41"/>
    <n v="8528"/>
    <m/>
    <n v="0"/>
    <m/>
    <m/>
    <n v="1"/>
    <n v="208"/>
  </r>
  <r>
    <x v="0"/>
    <s v="高一4"/>
    <s v="高中英文"/>
    <x v="2"/>
    <n v="217"/>
    <n v="42"/>
    <n v="9114"/>
    <n v="42"/>
    <n v="9114"/>
    <n v="1"/>
    <n v="217"/>
    <n v="41"/>
    <n v="8897"/>
    <m/>
    <n v="0"/>
    <m/>
    <m/>
    <n v="1"/>
    <n v="217"/>
  </r>
  <r>
    <x v="0"/>
    <s v="高一4"/>
    <s v="高中國文"/>
    <x v="3"/>
    <n v="178"/>
    <n v="42"/>
    <n v="7476"/>
    <n v="42"/>
    <n v="7476"/>
    <n v="2"/>
    <n v="356"/>
    <n v="40"/>
    <n v="7120"/>
    <n v="1"/>
    <n v="178"/>
    <m/>
    <n v="41"/>
    <n v="1"/>
    <n v="178"/>
  </r>
  <r>
    <x v="0"/>
    <s v="高一4"/>
    <s v="高中數學"/>
    <x v="11"/>
    <n v="215"/>
    <n v="42"/>
    <n v="9030"/>
    <n v="42"/>
    <n v="9030"/>
    <n v="1"/>
    <n v="215"/>
    <n v="41"/>
    <n v="8815"/>
    <m/>
    <n v="0"/>
    <m/>
    <m/>
    <n v="1"/>
    <n v="215"/>
  </r>
  <r>
    <x v="0"/>
    <s v="高一4"/>
    <s v="健康與護理"/>
    <x v="0"/>
    <n v="145"/>
    <n v="42"/>
    <n v="6090"/>
    <n v="42"/>
    <n v="6090"/>
    <n v="1"/>
    <n v="145"/>
    <n v="41"/>
    <n v="5945"/>
    <m/>
    <n v="0"/>
    <m/>
    <m/>
    <n v="1"/>
    <n v="145"/>
  </r>
  <r>
    <x v="0"/>
    <s v="高一4"/>
    <s v="基礎化學(一)"/>
    <x v="3"/>
    <n v="207"/>
    <n v="42"/>
    <n v="8694"/>
    <n v="42"/>
    <n v="8694"/>
    <n v="1"/>
    <n v="207"/>
    <n v="41"/>
    <n v="8487"/>
    <m/>
    <n v="0"/>
    <m/>
    <m/>
    <n v="1"/>
    <n v="207"/>
  </r>
  <r>
    <x v="0"/>
    <s v="高一4"/>
    <s v="基礎生物"/>
    <x v="4"/>
    <n v="193"/>
    <n v="42"/>
    <n v="8106"/>
    <n v="42"/>
    <n v="8106"/>
    <n v="1"/>
    <n v="193"/>
    <n v="41"/>
    <n v="7913"/>
    <m/>
    <n v="0"/>
    <m/>
    <m/>
    <n v="1"/>
    <n v="193"/>
  </r>
  <r>
    <x v="0"/>
    <s v="高一4"/>
    <s v="基礎地球科學"/>
    <x v="12"/>
    <n v="253"/>
    <n v="42"/>
    <n v="10626"/>
    <n v="42"/>
    <n v="10626"/>
    <n v="1"/>
    <n v="253"/>
    <n v="41"/>
    <n v="10373"/>
    <m/>
    <n v="0"/>
    <m/>
    <m/>
    <n v="1"/>
    <n v="253"/>
  </r>
  <r>
    <x v="0"/>
    <s v="高一4"/>
    <s v="基礎物理(一)"/>
    <x v="11"/>
    <n v="222"/>
    <n v="42"/>
    <n v="9324"/>
    <n v="42"/>
    <n v="9324"/>
    <n v="1"/>
    <n v="222"/>
    <n v="41"/>
    <n v="9102"/>
    <m/>
    <n v="0"/>
    <m/>
    <m/>
    <n v="1"/>
    <n v="222"/>
  </r>
  <r>
    <x v="0"/>
    <s v="高一4"/>
    <s v="歷史"/>
    <x v="11"/>
    <n v="212"/>
    <n v="42"/>
    <n v="8904"/>
    <n v="42"/>
    <n v="8904"/>
    <n v="1"/>
    <n v="212"/>
    <n v="41"/>
    <n v="8692"/>
    <m/>
    <n v="0"/>
    <m/>
    <m/>
    <n v="1"/>
    <n v="212"/>
  </r>
  <r>
    <x v="0"/>
    <s v="高一4"/>
    <s v="職校音樂"/>
    <x v="0"/>
    <n v="285"/>
    <n v="42"/>
    <n v="11970"/>
    <n v="42"/>
    <n v="11970"/>
    <n v="1"/>
    <n v="285"/>
    <n v="41"/>
    <n v="11685"/>
    <m/>
    <n v="0"/>
    <m/>
    <m/>
    <n v="1"/>
    <n v="285"/>
  </r>
  <r>
    <x v="0"/>
    <s v="高一4"/>
    <s v="體育"/>
    <x v="0"/>
    <n v="130"/>
    <n v="42"/>
    <n v="5460"/>
    <n v="42"/>
    <n v="5460"/>
    <n v="1"/>
    <n v="130"/>
    <n v="41"/>
    <n v="5330"/>
    <m/>
    <n v="0"/>
    <m/>
    <m/>
    <n v="1"/>
    <n v="130"/>
  </r>
  <r>
    <x v="0"/>
    <s v="高二1"/>
    <s v="公民與社會"/>
    <x v="4"/>
    <n v="201"/>
    <n v="31"/>
    <n v="6231"/>
    <n v="37"/>
    <n v="7437"/>
    <n v="6"/>
    <n v="1206"/>
    <n v="31"/>
    <n v="6231"/>
    <m/>
    <n v="0"/>
    <m/>
    <m/>
    <n v="0"/>
    <n v="0"/>
  </r>
  <r>
    <x v="0"/>
    <s v="高二1"/>
    <s v="文化基本教材"/>
    <x v="13"/>
    <n v="251"/>
    <n v="31"/>
    <n v="7781"/>
    <n v="37"/>
    <n v="9287"/>
    <n v="7"/>
    <n v="1757"/>
    <n v="30"/>
    <n v="7530"/>
    <n v="1"/>
    <n v="251"/>
    <m/>
    <m/>
    <n v="0"/>
    <n v="0"/>
  </r>
  <r>
    <x v="0"/>
    <s v="高二1"/>
    <s v="高中地理"/>
    <x v="4"/>
    <n v="224"/>
    <n v="31"/>
    <n v="6944"/>
    <n v="37"/>
    <n v="8288"/>
    <n v="6"/>
    <n v="1344"/>
    <n v="31"/>
    <n v="6944"/>
    <m/>
    <n v="0"/>
    <m/>
    <m/>
    <n v="0"/>
    <n v="0"/>
  </r>
  <r>
    <x v="0"/>
    <s v="高二1"/>
    <s v="高中英文"/>
    <x v="2"/>
    <n v="239"/>
    <n v="31"/>
    <n v="7409"/>
    <n v="37"/>
    <n v="8843"/>
    <n v="7"/>
    <n v="1673"/>
    <n v="30"/>
    <n v="7170"/>
    <n v="1"/>
    <n v="239"/>
    <m/>
    <m/>
    <n v="0"/>
    <n v="0"/>
  </r>
  <r>
    <x v="0"/>
    <s v="高二1"/>
    <s v="高中國文"/>
    <x v="3"/>
    <n v="183"/>
    <n v="31"/>
    <n v="5673"/>
    <n v="37"/>
    <n v="6771"/>
    <n v="7"/>
    <n v="1281"/>
    <n v="30"/>
    <n v="5490"/>
    <n v="1"/>
    <n v="183"/>
    <m/>
    <m/>
    <n v="0"/>
    <n v="0"/>
  </r>
  <r>
    <x v="0"/>
    <s v="高二1"/>
    <s v="高中數學"/>
    <x v="2"/>
    <n v="207"/>
    <n v="31"/>
    <n v="6417"/>
    <n v="37"/>
    <n v="7659"/>
    <n v="6"/>
    <n v="1242"/>
    <n v="31"/>
    <n v="6417"/>
    <m/>
    <n v="0"/>
    <m/>
    <m/>
    <n v="0"/>
    <n v="0"/>
  </r>
  <r>
    <x v="0"/>
    <s v="高二1"/>
    <s v="基礎化學(二)"/>
    <x v="6"/>
    <n v="121"/>
    <n v="31"/>
    <n v="3751"/>
    <n v="37"/>
    <n v="4477"/>
    <n v="6"/>
    <n v="726"/>
    <n v="31"/>
    <n v="3751"/>
    <m/>
    <n v="0"/>
    <m/>
    <m/>
    <n v="0"/>
    <n v="0"/>
  </r>
  <r>
    <x v="0"/>
    <s v="高二1"/>
    <s v="基礎生物"/>
    <x v="12"/>
    <n v="233"/>
    <n v="31"/>
    <n v="7223"/>
    <n v="37"/>
    <n v="8621"/>
    <n v="6"/>
    <n v="1398"/>
    <n v="31"/>
    <n v="7223"/>
    <m/>
    <n v="0"/>
    <m/>
    <m/>
    <n v="0"/>
    <n v="0"/>
  </r>
  <r>
    <x v="0"/>
    <s v="高二1"/>
    <s v="基礎物理(二)A"/>
    <x v="3"/>
    <n v="196"/>
    <n v="29"/>
    <n v="5684"/>
    <n v="37"/>
    <n v="7252"/>
    <n v="6"/>
    <n v="1176"/>
    <n v="31"/>
    <n v="6076"/>
    <m/>
    <n v="0"/>
    <m/>
    <m/>
    <n v="-2"/>
    <n v="-392"/>
  </r>
  <r>
    <x v="0"/>
    <s v="高二1"/>
    <s v="歷史"/>
    <x v="2"/>
    <n v="220"/>
    <n v="31"/>
    <n v="6820"/>
    <n v="37"/>
    <n v="8140"/>
    <n v="7"/>
    <n v="1540"/>
    <n v="30"/>
    <n v="6600"/>
    <n v="1"/>
    <n v="220"/>
    <m/>
    <m/>
    <n v="0"/>
    <n v="0"/>
  </r>
  <r>
    <x v="0"/>
    <s v="高二1"/>
    <s v="體育"/>
    <x v="0"/>
    <n v="121"/>
    <n v="31"/>
    <n v="3751"/>
    <n v="37"/>
    <n v="4477"/>
    <n v="7"/>
    <n v="847"/>
    <n v="30"/>
    <n v="3630"/>
    <n v="1"/>
    <n v="121"/>
    <m/>
    <m/>
    <n v="0"/>
    <n v="0"/>
  </r>
  <r>
    <x v="0"/>
    <s v="高二2"/>
    <s v="公民與社會"/>
    <x v="4"/>
    <n v="201"/>
    <n v="32"/>
    <n v="6432"/>
    <n v="37"/>
    <n v="7437"/>
    <n v="5"/>
    <n v="1005"/>
    <n v="32"/>
    <n v="6432"/>
    <m/>
    <n v="0"/>
    <m/>
    <m/>
    <n v="0"/>
    <n v="0"/>
  </r>
  <r>
    <x v="0"/>
    <s v="高二2"/>
    <s v="文化基本教材"/>
    <x v="13"/>
    <n v="251"/>
    <n v="32"/>
    <n v="8032"/>
    <n v="37"/>
    <n v="9287"/>
    <n v="5"/>
    <n v="1255"/>
    <n v="32"/>
    <n v="8032"/>
    <m/>
    <n v="0"/>
    <m/>
    <m/>
    <n v="0"/>
    <n v="0"/>
  </r>
  <r>
    <x v="0"/>
    <s v="高二2"/>
    <s v="高中地理"/>
    <x v="4"/>
    <n v="224"/>
    <n v="32"/>
    <n v="7168"/>
    <n v="37"/>
    <n v="8288"/>
    <n v="5"/>
    <n v="1120"/>
    <n v="32"/>
    <n v="7168"/>
    <m/>
    <n v="0"/>
    <m/>
    <m/>
    <n v="0"/>
    <n v="0"/>
  </r>
  <r>
    <x v="0"/>
    <s v="高二2"/>
    <s v="高中英文"/>
    <x v="2"/>
    <n v="239"/>
    <n v="32"/>
    <n v="7648"/>
    <n v="37"/>
    <n v="8843"/>
    <n v="5"/>
    <n v="1195"/>
    <n v="32"/>
    <n v="7648"/>
    <m/>
    <n v="0"/>
    <m/>
    <m/>
    <n v="0"/>
    <n v="0"/>
  </r>
  <r>
    <x v="0"/>
    <s v="高二2"/>
    <s v="高中國文"/>
    <x v="3"/>
    <n v="183"/>
    <n v="32"/>
    <n v="5856"/>
    <n v="37"/>
    <n v="6771"/>
    <n v="5"/>
    <n v="915"/>
    <n v="32"/>
    <n v="5856"/>
    <m/>
    <n v="0"/>
    <m/>
    <m/>
    <n v="0"/>
    <n v="0"/>
  </r>
  <r>
    <x v="0"/>
    <s v="高二2"/>
    <s v="高中數學"/>
    <x v="2"/>
    <n v="207"/>
    <n v="32"/>
    <n v="6624"/>
    <n v="37"/>
    <n v="7659"/>
    <n v="5"/>
    <n v="1035"/>
    <n v="32"/>
    <n v="6624"/>
    <m/>
    <n v="0"/>
    <m/>
    <m/>
    <n v="0"/>
    <n v="0"/>
  </r>
  <r>
    <x v="0"/>
    <s v="高二2"/>
    <s v="基礎化學(二)"/>
    <x v="6"/>
    <n v="121"/>
    <n v="32"/>
    <n v="3872"/>
    <n v="37"/>
    <n v="4477"/>
    <n v="5"/>
    <n v="605"/>
    <n v="32"/>
    <n v="3872"/>
    <m/>
    <n v="0"/>
    <m/>
    <m/>
    <n v="0"/>
    <n v="0"/>
  </r>
  <r>
    <x v="0"/>
    <s v="高二2"/>
    <s v="基礎生物"/>
    <x v="12"/>
    <n v="233"/>
    <n v="32"/>
    <n v="7456"/>
    <n v="37"/>
    <n v="8621"/>
    <n v="5"/>
    <n v="1165"/>
    <n v="32"/>
    <n v="7456"/>
    <m/>
    <n v="0"/>
    <m/>
    <m/>
    <n v="0"/>
    <n v="0"/>
  </r>
  <r>
    <x v="0"/>
    <s v="高二2"/>
    <s v="基礎物理(二)A"/>
    <x v="3"/>
    <n v="196"/>
    <n v="30"/>
    <n v="5880"/>
    <n v="37"/>
    <n v="7252"/>
    <n v="5"/>
    <n v="980"/>
    <n v="32"/>
    <n v="6272"/>
    <m/>
    <n v="0"/>
    <m/>
    <m/>
    <n v="-2"/>
    <n v="-392"/>
  </r>
  <r>
    <x v="0"/>
    <s v="高二2"/>
    <s v="歷史"/>
    <x v="2"/>
    <n v="220"/>
    <n v="32"/>
    <n v="7040"/>
    <n v="37"/>
    <n v="8140"/>
    <n v="5"/>
    <n v="1100"/>
    <n v="32"/>
    <n v="7040"/>
    <m/>
    <n v="0"/>
    <m/>
    <m/>
    <n v="0"/>
    <n v="0"/>
  </r>
  <r>
    <x v="0"/>
    <s v="高二2"/>
    <s v="體育"/>
    <x v="0"/>
    <n v="121"/>
    <n v="32"/>
    <n v="3872"/>
    <n v="37"/>
    <n v="4477"/>
    <n v="5"/>
    <n v="605"/>
    <n v="32"/>
    <n v="3872"/>
    <m/>
    <n v="0"/>
    <m/>
    <m/>
    <n v="0"/>
    <n v="0"/>
  </r>
  <r>
    <x v="0"/>
    <s v="高二3"/>
    <s v="公民與社會"/>
    <x v="4"/>
    <n v="201"/>
    <n v="41"/>
    <n v="8241"/>
    <n v="37"/>
    <n v="7437"/>
    <n v="-4"/>
    <n v="-804"/>
    <n v="41"/>
    <n v="8241"/>
    <m/>
    <n v="0"/>
    <m/>
    <m/>
    <n v="0"/>
    <n v="0"/>
  </r>
  <r>
    <x v="0"/>
    <s v="高二3"/>
    <s v="文化基本教材"/>
    <x v="13"/>
    <n v="251"/>
    <n v="41"/>
    <n v="10291"/>
    <n v="37"/>
    <n v="9287"/>
    <n v="-4"/>
    <n v="-1004"/>
    <n v="41"/>
    <n v="10291"/>
    <m/>
    <n v="0"/>
    <m/>
    <m/>
    <n v="0"/>
    <n v="0"/>
  </r>
  <r>
    <x v="0"/>
    <s v="高二3"/>
    <s v="高中地理"/>
    <x v="4"/>
    <n v="224"/>
    <n v="41"/>
    <n v="9184"/>
    <n v="37"/>
    <n v="8288"/>
    <n v="-4"/>
    <n v="-896"/>
    <n v="41"/>
    <n v="9184"/>
    <m/>
    <n v="0"/>
    <m/>
    <m/>
    <n v="0"/>
    <n v="0"/>
  </r>
  <r>
    <x v="0"/>
    <s v="高二3"/>
    <s v="高中英文"/>
    <x v="2"/>
    <n v="239"/>
    <n v="41"/>
    <n v="9799"/>
    <n v="37"/>
    <n v="8843"/>
    <n v="-4"/>
    <n v="-956"/>
    <n v="41"/>
    <n v="9799"/>
    <m/>
    <n v="0"/>
    <m/>
    <m/>
    <n v="0"/>
    <n v="0"/>
  </r>
  <r>
    <x v="0"/>
    <s v="高二3"/>
    <s v="高中國文"/>
    <x v="3"/>
    <n v="183"/>
    <n v="41"/>
    <n v="7503"/>
    <n v="37"/>
    <n v="6771"/>
    <n v="-4"/>
    <n v="-732"/>
    <n v="41"/>
    <n v="7503"/>
    <m/>
    <n v="0"/>
    <m/>
    <m/>
    <n v="0"/>
    <n v="0"/>
  </r>
  <r>
    <x v="0"/>
    <s v="高二3"/>
    <s v="高中數學"/>
    <x v="2"/>
    <n v="207"/>
    <n v="41"/>
    <n v="8487"/>
    <n v="37"/>
    <n v="7659"/>
    <n v="-4"/>
    <n v="-828"/>
    <n v="41"/>
    <n v="8487"/>
    <m/>
    <n v="0"/>
    <m/>
    <m/>
    <n v="0"/>
    <n v="0"/>
  </r>
  <r>
    <x v="0"/>
    <s v="高二3"/>
    <s v="基礎化學(二)"/>
    <x v="6"/>
    <n v="121"/>
    <n v="41"/>
    <n v="4961"/>
    <n v="37"/>
    <n v="4477"/>
    <n v="-4"/>
    <n v="-484"/>
    <n v="41"/>
    <n v="4961"/>
    <m/>
    <n v="0"/>
    <m/>
    <m/>
    <n v="0"/>
    <n v="0"/>
  </r>
  <r>
    <x v="0"/>
    <s v="高二3"/>
    <s v="基礎生物"/>
    <x v="12"/>
    <n v="233"/>
    <n v="41"/>
    <n v="9553"/>
    <n v="37"/>
    <n v="8621"/>
    <n v="-4"/>
    <n v="-932"/>
    <n v="41"/>
    <n v="9553"/>
    <m/>
    <n v="0"/>
    <m/>
    <m/>
    <n v="0"/>
    <n v="0"/>
  </r>
  <r>
    <x v="0"/>
    <s v="高二3"/>
    <s v="基礎物理(二)B"/>
    <x v="11"/>
    <n v="213"/>
    <n v="43"/>
    <n v="9159"/>
    <n v="37"/>
    <n v="7881"/>
    <n v="-4"/>
    <n v="-852"/>
    <n v="41"/>
    <n v="8733"/>
    <m/>
    <n v="0"/>
    <m/>
    <m/>
    <n v="2"/>
    <n v="426"/>
  </r>
  <r>
    <x v="0"/>
    <s v="高二3"/>
    <s v="歷史"/>
    <x v="2"/>
    <n v="220"/>
    <n v="41"/>
    <n v="9020"/>
    <n v="37"/>
    <n v="8140"/>
    <n v="-4"/>
    <n v="-880"/>
    <n v="41"/>
    <n v="9020"/>
    <m/>
    <n v="0"/>
    <m/>
    <m/>
    <n v="0"/>
    <n v="0"/>
  </r>
  <r>
    <x v="0"/>
    <s v="高二3"/>
    <s v="應用生物"/>
    <x v="4"/>
    <n v="205"/>
    <n v="43"/>
    <n v="8815"/>
    <n v="42"/>
    <n v="8610"/>
    <n v="1"/>
    <n v="205"/>
    <n v="41"/>
    <n v="8405"/>
    <m/>
    <n v="0"/>
    <m/>
    <m/>
    <n v="2"/>
    <n v="410"/>
  </r>
  <r>
    <x v="0"/>
    <s v="高二3"/>
    <s v="體育"/>
    <x v="0"/>
    <n v="121"/>
    <n v="41"/>
    <n v="4961"/>
    <n v="37"/>
    <n v="4477"/>
    <n v="-4"/>
    <n v="-484"/>
    <n v="41"/>
    <n v="4961"/>
    <m/>
    <n v="0"/>
    <m/>
    <m/>
    <n v="0"/>
    <n v="0"/>
  </r>
  <r>
    <x v="0"/>
    <s v="高二4"/>
    <s v="公民與社會"/>
    <x v="4"/>
    <n v="201"/>
    <n v="41"/>
    <n v="8241"/>
    <n v="36"/>
    <n v="7236"/>
    <n v="-5"/>
    <n v="-1005"/>
    <n v="41"/>
    <n v="8241"/>
    <m/>
    <n v="0"/>
    <m/>
    <m/>
    <n v="0"/>
    <n v="0"/>
  </r>
  <r>
    <x v="0"/>
    <s v="高二4"/>
    <s v="文化基本教材"/>
    <x v="13"/>
    <n v="251"/>
    <n v="41"/>
    <n v="10291"/>
    <n v="36"/>
    <n v="9036"/>
    <n v="-5"/>
    <n v="-1255"/>
    <n v="41"/>
    <n v="10291"/>
    <m/>
    <n v="0"/>
    <m/>
    <m/>
    <n v="0"/>
    <n v="0"/>
  </r>
  <r>
    <x v="0"/>
    <s v="高二4"/>
    <s v="高中地理"/>
    <x v="4"/>
    <n v="224"/>
    <n v="41"/>
    <n v="9184"/>
    <n v="36"/>
    <n v="8064"/>
    <n v="-5"/>
    <n v="-1120"/>
    <n v="41"/>
    <n v="9184"/>
    <m/>
    <n v="0"/>
    <m/>
    <m/>
    <n v="0"/>
    <n v="0"/>
  </r>
  <r>
    <x v="0"/>
    <s v="高二4"/>
    <s v="高中英文"/>
    <x v="2"/>
    <n v="239"/>
    <n v="41"/>
    <n v="9799"/>
    <n v="36"/>
    <n v="8604"/>
    <n v="-5"/>
    <n v="-1195"/>
    <n v="41"/>
    <n v="9799"/>
    <m/>
    <n v="0"/>
    <m/>
    <m/>
    <n v="0"/>
    <n v="0"/>
  </r>
  <r>
    <x v="0"/>
    <s v="高二4"/>
    <s v="高中國文"/>
    <x v="3"/>
    <n v="183"/>
    <n v="41"/>
    <n v="7503"/>
    <n v="36"/>
    <n v="6588"/>
    <n v="-5"/>
    <n v="-915"/>
    <n v="41"/>
    <n v="7503"/>
    <m/>
    <n v="0"/>
    <m/>
    <m/>
    <n v="0"/>
    <n v="0"/>
  </r>
  <r>
    <x v="0"/>
    <s v="高二4"/>
    <s v="高中數學"/>
    <x v="2"/>
    <n v="207"/>
    <n v="41"/>
    <n v="8487"/>
    <n v="36"/>
    <n v="7452"/>
    <n v="-5"/>
    <n v="-1035"/>
    <n v="41"/>
    <n v="8487"/>
    <m/>
    <n v="0"/>
    <m/>
    <m/>
    <n v="0"/>
    <n v="0"/>
  </r>
  <r>
    <x v="0"/>
    <s v="高二4"/>
    <s v="基礎化學(二)"/>
    <x v="6"/>
    <n v="121"/>
    <n v="41"/>
    <n v="4961"/>
    <n v="36"/>
    <n v="4356"/>
    <n v="-5"/>
    <n v="-605"/>
    <n v="41"/>
    <n v="4961"/>
    <m/>
    <n v="0"/>
    <m/>
    <m/>
    <n v="0"/>
    <n v="0"/>
  </r>
  <r>
    <x v="0"/>
    <s v="高二4"/>
    <s v="基礎生物"/>
    <x v="12"/>
    <n v="233"/>
    <n v="41"/>
    <n v="9553"/>
    <n v="36"/>
    <n v="8388"/>
    <n v="-5"/>
    <n v="-1165"/>
    <n v="41"/>
    <n v="9553"/>
    <m/>
    <n v="0"/>
    <m/>
    <m/>
    <n v="0"/>
    <n v="0"/>
  </r>
  <r>
    <x v="0"/>
    <s v="高二4"/>
    <s v="基礎物理(二)B"/>
    <x v="11"/>
    <n v="213"/>
    <n v="43"/>
    <n v="9159"/>
    <n v="36"/>
    <n v="7668"/>
    <n v="-5"/>
    <n v="-1065"/>
    <n v="41"/>
    <n v="8733"/>
    <m/>
    <n v="0"/>
    <m/>
    <m/>
    <n v="2"/>
    <n v="426"/>
  </r>
  <r>
    <x v="0"/>
    <s v="高二4"/>
    <s v="歷史"/>
    <x v="2"/>
    <n v="220"/>
    <n v="41"/>
    <n v="9020"/>
    <n v="36"/>
    <n v="7920"/>
    <n v="-5"/>
    <n v="-1100"/>
    <n v="41"/>
    <n v="9020"/>
    <m/>
    <n v="0"/>
    <m/>
    <m/>
    <n v="0"/>
    <n v="0"/>
  </r>
  <r>
    <x v="0"/>
    <s v="高二4"/>
    <s v="應用生物"/>
    <x v="4"/>
    <n v="205"/>
    <n v="42"/>
    <n v="8610"/>
    <n v="42"/>
    <n v="8610"/>
    <n v="1"/>
    <n v="205"/>
    <n v="41"/>
    <n v="8405"/>
    <m/>
    <n v="0"/>
    <m/>
    <m/>
    <n v="1"/>
    <n v="205"/>
  </r>
  <r>
    <x v="0"/>
    <s v="高二4"/>
    <s v="體育"/>
    <x v="0"/>
    <n v="121"/>
    <n v="41"/>
    <n v="4961"/>
    <n v="36"/>
    <n v="4356"/>
    <n v="-5"/>
    <n v="-605"/>
    <n v="41"/>
    <n v="4961"/>
    <m/>
    <n v="0"/>
    <m/>
    <m/>
    <n v="0"/>
    <n v="0"/>
  </r>
  <r>
    <x v="0"/>
    <s v="高三1"/>
    <s v="公民與社會選修"/>
    <x v="2"/>
    <n v="220"/>
    <n v="37"/>
    <n v="8140"/>
    <n v="37"/>
    <n v="8140"/>
    <n v="-1"/>
    <n v="-220"/>
    <n v="38"/>
    <n v="8360"/>
    <m/>
    <n v="0"/>
    <m/>
    <m/>
    <n v="-1"/>
    <n v="-220"/>
  </r>
  <r>
    <x v="0"/>
    <s v="高三1"/>
    <s v="恐怖主義與反恐作為"/>
    <x v="6"/>
    <n v="140"/>
    <n v="38"/>
    <n v="5320"/>
    <n v="37"/>
    <n v="5180"/>
    <n v="-1"/>
    <n v="-140"/>
    <n v="38"/>
    <n v="5320"/>
    <m/>
    <n v="0"/>
    <m/>
    <m/>
    <n v="0"/>
    <n v="0"/>
  </r>
  <r>
    <x v="0"/>
    <s v="高三1"/>
    <s v="高中英文"/>
    <x v="2"/>
    <n v="239"/>
    <n v="37"/>
    <n v="8843"/>
    <n v="37"/>
    <n v="8843"/>
    <n v="-1"/>
    <n v="-239"/>
    <n v="38"/>
    <n v="9082"/>
    <m/>
    <n v="0"/>
    <m/>
    <m/>
    <n v="-1"/>
    <n v="-239"/>
  </r>
  <r>
    <x v="0"/>
    <s v="高三1"/>
    <s v="高中國文"/>
    <x v="3"/>
    <n v="207"/>
    <n v="37"/>
    <n v="7659"/>
    <n v="37"/>
    <n v="7659"/>
    <n v="0"/>
    <n v="0"/>
    <n v="37"/>
    <n v="7659"/>
    <n v="1"/>
    <n v="207"/>
    <m/>
    <n v="38"/>
    <n v="-1"/>
    <n v="-207"/>
  </r>
  <r>
    <x v="0"/>
    <s v="高三1"/>
    <s v="數學(乙)"/>
    <x v="11"/>
    <n v="178"/>
    <n v="37"/>
    <n v="6586"/>
    <n v="37"/>
    <n v="6586"/>
    <n v="-1"/>
    <n v="-178"/>
    <n v="38"/>
    <n v="6764"/>
    <m/>
    <n v="0"/>
    <m/>
    <m/>
    <n v="-1"/>
    <n v="-178"/>
  </r>
  <r>
    <x v="0"/>
    <s v="高三1"/>
    <s v="選修歷史"/>
    <x v="2"/>
    <n v="212"/>
    <n v="37"/>
    <n v="7844"/>
    <n v="37"/>
    <n v="7844"/>
    <n v="-1"/>
    <n v="-212"/>
    <n v="38"/>
    <n v="8056"/>
    <m/>
    <n v="0"/>
    <m/>
    <m/>
    <n v="-1"/>
    <n v="-212"/>
  </r>
  <r>
    <x v="0"/>
    <s v="高三1"/>
    <s v="應用地理"/>
    <x v="4"/>
    <n v="216"/>
    <n v="37"/>
    <n v="7992"/>
    <n v="37"/>
    <n v="7992"/>
    <n v="-1"/>
    <n v="-216"/>
    <n v="38"/>
    <n v="8208"/>
    <m/>
    <n v="0"/>
    <m/>
    <m/>
    <n v="-1"/>
    <n v="-216"/>
  </r>
  <r>
    <x v="0"/>
    <s v="高三1"/>
    <s v="體育"/>
    <x v="9"/>
    <n v="96"/>
    <n v="37"/>
    <n v="3552"/>
    <n v="37"/>
    <n v="3552"/>
    <n v="-1"/>
    <n v="-96"/>
    <n v="38"/>
    <n v="3648"/>
    <m/>
    <n v="0"/>
    <m/>
    <m/>
    <n v="-1"/>
    <n v="-96"/>
  </r>
  <r>
    <x v="0"/>
    <s v="高三2"/>
    <s v="公民與社會選修"/>
    <x v="2"/>
    <n v="220"/>
    <n v="38"/>
    <n v="8360"/>
    <n v="38"/>
    <n v="8360"/>
    <n v="0"/>
    <n v="0"/>
    <n v="38"/>
    <n v="8360"/>
    <m/>
    <n v="0"/>
    <m/>
    <m/>
    <n v="0"/>
    <n v="0"/>
  </r>
  <r>
    <x v="0"/>
    <s v="高三2"/>
    <s v="恐怖主義與反恐作為"/>
    <x v="6"/>
    <n v="140"/>
    <n v="38"/>
    <n v="5320"/>
    <n v="38"/>
    <n v="5320"/>
    <n v="0"/>
    <n v="0"/>
    <n v="38"/>
    <n v="5320"/>
    <m/>
    <n v="0"/>
    <m/>
    <m/>
    <n v="0"/>
    <n v="0"/>
  </r>
  <r>
    <x v="0"/>
    <s v="高三2"/>
    <s v="高中英文"/>
    <x v="2"/>
    <n v="239"/>
    <n v="38"/>
    <n v="9082"/>
    <n v="38"/>
    <n v="9082"/>
    <n v="0"/>
    <n v="0"/>
    <n v="38"/>
    <n v="9082"/>
    <m/>
    <n v="0"/>
    <m/>
    <m/>
    <n v="0"/>
    <n v="0"/>
  </r>
  <r>
    <x v="0"/>
    <s v="高三2"/>
    <s v="高中國文"/>
    <x v="3"/>
    <n v="207"/>
    <n v="38"/>
    <n v="7866"/>
    <n v="38"/>
    <n v="7866"/>
    <n v="0"/>
    <n v="0"/>
    <n v="38"/>
    <n v="7866"/>
    <m/>
    <n v="0"/>
    <m/>
    <n v="38"/>
    <n v="0"/>
    <n v="0"/>
  </r>
  <r>
    <x v="0"/>
    <s v="高三2"/>
    <s v="數學(乙)"/>
    <x v="11"/>
    <n v="178"/>
    <n v="38"/>
    <n v="6764"/>
    <n v="38"/>
    <n v="6764"/>
    <n v="0"/>
    <n v="0"/>
    <n v="38"/>
    <n v="6764"/>
    <m/>
    <n v="0"/>
    <m/>
    <m/>
    <n v="0"/>
    <n v="0"/>
  </r>
  <r>
    <x v="0"/>
    <s v="高三2"/>
    <s v="選修歷史"/>
    <x v="2"/>
    <n v="212"/>
    <n v="38"/>
    <n v="8056"/>
    <n v="38"/>
    <n v="8056"/>
    <n v="0"/>
    <n v="0"/>
    <n v="38"/>
    <n v="8056"/>
    <m/>
    <n v="0"/>
    <m/>
    <m/>
    <n v="0"/>
    <n v="0"/>
  </r>
  <r>
    <x v="0"/>
    <s v="高三2"/>
    <s v="應用地理"/>
    <x v="4"/>
    <n v="216"/>
    <n v="38"/>
    <n v="8208"/>
    <n v="38"/>
    <n v="8208"/>
    <n v="0"/>
    <n v="0"/>
    <n v="38"/>
    <n v="8208"/>
    <m/>
    <n v="0"/>
    <m/>
    <m/>
    <n v="0"/>
    <n v="0"/>
  </r>
  <r>
    <x v="0"/>
    <s v="高三2"/>
    <s v="體育"/>
    <x v="9"/>
    <n v="96"/>
    <n v="38"/>
    <n v="3648"/>
    <n v="38"/>
    <n v="3648"/>
    <n v="0"/>
    <n v="0"/>
    <n v="38"/>
    <n v="3648"/>
    <m/>
    <n v="0"/>
    <m/>
    <m/>
    <n v="0"/>
    <n v="0"/>
  </r>
  <r>
    <x v="0"/>
    <s v="高三3"/>
    <s v="恐怖主義與反恐作為"/>
    <x v="6"/>
    <n v="140"/>
    <n v="33"/>
    <n v="4620"/>
    <n v="34"/>
    <n v="4760"/>
    <n v="1"/>
    <n v="140"/>
    <n v="33"/>
    <n v="4620"/>
    <m/>
    <n v="0"/>
    <m/>
    <m/>
    <n v="0"/>
    <n v="0"/>
  </r>
  <r>
    <x v="0"/>
    <s v="高三3"/>
    <s v="高中英文"/>
    <x v="2"/>
    <n v="239"/>
    <n v="34"/>
    <n v="8126"/>
    <n v="34"/>
    <n v="8126"/>
    <n v="1"/>
    <n v="239"/>
    <n v="33"/>
    <n v="7887"/>
    <m/>
    <n v="0"/>
    <m/>
    <m/>
    <n v="1"/>
    <n v="239"/>
  </r>
  <r>
    <x v="0"/>
    <s v="高三3"/>
    <s v="高中國文"/>
    <x v="3"/>
    <n v="207"/>
    <n v="34"/>
    <n v="7038"/>
    <n v="34"/>
    <n v="7038"/>
    <n v="1"/>
    <n v="207"/>
    <n v="33"/>
    <n v="6831"/>
    <m/>
    <n v="0"/>
    <m/>
    <n v="33"/>
    <n v="1"/>
    <n v="207"/>
  </r>
  <r>
    <x v="0"/>
    <s v="高三3"/>
    <s v="數學(甲)"/>
    <x v="11"/>
    <n v="207"/>
    <n v="34"/>
    <n v="7038"/>
    <n v="34"/>
    <n v="7038"/>
    <n v="1"/>
    <n v="207"/>
    <n v="33"/>
    <n v="6831"/>
    <m/>
    <n v="0"/>
    <m/>
    <m/>
    <n v="1"/>
    <n v="207"/>
  </r>
  <r>
    <x v="0"/>
    <s v="高三3"/>
    <s v="選修化學"/>
    <x v="6"/>
    <n v="121"/>
    <n v="34"/>
    <n v="4114"/>
    <n v="34"/>
    <n v="4114"/>
    <n v="1"/>
    <n v="121"/>
    <n v="33"/>
    <n v="3993"/>
    <m/>
    <n v="0"/>
    <m/>
    <m/>
    <n v="1"/>
    <n v="121"/>
  </r>
  <r>
    <x v="0"/>
    <s v="高三3"/>
    <s v="選修物理"/>
    <x v="4"/>
    <n v="224"/>
    <n v="34"/>
    <n v="7616"/>
    <n v="34"/>
    <n v="7616"/>
    <n v="1"/>
    <n v="224"/>
    <n v="33"/>
    <n v="7392"/>
    <m/>
    <n v="0"/>
    <m/>
    <m/>
    <n v="1"/>
    <n v="224"/>
  </r>
  <r>
    <x v="0"/>
    <s v="高三3"/>
    <s v="體育"/>
    <x v="9"/>
    <n v="96"/>
    <n v="34"/>
    <n v="3264"/>
    <n v="34"/>
    <n v="3264"/>
    <n v="1"/>
    <n v="96"/>
    <n v="33"/>
    <n v="3168"/>
    <m/>
    <n v="0"/>
    <m/>
    <m/>
    <n v="1"/>
    <n v="96"/>
  </r>
  <r>
    <x v="0"/>
    <s v="高三4"/>
    <s v="恐怖主義與反恐作為"/>
    <x v="6"/>
    <n v="140"/>
    <n v="39"/>
    <n v="5460"/>
    <n v="39"/>
    <n v="5460"/>
    <n v="0"/>
    <n v="0"/>
    <n v="39"/>
    <n v="5460"/>
    <m/>
    <n v="0"/>
    <m/>
    <m/>
    <n v="0"/>
    <n v="0"/>
  </r>
  <r>
    <x v="0"/>
    <s v="高三4"/>
    <s v="高中英文"/>
    <x v="2"/>
    <n v="239"/>
    <n v="39"/>
    <n v="9321"/>
    <n v="39"/>
    <n v="9321"/>
    <n v="0"/>
    <n v="0"/>
    <n v="39"/>
    <n v="9321"/>
    <m/>
    <n v="0"/>
    <m/>
    <m/>
    <n v="0"/>
    <n v="0"/>
  </r>
  <r>
    <x v="0"/>
    <s v="高三4"/>
    <s v="高中國文"/>
    <x v="3"/>
    <n v="207"/>
    <n v="39"/>
    <n v="8073"/>
    <n v="39"/>
    <n v="8073"/>
    <n v="0"/>
    <n v="0"/>
    <n v="39"/>
    <n v="8073"/>
    <m/>
    <n v="0"/>
    <m/>
    <n v="39"/>
    <n v="0"/>
    <n v="0"/>
  </r>
  <r>
    <x v="0"/>
    <s v="高三4"/>
    <s v="數學(甲)"/>
    <x v="11"/>
    <n v="207"/>
    <n v="39"/>
    <n v="8073"/>
    <n v="39"/>
    <n v="8073"/>
    <n v="0"/>
    <n v="0"/>
    <n v="39"/>
    <n v="8073"/>
    <m/>
    <n v="0"/>
    <m/>
    <m/>
    <n v="0"/>
    <n v="0"/>
  </r>
  <r>
    <x v="0"/>
    <s v="高三4"/>
    <s v="選修化學"/>
    <x v="6"/>
    <n v="121"/>
    <n v="39"/>
    <n v="4719"/>
    <n v="39"/>
    <n v="4719"/>
    <n v="0"/>
    <n v="0"/>
    <n v="39"/>
    <n v="4719"/>
    <m/>
    <n v="0"/>
    <m/>
    <m/>
    <n v="0"/>
    <n v="0"/>
  </r>
  <r>
    <x v="0"/>
    <s v="高三4"/>
    <s v="選修物理"/>
    <x v="4"/>
    <n v="224"/>
    <n v="39"/>
    <n v="8736"/>
    <n v="39"/>
    <n v="8736"/>
    <n v="0"/>
    <n v="0"/>
    <n v="39"/>
    <n v="8736"/>
    <m/>
    <n v="0"/>
    <m/>
    <m/>
    <n v="0"/>
    <n v="0"/>
  </r>
  <r>
    <x v="0"/>
    <s v="高三4"/>
    <s v="體育"/>
    <x v="9"/>
    <n v="96"/>
    <n v="39"/>
    <n v="3744"/>
    <n v="39"/>
    <n v="3744"/>
    <n v="0"/>
    <n v="0"/>
    <n v="39"/>
    <n v="3744"/>
    <m/>
    <n v="0"/>
    <m/>
    <m/>
    <n v="0"/>
    <n v="0"/>
  </r>
  <r>
    <x v="0"/>
    <s v="商一1"/>
    <s v="全民國防教育"/>
    <x v="0"/>
    <n v="150"/>
    <n v="42"/>
    <n v="6300"/>
    <n v="42"/>
    <n v="6300"/>
    <n v="2"/>
    <n v="300"/>
    <n v="40"/>
    <n v="6000"/>
    <m/>
    <n v="0"/>
    <m/>
    <m/>
    <n v="2"/>
    <n v="300"/>
  </r>
  <r>
    <x v="0"/>
    <s v="商一1"/>
    <s v="地理Ⅰ"/>
    <x v="6"/>
    <n v="169"/>
    <n v="42"/>
    <n v="7098"/>
    <n v="42"/>
    <n v="7098"/>
    <n v="2"/>
    <n v="338"/>
    <n v="40"/>
    <n v="6760"/>
    <m/>
    <n v="0"/>
    <m/>
    <m/>
    <n v="2"/>
    <n v="338"/>
  </r>
  <r>
    <x v="0"/>
    <s v="商一1"/>
    <s v="計算機概論B"/>
    <x v="1"/>
    <n v="286"/>
    <n v="42"/>
    <n v="12012"/>
    <n v="42"/>
    <n v="12012"/>
    <n v="2"/>
    <n v="572"/>
    <n v="40"/>
    <n v="11440"/>
    <m/>
    <n v="0"/>
    <m/>
    <m/>
    <n v="2"/>
    <n v="572"/>
  </r>
  <r>
    <x v="0"/>
    <s v="商一1"/>
    <s v="高職英文"/>
    <x v="7"/>
    <n v="203"/>
    <n v="42"/>
    <n v="8526"/>
    <n v="42"/>
    <n v="8526"/>
    <n v="2"/>
    <n v="406"/>
    <n v="40"/>
    <n v="8120"/>
    <m/>
    <n v="0"/>
    <m/>
    <m/>
    <n v="2"/>
    <n v="406"/>
  </r>
  <r>
    <x v="0"/>
    <s v="商一1"/>
    <s v="高職國文"/>
    <x v="3"/>
    <n v="206"/>
    <n v="42"/>
    <n v="8652"/>
    <n v="42"/>
    <n v="8652"/>
    <n v="4"/>
    <n v="824"/>
    <n v="38"/>
    <n v="7828"/>
    <n v="2"/>
    <n v="412"/>
    <m/>
    <n v="40"/>
    <n v="2"/>
    <n v="412"/>
  </r>
  <r>
    <x v="0"/>
    <s v="商一1"/>
    <s v="高職基礎化學(B)"/>
    <x v="4"/>
    <n v="154"/>
    <n v="42"/>
    <n v="6468"/>
    <n v="42"/>
    <n v="6468"/>
    <n v="2"/>
    <n v="308"/>
    <n v="40"/>
    <n v="6160"/>
    <m/>
    <n v="0"/>
    <m/>
    <m/>
    <n v="2"/>
    <n v="308"/>
  </r>
  <r>
    <x v="0"/>
    <s v="商一1"/>
    <s v="健康與護理"/>
    <x v="0"/>
    <n v="145"/>
    <n v="42"/>
    <n v="6090"/>
    <n v="42"/>
    <n v="6090"/>
    <n v="2"/>
    <n v="290"/>
    <n v="40"/>
    <n v="5800"/>
    <m/>
    <n v="0"/>
    <m/>
    <m/>
    <n v="2"/>
    <n v="290"/>
  </r>
  <r>
    <x v="0"/>
    <s v="商一1"/>
    <s v="商業概論Ⅰ"/>
    <x v="5"/>
    <n v="193"/>
    <n v="42"/>
    <n v="8106"/>
    <n v="42"/>
    <n v="8106"/>
    <n v="2"/>
    <n v="386"/>
    <n v="40"/>
    <n v="7720"/>
    <m/>
    <n v="0"/>
    <m/>
    <m/>
    <n v="2"/>
    <n v="386"/>
  </r>
  <r>
    <x v="0"/>
    <s v="商一1"/>
    <s v="會計學Ⅰ"/>
    <x v="14"/>
    <n v="222"/>
    <n v="42"/>
    <n v="9324"/>
    <n v="42"/>
    <n v="9324"/>
    <n v="2"/>
    <n v="444"/>
    <n v="40"/>
    <n v="8880"/>
    <m/>
    <n v="0"/>
    <m/>
    <m/>
    <n v="2"/>
    <n v="444"/>
  </r>
  <r>
    <x v="0"/>
    <s v="商一1"/>
    <s v="管理學概要Ⅰ"/>
    <x v="4"/>
    <n v="220"/>
    <n v="42"/>
    <n v="9240"/>
    <n v="42"/>
    <n v="9240"/>
    <n v="2"/>
    <n v="440"/>
    <n v="40"/>
    <n v="8800"/>
    <m/>
    <n v="0"/>
    <m/>
    <m/>
    <n v="2"/>
    <n v="440"/>
  </r>
  <r>
    <x v="0"/>
    <s v="商一1"/>
    <s v="數學B"/>
    <x v="5"/>
    <n v="164"/>
    <n v="42"/>
    <n v="6888"/>
    <n v="42"/>
    <n v="6888"/>
    <n v="2"/>
    <n v="328"/>
    <n v="40"/>
    <n v="6560"/>
    <m/>
    <n v="0"/>
    <m/>
    <m/>
    <n v="2"/>
    <n v="328"/>
  </r>
  <r>
    <x v="0"/>
    <s v="商一1"/>
    <s v="歷史C版"/>
    <x v="4"/>
    <n v="125"/>
    <n v="42"/>
    <n v="5250"/>
    <n v="42"/>
    <n v="5250"/>
    <n v="2"/>
    <n v="250"/>
    <n v="40"/>
    <n v="5000"/>
    <m/>
    <n v="0"/>
    <m/>
    <m/>
    <n v="2"/>
    <n v="250"/>
  </r>
  <r>
    <x v="0"/>
    <s v="商一1"/>
    <s v="職校音樂"/>
    <x v="0"/>
    <n v="285"/>
    <n v="42"/>
    <n v="11970"/>
    <n v="42"/>
    <n v="11970"/>
    <n v="2"/>
    <n v="570"/>
    <n v="40"/>
    <n v="11400"/>
    <m/>
    <n v="0"/>
    <m/>
    <m/>
    <n v="2"/>
    <n v="570"/>
  </r>
  <r>
    <x v="0"/>
    <s v="商一1"/>
    <s v="體育"/>
    <x v="0"/>
    <n v="130"/>
    <n v="42"/>
    <n v="5460"/>
    <n v="42"/>
    <n v="5460"/>
    <n v="2"/>
    <n v="260"/>
    <n v="40"/>
    <n v="5200"/>
    <m/>
    <n v="0"/>
    <m/>
    <m/>
    <n v="2"/>
    <n v="260"/>
  </r>
  <r>
    <x v="0"/>
    <s v="商一2"/>
    <s v="全民國防教育"/>
    <x v="0"/>
    <n v="150"/>
    <n v="42"/>
    <n v="6300"/>
    <n v="42"/>
    <n v="6300"/>
    <n v="2"/>
    <n v="300"/>
    <n v="40"/>
    <n v="6000"/>
    <m/>
    <n v="0"/>
    <m/>
    <m/>
    <n v="2"/>
    <n v="300"/>
  </r>
  <r>
    <x v="0"/>
    <s v="商一2"/>
    <s v="地理Ⅰ"/>
    <x v="6"/>
    <n v="169"/>
    <n v="42"/>
    <n v="7098"/>
    <n v="42"/>
    <n v="7098"/>
    <n v="2"/>
    <n v="338"/>
    <n v="40"/>
    <n v="6760"/>
    <m/>
    <n v="0"/>
    <m/>
    <m/>
    <n v="2"/>
    <n v="338"/>
  </r>
  <r>
    <x v="0"/>
    <s v="商一2"/>
    <s v="計算機概論B"/>
    <x v="1"/>
    <n v="286"/>
    <n v="42"/>
    <n v="12012"/>
    <n v="42"/>
    <n v="12012"/>
    <n v="2"/>
    <n v="572"/>
    <n v="40"/>
    <n v="11440"/>
    <m/>
    <n v="0"/>
    <m/>
    <m/>
    <n v="2"/>
    <n v="572"/>
  </r>
  <r>
    <x v="0"/>
    <s v="商一2"/>
    <s v="高職英文"/>
    <x v="7"/>
    <n v="203"/>
    <n v="42"/>
    <n v="8526"/>
    <n v="42"/>
    <n v="8526"/>
    <n v="3"/>
    <n v="609"/>
    <n v="39"/>
    <n v="7917"/>
    <n v="1"/>
    <n v="203"/>
    <m/>
    <m/>
    <n v="2"/>
    <n v="406"/>
  </r>
  <r>
    <x v="0"/>
    <s v="商一2"/>
    <s v="高職國文"/>
    <x v="3"/>
    <n v="206"/>
    <n v="42"/>
    <n v="8652"/>
    <n v="42"/>
    <n v="8652"/>
    <n v="2"/>
    <n v="412"/>
    <n v="40"/>
    <n v="8240"/>
    <m/>
    <n v="0"/>
    <m/>
    <n v="40"/>
    <n v="2"/>
    <n v="412"/>
  </r>
  <r>
    <x v="0"/>
    <s v="商一2"/>
    <s v="高職基礎化學(B)"/>
    <x v="4"/>
    <n v="154"/>
    <n v="42"/>
    <n v="6468"/>
    <n v="42"/>
    <n v="6468"/>
    <n v="2"/>
    <n v="308"/>
    <n v="40"/>
    <n v="6160"/>
    <m/>
    <n v="0"/>
    <m/>
    <m/>
    <n v="2"/>
    <n v="308"/>
  </r>
  <r>
    <x v="0"/>
    <s v="商一2"/>
    <s v="健康與護理"/>
    <x v="0"/>
    <n v="145"/>
    <n v="42"/>
    <n v="6090"/>
    <n v="42"/>
    <n v="6090"/>
    <n v="3"/>
    <n v="435"/>
    <n v="39"/>
    <n v="5655"/>
    <n v="1"/>
    <n v="145"/>
    <m/>
    <m/>
    <n v="2"/>
    <n v="290"/>
  </r>
  <r>
    <x v="0"/>
    <s v="商一2"/>
    <s v="商業概論Ⅰ"/>
    <x v="5"/>
    <n v="193"/>
    <n v="42"/>
    <n v="8106"/>
    <n v="42"/>
    <n v="8106"/>
    <n v="2"/>
    <n v="386"/>
    <n v="40"/>
    <n v="7720"/>
    <m/>
    <n v="0"/>
    <m/>
    <m/>
    <n v="2"/>
    <n v="386"/>
  </r>
  <r>
    <x v="0"/>
    <s v="商一2"/>
    <s v="會計學Ⅰ"/>
    <x v="14"/>
    <n v="222"/>
    <n v="42"/>
    <n v="9324"/>
    <n v="42"/>
    <n v="9324"/>
    <n v="2"/>
    <n v="444"/>
    <n v="40"/>
    <n v="8880"/>
    <m/>
    <n v="0"/>
    <m/>
    <m/>
    <n v="2"/>
    <n v="444"/>
  </r>
  <r>
    <x v="0"/>
    <s v="商一2"/>
    <s v="管理學概要Ⅰ"/>
    <x v="4"/>
    <n v="220"/>
    <n v="42"/>
    <n v="9240"/>
    <n v="42"/>
    <n v="9240"/>
    <n v="2"/>
    <n v="440"/>
    <n v="40"/>
    <n v="8800"/>
    <m/>
    <n v="0"/>
    <m/>
    <m/>
    <n v="2"/>
    <n v="440"/>
  </r>
  <r>
    <x v="0"/>
    <s v="商一2"/>
    <s v="數學B"/>
    <x v="5"/>
    <n v="164"/>
    <n v="42"/>
    <n v="6888"/>
    <n v="42"/>
    <n v="6888"/>
    <n v="2"/>
    <n v="328"/>
    <n v="40"/>
    <n v="6560"/>
    <m/>
    <n v="0"/>
    <m/>
    <m/>
    <n v="2"/>
    <n v="328"/>
  </r>
  <r>
    <x v="0"/>
    <s v="商一2"/>
    <s v="歷史C版"/>
    <x v="4"/>
    <n v="125"/>
    <n v="42"/>
    <n v="5250"/>
    <n v="42"/>
    <n v="5250"/>
    <n v="2"/>
    <n v="250"/>
    <n v="40"/>
    <n v="5000"/>
    <m/>
    <n v="0"/>
    <m/>
    <m/>
    <n v="2"/>
    <n v="250"/>
  </r>
  <r>
    <x v="0"/>
    <s v="商一2"/>
    <s v="職校音樂"/>
    <x v="0"/>
    <n v="285"/>
    <n v="42"/>
    <n v="11970"/>
    <n v="42"/>
    <n v="11970"/>
    <n v="3"/>
    <n v="855"/>
    <n v="39"/>
    <n v="11115"/>
    <n v="1"/>
    <n v="285"/>
    <m/>
    <m/>
    <n v="2"/>
    <n v="570"/>
  </r>
  <r>
    <x v="0"/>
    <s v="商一2"/>
    <s v="體育"/>
    <x v="0"/>
    <n v="130"/>
    <n v="42"/>
    <n v="5460"/>
    <n v="42"/>
    <n v="5460"/>
    <n v="2"/>
    <n v="260"/>
    <n v="40"/>
    <n v="5200"/>
    <m/>
    <n v="0"/>
    <m/>
    <m/>
    <n v="2"/>
    <n v="260"/>
  </r>
  <r>
    <x v="0"/>
    <s v="商一3"/>
    <s v="全民國防教育"/>
    <x v="0"/>
    <n v="150"/>
    <n v="42"/>
    <n v="6300"/>
    <n v="42"/>
    <n v="6300"/>
    <n v="2"/>
    <n v="300"/>
    <n v="40"/>
    <n v="6000"/>
    <m/>
    <n v="0"/>
    <m/>
    <m/>
    <n v="2"/>
    <n v="300"/>
  </r>
  <r>
    <x v="0"/>
    <s v="商一3"/>
    <s v="地理Ⅰ"/>
    <x v="6"/>
    <n v="169"/>
    <n v="42"/>
    <n v="7098"/>
    <n v="42"/>
    <n v="7098"/>
    <n v="2"/>
    <n v="338"/>
    <n v="40"/>
    <n v="6760"/>
    <m/>
    <n v="0"/>
    <m/>
    <m/>
    <n v="2"/>
    <n v="338"/>
  </r>
  <r>
    <x v="0"/>
    <s v="商一3"/>
    <s v="計算機概論B"/>
    <x v="1"/>
    <n v="286"/>
    <n v="42"/>
    <n v="12012"/>
    <n v="42"/>
    <n v="12012"/>
    <n v="2"/>
    <n v="572"/>
    <n v="40"/>
    <n v="11440"/>
    <m/>
    <n v="0"/>
    <m/>
    <m/>
    <n v="2"/>
    <n v="572"/>
  </r>
  <r>
    <x v="0"/>
    <s v="商一3"/>
    <s v="高職英文"/>
    <x v="7"/>
    <n v="203"/>
    <n v="42"/>
    <n v="8526"/>
    <n v="42"/>
    <n v="8526"/>
    <n v="2"/>
    <n v="406"/>
    <n v="40"/>
    <n v="8120"/>
    <m/>
    <n v="0"/>
    <m/>
    <m/>
    <n v="2"/>
    <n v="406"/>
  </r>
  <r>
    <x v="0"/>
    <s v="商一3"/>
    <s v="高職國文"/>
    <x v="3"/>
    <n v="206"/>
    <n v="42"/>
    <n v="8652"/>
    <n v="42"/>
    <n v="8652"/>
    <n v="2"/>
    <n v="412"/>
    <n v="40"/>
    <n v="8240"/>
    <m/>
    <n v="0"/>
    <m/>
    <n v="40"/>
    <n v="2"/>
    <n v="412"/>
  </r>
  <r>
    <x v="0"/>
    <s v="商一3"/>
    <s v="高職基礎化學(B)"/>
    <x v="4"/>
    <n v="154"/>
    <n v="42"/>
    <n v="6468"/>
    <n v="42"/>
    <n v="6468"/>
    <n v="2"/>
    <n v="308"/>
    <n v="40"/>
    <n v="6160"/>
    <m/>
    <n v="0"/>
    <m/>
    <m/>
    <n v="2"/>
    <n v="308"/>
  </r>
  <r>
    <x v="0"/>
    <s v="商一3"/>
    <s v="健康與護理"/>
    <x v="0"/>
    <n v="145"/>
    <n v="42"/>
    <n v="6090"/>
    <n v="42"/>
    <n v="6090"/>
    <n v="2"/>
    <n v="290"/>
    <n v="40"/>
    <n v="5800"/>
    <m/>
    <n v="0"/>
    <m/>
    <m/>
    <n v="2"/>
    <n v="290"/>
  </r>
  <r>
    <x v="0"/>
    <s v="商一3"/>
    <s v="商業概論Ⅰ"/>
    <x v="5"/>
    <n v="193"/>
    <n v="42"/>
    <n v="8106"/>
    <n v="42"/>
    <n v="8106"/>
    <n v="2"/>
    <n v="386"/>
    <n v="40"/>
    <n v="7720"/>
    <m/>
    <n v="0"/>
    <m/>
    <m/>
    <n v="2"/>
    <n v="386"/>
  </r>
  <r>
    <x v="0"/>
    <s v="商一3"/>
    <s v="會計學Ⅰ"/>
    <x v="14"/>
    <n v="222"/>
    <n v="42"/>
    <n v="9324"/>
    <n v="42"/>
    <n v="9324"/>
    <n v="2"/>
    <n v="444"/>
    <n v="40"/>
    <n v="8880"/>
    <m/>
    <n v="0"/>
    <m/>
    <m/>
    <n v="2"/>
    <n v="444"/>
  </r>
  <r>
    <x v="0"/>
    <s v="商一3"/>
    <s v="管理學概要Ⅰ"/>
    <x v="4"/>
    <n v="220"/>
    <n v="42"/>
    <n v="9240"/>
    <n v="42"/>
    <n v="9240"/>
    <n v="2"/>
    <n v="440"/>
    <n v="40"/>
    <n v="8800"/>
    <m/>
    <n v="0"/>
    <m/>
    <m/>
    <n v="2"/>
    <n v="440"/>
  </r>
  <r>
    <x v="0"/>
    <s v="商一3"/>
    <s v="數學B"/>
    <x v="5"/>
    <n v="164"/>
    <n v="42"/>
    <n v="6888"/>
    <n v="42"/>
    <n v="6888"/>
    <n v="2"/>
    <n v="328"/>
    <n v="40"/>
    <n v="6560"/>
    <m/>
    <n v="0"/>
    <m/>
    <m/>
    <n v="2"/>
    <n v="328"/>
  </r>
  <r>
    <x v="0"/>
    <s v="商一3"/>
    <s v="歷史C版"/>
    <x v="4"/>
    <n v="125"/>
    <n v="42"/>
    <n v="5250"/>
    <n v="42"/>
    <n v="5250"/>
    <n v="2"/>
    <n v="250"/>
    <n v="40"/>
    <n v="5000"/>
    <m/>
    <n v="0"/>
    <m/>
    <m/>
    <n v="2"/>
    <n v="250"/>
  </r>
  <r>
    <x v="0"/>
    <s v="商一3"/>
    <s v="職校音樂"/>
    <x v="0"/>
    <n v="285"/>
    <n v="42"/>
    <n v="11970"/>
    <n v="42"/>
    <n v="11970"/>
    <n v="3"/>
    <n v="855"/>
    <n v="39"/>
    <n v="11115"/>
    <n v="1"/>
    <n v="285"/>
    <m/>
    <m/>
    <n v="2"/>
    <n v="570"/>
  </r>
  <r>
    <x v="0"/>
    <s v="商一3"/>
    <s v="體育"/>
    <x v="0"/>
    <n v="130"/>
    <n v="42"/>
    <n v="5460"/>
    <n v="42"/>
    <n v="5460"/>
    <n v="2"/>
    <n v="260"/>
    <n v="40"/>
    <n v="5200"/>
    <m/>
    <n v="0"/>
    <m/>
    <m/>
    <n v="2"/>
    <n v="260"/>
  </r>
  <r>
    <x v="0"/>
    <s v="商一4"/>
    <s v="全民國防教育"/>
    <x v="0"/>
    <n v="150"/>
    <n v="42"/>
    <n v="6300"/>
    <n v="42"/>
    <n v="6300"/>
    <n v="3"/>
    <n v="450"/>
    <n v="39"/>
    <n v="5850"/>
    <m/>
    <n v="0"/>
    <m/>
    <m/>
    <n v="3"/>
    <n v="450"/>
  </r>
  <r>
    <x v="0"/>
    <s v="商一4"/>
    <s v="地理Ⅰ"/>
    <x v="6"/>
    <n v="169"/>
    <n v="42"/>
    <n v="7098"/>
    <n v="42"/>
    <n v="7098"/>
    <n v="3"/>
    <n v="507"/>
    <n v="39"/>
    <n v="6591"/>
    <m/>
    <n v="0"/>
    <m/>
    <m/>
    <n v="3"/>
    <n v="507"/>
  </r>
  <r>
    <x v="0"/>
    <s v="商一4"/>
    <s v="計算機概論B"/>
    <x v="1"/>
    <n v="286"/>
    <n v="42"/>
    <n v="12012"/>
    <n v="42"/>
    <n v="12012"/>
    <n v="3"/>
    <n v="858"/>
    <n v="39"/>
    <n v="11154"/>
    <m/>
    <n v="0"/>
    <m/>
    <m/>
    <n v="3"/>
    <n v="858"/>
  </r>
  <r>
    <x v="0"/>
    <s v="商一4"/>
    <s v="高職英文"/>
    <x v="7"/>
    <n v="203"/>
    <n v="42"/>
    <n v="8526"/>
    <n v="42"/>
    <n v="8526"/>
    <n v="3"/>
    <n v="609"/>
    <n v="39"/>
    <n v="7917"/>
    <m/>
    <n v="0"/>
    <m/>
    <m/>
    <n v="3"/>
    <n v="609"/>
  </r>
  <r>
    <x v="0"/>
    <s v="商一4"/>
    <s v="高職國文"/>
    <x v="3"/>
    <n v="206"/>
    <n v="42"/>
    <n v="8652"/>
    <n v="42"/>
    <n v="8652"/>
    <n v="3"/>
    <n v="618"/>
    <n v="39"/>
    <n v="8034"/>
    <m/>
    <n v="0"/>
    <m/>
    <n v="39"/>
    <n v="3"/>
    <n v="618"/>
  </r>
  <r>
    <x v="0"/>
    <s v="商一4"/>
    <s v="高職基礎化學(B)"/>
    <x v="4"/>
    <n v="154"/>
    <n v="42"/>
    <n v="6468"/>
    <n v="42"/>
    <n v="6468"/>
    <n v="3"/>
    <n v="462"/>
    <n v="39"/>
    <n v="6006"/>
    <m/>
    <n v="0"/>
    <m/>
    <m/>
    <n v="3"/>
    <n v="462"/>
  </r>
  <r>
    <x v="0"/>
    <s v="商一4"/>
    <s v="健康與護理"/>
    <x v="0"/>
    <n v="145"/>
    <n v="42"/>
    <n v="6090"/>
    <n v="42"/>
    <n v="6090"/>
    <n v="3"/>
    <n v="435"/>
    <n v="39"/>
    <n v="5655"/>
    <m/>
    <n v="0"/>
    <m/>
    <m/>
    <n v="3"/>
    <n v="435"/>
  </r>
  <r>
    <x v="0"/>
    <s v="商一4"/>
    <s v="商業概論Ⅰ"/>
    <x v="5"/>
    <n v="193"/>
    <n v="42"/>
    <n v="8106"/>
    <n v="42"/>
    <n v="8106"/>
    <n v="3"/>
    <n v="579"/>
    <n v="39"/>
    <n v="7527"/>
    <m/>
    <n v="0"/>
    <m/>
    <m/>
    <n v="3"/>
    <n v="579"/>
  </r>
  <r>
    <x v="0"/>
    <s v="商一4"/>
    <s v="會計學Ⅰ"/>
    <x v="14"/>
    <n v="222"/>
    <n v="42"/>
    <n v="9324"/>
    <n v="42"/>
    <n v="9324"/>
    <n v="3"/>
    <n v="666"/>
    <n v="39"/>
    <n v="8658"/>
    <m/>
    <n v="0"/>
    <m/>
    <m/>
    <n v="3"/>
    <n v="666"/>
  </r>
  <r>
    <x v="0"/>
    <s v="商一4"/>
    <s v="管理學概要Ⅰ"/>
    <x v="4"/>
    <n v="220"/>
    <n v="42"/>
    <n v="9240"/>
    <n v="42"/>
    <n v="9240"/>
    <n v="3"/>
    <n v="660"/>
    <n v="39"/>
    <n v="8580"/>
    <m/>
    <n v="0"/>
    <m/>
    <m/>
    <n v="3"/>
    <n v="660"/>
  </r>
  <r>
    <x v="0"/>
    <s v="商一4"/>
    <s v="數學B"/>
    <x v="5"/>
    <n v="164"/>
    <n v="42"/>
    <n v="6888"/>
    <n v="42"/>
    <n v="6888"/>
    <n v="3"/>
    <n v="492"/>
    <n v="39"/>
    <n v="6396"/>
    <m/>
    <n v="0"/>
    <m/>
    <m/>
    <n v="3"/>
    <n v="492"/>
  </r>
  <r>
    <x v="0"/>
    <s v="商一4"/>
    <s v="歷史C版"/>
    <x v="4"/>
    <n v="125"/>
    <n v="42"/>
    <n v="5250"/>
    <n v="42"/>
    <n v="5250"/>
    <n v="3"/>
    <n v="375"/>
    <n v="39"/>
    <n v="4875"/>
    <m/>
    <n v="0"/>
    <m/>
    <m/>
    <n v="3"/>
    <n v="375"/>
  </r>
  <r>
    <x v="0"/>
    <s v="商一4"/>
    <s v="職校音樂"/>
    <x v="0"/>
    <n v="285"/>
    <n v="42"/>
    <n v="11970"/>
    <n v="42"/>
    <n v="11970"/>
    <n v="3"/>
    <n v="855"/>
    <n v="39"/>
    <n v="11115"/>
    <m/>
    <n v="0"/>
    <m/>
    <m/>
    <n v="3"/>
    <n v="855"/>
  </r>
  <r>
    <x v="0"/>
    <s v="商一4"/>
    <s v="體育"/>
    <x v="0"/>
    <n v="130"/>
    <n v="42"/>
    <n v="5460"/>
    <n v="42"/>
    <n v="5460"/>
    <n v="3"/>
    <n v="390"/>
    <n v="39"/>
    <n v="5070"/>
    <m/>
    <n v="0"/>
    <m/>
    <m/>
    <n v="3"/>
    <n v="390"/>
  </r>
  <r>
    <x v="0"/>
    <s v="商二1"/>
    <s v="行銷學Ⅰ"/>
    <x v="14"/>
    <n v="212"/>
    <n v="36"/>
    <n v="7632"/>
    <n v="36"/>
    <n v="7632"/>
    <n v="0"/>
    <n v="0"/>
    <n v="36"/>
    <n v="7632"/>
    <m/>
    <n v="0"/>
    <m/>
    <m/>
    <n v="0"/>
    <n v="0"/>
  </r>
  <r>
    <x v="0"/>
    <s v="商二1"/>
    <s v="門市服務丙級檢定用書"/>
    <x v="1"/>
    <n v="254"/>
    <n v="36"/>
    <n v="9144"/>
    <n v="36"/>
    <n v="9144"/>
    <n v="0"/>
    <n v="0"/>
    <n v="36"/>
    <n v="9144"/>
    <m/>
    <n v="0"/>
    <m/>
    <m/>
    <n v="0"/>
    <n v="0"/>
  </r>
  <r>
    <x v="0"/>
    <s v="商二1"/>
    <s v="計算機概論"/>
    <x v="1"/>
    <n v="286"/>
    <n v="36"/>
    <n v="10296"/>
    <n v="36"/>
    <n v="10296"/>
    <n v="0"/>
    <n v="0"/>
    <n v="36"/>
    <n v="10296"/>
    <m/>
    <n v="0"/>
    <m/>
    <m/>
    <n v="0"/>
    <n v="0"/>
  </r>
  <r>
    <x v="0"/>
    <s v="商二1"/>
    <s v="高職英文"/>
    <x v="7"/>
    <n v="222"/>
    <n v="36"/>
    <n v="7992"/>
    <n v="36"/>
    <n v="7992"/>
    <n v="0"/>
    <n v="0"/>
    <n v="36"/>
    <n v="7992"/>
    <m/>
    <n v="0"/>
    <m/>
    <m/>
    <n v="0"/>
    <n v="0"/>
  </r>
  <r>
    <x v="0"/>
    <s v="商二1"/>
    <s v="高職國文"/>
    <x v="7"/>
    <n v="217"/>
    <n v="36"/>
    <n v="7812"/>
    <n v="36"/>
    <n v="7812"/>
    <n v="0"/>
    <n v="0"/>
    <n v="36"/>
    <n v="7812"/>
    <m/>
    <n v="0"/>
    <m/>
    <m/>
    <n v="0"/>
    <n v="0"/>
  </r>
  <r>
    <x v="0"/>
    <s v="商二1"/>
    <s v="野外求生"/>
    <x v="8"/>
    <n v="145"/>
    <n v="36"/>
    <n v="5220"/>
    <n v="36"/>
    <n v="5220"/>
    <n v="0"/>
    <n v="0"/>
    <n v="36"/>
    <n v="5220"/>
    <m/>
    <n v="0"/>
    <m/>
    <m/>
    <n v="0"/>
    <n v="0"/>
  </r>
  <r>
    <x v="0"/>
    <s v="商二1"/>
    <s v="會計丙檢術科超易通(文中)"/>
    <x v="14"/>
    <n v="270"/>
    <n v="36"/>
    <n v="9720"/>
    <n v="36"/>
    <n v="9720"/>
    <n v="0"/>
    <n v="0"/>
    <n v="36"/>
    <n v="9720"/>
    <m/>
    <n v="0"/>
    <m/>
    <m/>
    <n v="0"/>
    <n v="0"/>
  </r>
  <r>
    <x v="0"/>
    <s v="商二1"/>
    <s v="會計學Ⅲ"/>
    <x v="14"/>
    <n v="222"/>
    <n v="36"/>
    <n v="7992"/>
    <n v="36"/>
    <n v="7992"/>
    <n v="0"/>
    <n v="0"/>
    <n v="36"/>
    <n v="7992"/>
    <m/>
    <n v="0"/>
    <m/>
    <m/>
    <n v="0"/>
    <n v="0"/>
  </r>
  <r>
    <x v="0"/>
    <s v="商二1"/>
    <s v="會計學Ⅳ"/>
    <x v="14"/>
    <n v="222"/>
    <n v="36"/>
    <n v="7992"/>
    <n v="36"/>
    <n v="7992"/>
    <n v="0"/>
    <n v="0"/>
    <n v="36"/>
    <n v="7992"/>
    <m/>
    <n v="0"/>
    <m/>
    <m/>
    <n v="0"/>
    <n v="0"/>
  </r>
  <r>
    <x v="0"/>
    <s v="商二1"/>
    <s v="經濟學"/>
    <x v="1"/>
    <n v="270"/>
    <n v="36"/>
    <n v="9720"/>
    <n v="36"/>
    <n v="9720"/>
    <n v="0"/>
    <n v="0"/>
    <n v="36"/>
    <n v="9720"/>
    <m/>
    <n v="0"/>
    <m/>
    <m/>
    <n v="0"/>
    <n v="0"/>
  </r>
  <r>
    <x v="0"/>
    <s v="商二1"/>
    <s v="數學B"/>
    <x v="4"/>
    <n v="180"/>
    <n v="36"/>
    <n v="6480"/>
    <n v="36"/>
    <n v="6480"/>
    <n v="0"/>
    <n v="0"/>
    <n v="36"/>
    <n v="6480"/>
    <m/>
    <n v="0"/>
    <m/>
    <m/>
    <n v="0"/>
    <n v="0"/>
  </r>
  <r>
    <x v="0"/>
    <s v="商二1"/>
    <s v="體育"/>
    <x v="0"/>
    <n v="121"/>
    <n v="36"/>
    <n v="4356"/>
    <n v="36"/>
    <n v="4356"/>
    <n v="0"/>
    <n v="0"/>
    <n v="36"/>
    <n v="4356"/>
    <m/>
    <n v="0"/>
    <m/>
    <m/>
    <n v="0"/>
    <n v="0"/>
  </r>
  <r>
    <x v="0"/>
    <s v="商二2"/>
    <s v="行銷學Ⅰ"/>
    <x v="14"/>
    <n v="212"/>
    <n v="36"/>
    <n v="7632"/>
    <n v="36"/>
    <n v="7632"/>
    <n v="1"/>
    <n v="212"/>
    <n v="35"/>
    <n v="7420"/>
    <n v="1"/>
    <n v="212"/>
    <m/>
    <m/>
    <n v="0"/>
    <n v="0"/>
  </r>
  <r>
    <x v="0"/>
    <s v="商二2"/>
    <s v="門市服務丙級檢定用書"/>
    <x v="1"/>
    <n v="254"/>
    <n v="8"/>
    <n v="2032"/>
    <n v="36"/>
    <n v="9144"/>
    <n v="29"/>
    <n v="7366"/>
    <n v="7"/>
    <n v="1778"/>
    <n v="29"/>
    <n v="7366"/>
    <m/>
    <m/>
    <n v="-28"/>
    <n v="-7112"/>
  </r>
  <r>
    <x v="0"/>
    <s v="商二2"/>
    <s v="計算機概論"/>
    <x v="1"/>
    <n v="286"/>
    <n v="36"/>
    <n v="10296"/>
    <n v="36"/>
    <n v="10296"/>
    <n v="1"/>
    <n v="286"/>
    <n v="35"/>
    <n v="10010"/>
    <n v="1"/>
    <n v="286"/>
    <m/>
    <m/>
    <n v="0"/>
    <n v="0"/>
  </r>
  <r>
    <x v="0"/>
    <s v="商二2"/>
    <s v="高職英文"/>
    <x v="7"/>
    <n v="222"/>
    <n v="36"/>
    <n v="7992"/>
    <n v="36"/>
    <n v="7992"/>
    <n v="1"/>
    <n v="222"/>
    <n v="35"/>
    <n v="7770"/>
    <n v="1"/>
    <n v="222"/>
    <m/>
    <m/>
    <n v="0"/>
    <n v="0"/>
  </r>
  <r>
    <x v="0"/>
    <s v="商二2"/>
    <s v="高職國文"/>
    <x v="7"/>
    <n v="217"/>
    <n v="36"/>
    <n v="7812"/>
    <n v="36"/>
    <n v="7812"/>
    <n v="1"/>
    <n v="217"/>
    <n v="35"/>
    <n v="7595"/>
    <n v="1"/>
    <n v="217"/>
    <m/>
    <m/>
    <n v="0"/>
    <n v="0"/>
  </r>
  <r>
    <x v="0"/>
    <s v="商二2"/>
    <s v="野外求生"/>
    <x v="8"/>
    <n v="145"/>
    <n v="36"/>
    <n v="5220"/>
    <n v="36"/>
    <n v="5220"/>
    <n v="0"/>
    <n v="0"/>
    <n v="36"/>
    <n v="5220"/>
    <m/>
    <n v="0"/>
    <m/>
    <m/>
    <n v="0"/>
    <n v="0"/>
  </r>
  <r>
    <x v="0"/>
    <s v="商二2"/>
    <s v="會計丙檢術科超易通(文中)"/>
    <x v="14"/>
    <n v="270"/>
    <n v="36"/>
    <n v="9720"/>
    <n v="36"/>
    <n v="9720"/>
    <n v="1"/>
    <n v="270"/>
    <n v="35"/>
    <n v="9450"/>
    <n v="1"/>
    <n v="270"/>
    <m/>
    <m/>
    <n v="0"/>
    <n v="0"/>
  </r>
  <r>
    <x v="0"/>
    <s v="商二2"/>
    <s v="會計學Ⅲ"/>
    <x v="14"/>
    <n v="222"/>
    <n v="36"/>
    <n v="7992"/>
    <n v="36"/>
    <n v="7992"/>
    <n v="0"/>
    <n v="0"/>
    <n v="36"/>
    <n v="7992"/>
    <m/>
    <n v="0"/>
    <m/>
    <m/>
    <n v="0"/>
    <n v="0"/>
  </r>
  <r>
    <x v="0"/>
    <s v="商二2"/>
    <s v="會計學Ⅳ"/>
    <x v="14"/>
    <n v="222"/>
    <n v="36"/>
    <n v="7992"/>
    <n v="36"/>
    <n v="7992"/>
    <n v="0"/>
    <n v="0"/>
    <n v="36"/>
    <n v="7992"/>
    <m/>
    <n v="0"/>
    <m/>
    <m/>
    <n v="0"/>
    <n v="0"/>
  </r>
  <r>
    <x v="0"/>
    <s v="商二2"/>
    <s v="經濟學"/>
    <x v="1"/>
    <n v="270"/>
    <n v="36"/>
    <n v="9720"/>
    <n v="36"/>
    <n v="9720"/>
    <n v="0"/>
    <n v="0"/>
    <n v="36"/>
    <n v="9720"/>
    <m/>
    <n v="0"/>
    <m/>
    <m/>
    <n v="0"/>
    <n v="0"/>
  </r>
  <r>
    <x v="0"/>
    <s v="商二2"/>
    <s v="數學B"/>
    <x v="4"/>
    <n v="180"/>
    <n v="36"/>
    <n v="6480"/>
    <n v="36"/>
    <n v="6480"/>
    <n v="0"/>
    <n v="0"/>
    <n v="36"/>
    <n v="6480"/>
    <m/>
    <n v="0"/>
    <m/>
    <m/>
    <n v="0"/>
    <n v="0"/>
  </r>
  <r>
    <x v="0"/>
    <s v="商二2"/>
    <s v="體育"/>
    <x v="0"/>
    <n v="121"/>
    <n v="36"/>
    <n v="4356"/>
    <n v="36"/>
    <n v="4356"/>
    <n v="1"/>
    <n v="121"/>
    <n v="35"/>
    <n v="4235"/>
    <n v="1"/>
    <n v="121"/>
    <m/>
    <m/>
    <n v="0"/>
    <n v="0"/>
  </r>
  <r>
    <x v="0"/>
    <s v="商二3"/>
    <s v="行銷學Ⅰ"/>
    <x v="14"/>
    <n v="212"/>
    <n v="36"/>
    <n v="7632"/>
    <n v="36"/>
    <n v="7632"/>
    <n v="0"/>
    <n v="0"/>
    <n v="36"/>
    <n v="7632"/>
    <m/>
    <n v="0"/>
    <m/>
    <m/>
    <n v="0"/>
    <n v="0"/>
  </r>
  <r>
    <x v="0"/>
    <s v="商二3"/>
    <s v="門市服務丙級檢定用書"/>
    <x v="1"/>
    <n v="254"/>
    <n v="3"/>
    <n v="762"/>
    <n v="36"/>
    <n v="9144"/>
    <n v="33"/>
    <n v="8382"/>
    <n v="3"/>
    <n v="762"/>
    <n v="33"/>
    <n v="8382"/>
    <m/>
    <m/>
    <n v="-33"/>
    <n v="-8382"/>
  </r>
  <r>
    <x v="0"/>
    <s v="商二3"/>
    <s v="計算機概論"/>
    <x v="1"/>
    <n v="286"/>
    <n v="36"/>
    <n v="10296"/>
    <n v="36"/>
    <n v="10296"/>
    <n v="0"/>
    <n v="0"/>
    <n v="36"/>
    <n v="10296"/>
    <m/>
    <n v="0"/>
    <m/>
    <m/>
    <n v="0"/>
    <n v="0"/>
  </r>
  <r>
    <x v="0"/>
    <s v="商二3"/>
    <s v="高職英文"/>
    <x v="7"/>
    <n v="222"/>
    <n v="36"/>
    <n v="7992"/>
    <n v="36"/>
    <n v="7992"/>
    <n v="0"/>
    <n v="0"/>
    <n v="36"/>
    <n v="7992"/>
    <m/>
    <n v="0"/>
    <m/>
    <m/>
    <n v="0"/>
    <n v="0"/>
  </r>
  <r>
    <x v="0"/>
    <s v="商二3"/>
    <s v="高職國文"/>
    <x v="7"/>
    <n v="217"/>
    <n v="36"/>
    <n v="7812"/>
    <n v="36"/>
    <n v="7812"/>
    <n v="0"/>
    <n v="0"/>
    <n v="36"/>
    <n v="7812"/>
    <m/>
    <n v="0"/>
    <m/>
    <m/>
    <n v="0"/>
    <n v="0"/>
  </r>
  <r>
    <x v="0"/>
    <s v="商二3"/>
    <s v="野外求生"/>
    <x v="8"/>
    <n v="145"/>
    <n v="36"/>
    <n v="5220"/>
    <n v="36"/>
    <n v="5220"/>
    <n v="0"/>
    <n v="0"/>
    <n v="36"/>
    <n v="5220"/>
    <m/>
    <n v="0"/>
    <m/>
    <m/>
    <n v="0"/>
    <n v="0"/>
  </r>
  <r>
    <x v="0"/>
    <s v="商二3"/>
    <s v="會計丙檢術科超易通(文中)"/>
    <x v="14"/>
    <n v="270"/>
    <n v="36"/>
    <n v="9720"/>
    <n v="36"/>
    <n v="9720"/>
    <n v="0"/>
    <n v="0"/>
    <n v="36"/>
    <n v="9720"/>
    <m/>
    <n v="0"/>
    <m/>
    <m/>
    <n v="0"/>
    <n v="0"/>
  </r>
  <r>
    <x v="0"/>
    <s v="商二3"/>
    <s v="會計學Ⅲ"/>
    <x v="14"/>
    <n v="222"/>
    <n v="36"/>
    <n v="7992"/>
    <n v="36"/>
    <n v="7992"/>
    <n v="0"/>
    <n v="0"/>
    <n v="36"/>
    <n v="7992"/>
    <m/>
    <n v="0"/>
    <m/>
    <m/>
    <n v="0"/>
    <n v="0"/>
  </r>
  <r>
    <x v="0"/>
    <s v="商二3"/>
    <s v="會計學Ⅳ"/>
    <x v="14"/>
    <n v="222"/>
    <n v="36"/>
    <n v="7992"/>
    <n v="36"/>
    <n v="7992"/>
    <n v="0"/>
    <n v="0"/>
    <n v="36"/>
    <n v="7992"/>
    <m/>
    <n v="0"/>
    <m/>
    <m/>
    <n v="0"/>
    <n v="0"/>
  </r>
  <r>
    <x v="0"/>
    <s v="商二3"/>
    <s v="經濟學"/>
    <x v="1"/>
    <n v="270"/>
    <n v="36"/>
    <n v="9720"/>
    <n v="36"/>
    <n v="9720"/>
    <n v="0"/>
    <n v="0"/>
    <n v="36"/>
    <n v="9720"/>
    <m/>
    <n v="0"/>
    <m/>
    <m/>
    <n v="0"/>
    <n v="0"/>
  </r>
  <r>
    <x v="0"/>
    <s v="商二3"/>
    <s v="數學B"/>
    <x v="4"/>
    <n v="180"/>
    <n v="36"/>
    <n v="6480"/>
    <n v="36"/>
    <n v="6480"/>
    <n v="0"/>
    <n v="0"/>
    <n v="36"/>
    <n v="6480"/>
    <m/>
    <n v="0"/>
    <m/>
    <m/>
    <n v="0"/>
    <n v="0"/>
  </r>
  <r>
    <x v="0"/>
    <s v="商二3"/>
    <s v="體育"/>
    <x v="0"/>
    <n v="121"/>
    <n v="36"/>
    <n v="4356"/>
    <n v="36"/>
    <n v="4356"/>
    <n v="0"/>
    <n v="0"/>
    <n v="36"/>
    <n v="4356"/>
    <m/>
    <n v="0"/>
    <m/>
    <m/>
    <n v="0"/>
    <n v="0"/>
  </r>
  <r>
    <x v="0"/>
    <s v="商二4"/>
    <s v="行銷學Ⅰ"/>
    <x v="14"/>
    <n v="212"/>
    <n v="36"/>
    <n v="7632"/>
    <n v="37"/>
    <n v="7844"/>
    <n v="1"/>
    <n v="212"/>
    <n v="36"/>
    <n v="7632"/>
    <n v="1"/>
    <n v="212"/>
    <m/>
    <m/>
    <n v="-1"/>
    <n v="-212"/>
  </r>
  <r>
    <x v="0"/>
    <s v="商二4"/>
    <s v="門市服務丙級檢定用書"/>
    <x v="1"/>
    <n v="254"/>
    <n v="3"/>
    <n v="762"/>
    <n v="37"/>
    <n v="9398"/>
    <n v="34"/>
    <n v="8636"/>
    <n v="3"/>
    <n v="762"/>
    <n v="34"/>
    <n v="8636"/>
    <m/>
    <m/>
    <n v="-34"/>
    <n v="-8636"/>
  </r>
  <r>
    <x v="0"/>
    <s v="商二4"/>
    <s v="計算機概論"/>
    <x v="1"/>
    <n v="286"/>
    <n v="37"/>
    <n v="10582"/>
    <n v="37"/>
    <n v="10582"/>
    <n v="0"/>
    <n v="0"/>
    <n v="37"/>
    <n v="10582"/>
    <m/>
    <n v="0"/>
    <m/>
    <m/>
    <n v="0"/>
    <n v="0"/>
  </r>
  <r>
    <x v="0"/>
    <s v="商二4"/>
    <s v="高職英文"/>
    <x v="7"/>
    <n v="222"/>
    <n v="37"/>
    <n v="8214"/>
    <n v="37"/>
    <n v="8214"/>
    <n v="0"/>
    <n v="0"/>
    <n v="37"/>
    <n v="8214"/>
    <m/>
    <n v="0"/>
    <m/>
    <m/>
    <n v="0"/>
    <n v="0"/>
  </r>
  <r>
    <x v="0"/>
    <s v="商二4"/>
    <s v="高職國文"/>
    <x v="7"/>
    <n v="217"/>
    <n v="37"/>
    <n v="8029"/>
    <n v="37"/>
    <n v="8029"/>
    <n v="0"/>
    <n v="0"/>
    <n v="37"/>
    <n v="8029"/>
    <m/>
    <n v="0"/>
    <m/>
    <m/>
    <n v="0"/>
    <n v="0"/>
  </r>
  <r>
    <x v="0"/>
    <s v="商二4"/>
    <s v="野外求生"/>
    <x v="8"/>
    <n v="145"/>
    <n v="37"/>
    <n v="5365"/>
    <n v="37"/>
    <n v="5365"/>
    <n v="0"/>
    <n v="0"/>
    <n v="37"/>
    <n v="5365"/>
    <m/>
    <n v="0"/>
    <m/>
    <m/>
    <n v="0"/>
    <n v="0"/>
  </r>
  <r>
    <x v="0"/>
    <s v="商二4"/>
    <s v="會計丙檢術科超易通(文中)"/>
    <x v="14"/>
    <n v="270"/>
    <n v="33"/>
    <n v="8910"/>
    <n v="37"/>
    <n v="9990"/>
    <n v="4"/>
    <n v="1080"/>
    <n v="33"/>
    <n v="8910"/>
    <n v="4"/>
    <n v="1080"/>
    <m/>
    <m/>
    <n v="-4"/>
    <n v="-1080"/>
  </r>
  <r>
    <x v="0"/>
    <s v="商二4"/>
    <s v="會計學Ⅲ"/>
    <x v="14"/>
    <n v="222"/>
    <n v="37"/>
    <n v="8214"/>
    <n v="37"/>
    <n v="8214"/>
    <n v="0"/>
    <n v="0"/>
    <n v="37"/>
    <n v="8214"/>
    <m/>
    <n v="0"/>
    <m/>
    <m/>
    <n v="0"/>
    <n v="0"/>
  </r>
  <r>
    <x v="0"/>
    <s v="商二4"/>
    <s v="會計學Ⅳ"/>
    <x v="14"/>
    <n v="222"/>
    <n v="37"/>
    <n v="8214"/>
    <n v="37"/>
    <n v="8214"/>
    <n v="0"/>
    <n v="0"/>
    <n v="37"/>
    <n v="8214"/>
    <m/>
    <n v="0"/>
    <m/>
    <m/>
    <n v="0"/>
    <n v="0"/>
  </r>
  <r>
    <x v="0"/>
    <s v="商二4"/>
    <s v="經濟學"/>
    <x v="1"/>
    <n v="270"/>
    <n v="37"/>
    <n v="9990"/>
    <n v="37"/>
    <n v="9990"/>
    <n v="0"/>
    <n v="0"/>
    <n v="37"/>
    <n v="9990"/>
    <m/>
    <n v="0"/>
    <m/>
    <m/>
    <n v="0"/>
    <n v="0"/>
  </r>
  <r>
    <x v="0"/>
    <s v="商二4"/>
    <s v="數學B"/>
    <x v="4"/>
    <n v="180"/>
    <n v="37"/>
    <n v="6660"/>
    <n v="37"/>
    <n v="6660"/>
    <n v="0"/>
    <n v="0"/>
    <n v="37"/>
    <n v="6660"/>
    <m/>
    <n v="0"/>
    <m/>
    <m/>
    <n v="0"/>
    <n v="0"/>
  </r>
  <r>
    <x v="0"/>
    <s v="商二4"/>
    <s v="體育"/>
    <x v="0"/>
    <n v="121"/>
    <n v="37"/>
    <n v="4477"/>
    <n v="37"/>
    <n v="4477"/>
    <n v="0"/>
    <n v="0"/>
    <n v="37"/>
    <n v="4477"/>
    <m/>
    <n v="0"/>
    <m/>
    <m/>
    <n v="0"/>
    <n v="0"/>
  </r>
  <r>
    <x v="0"/>
    <s v="商三1"/>
    <s v="公民與社會"/>
    <x v="5"/>
    <n v="116"/>
    <n v="38"/>
    <n v="4408"/>
    <n v="38"/>
    <n v="4408"/>
    <n v="0"/>
    <n v="0"/>
    <n v="38"/>
    <n v="4408"/>
    <n v="1"/>
    <n v="116"/>
    <m/>
    <m/>
    <n v="-1"/>
    <n v="-116"/>
  </r>
  <r>
    <x v="0"/>
    <s v="商三1"/>
    <s v="恐怖主義與反恐作為"/>
    <x v="6"/>
    <n v="140"/>
    <n v="38"/>
    <n v="5320"/>
    <n v="38"/>
    <n v="5320"/>
    <n v="0"/>
    <n v="0"/>
    <n v="38"/>
    <n v="5320"/>
    <n v="1"/>
    <n v="140"/>
    <m/>
    <m/>
    <n v="-1"/>
    <n v="-140"/>
  </r>
  <r>
    <x v="0"/>
    <s v="商三1"/>
    <s v="高職英文"/>
    <x v="7"/>
    <n v="232"/>
    <n v="38"/>
    <n v="8816"/>
    <n v="38"/>
    <n v="8816"/>
    <n v="0"/>
    <n v="0"/>
    <n v="38"/>
    <n v="8816"/>
    <n v="1"/>
    <n v="232"/>
    <m/>
    <m/>
    <n v="-1"/>
    <n v="-232"/>
  </r>
  <r>
    <x v="0"/>
    <s v="商三1"/>
    <s v="高職國文"/>
    <x v="7"/>
    <n v="217"/>
    <n v="38"/>
    <n v="8246"/>
    <n v="38"/>
    <n v="8246"/>
    <n v="0"/>
    <n v="0"/>
    <n v="38"/>
    <n v="8246"/>
    <n v="1"/>
    <n v="217"/>
    <m/>
    <m/>
    <n v="-1"/>
    <n v="-217"/>
  </r>
  <r>
    <x v="0"/>
    <s v="商三1"/>
    <s v="體育"/>
    <x v="9"/>
    <n v="96"/>
    <n v="38"/>
    <n v="3648"/>
    <n v="38"/>
    <n v="3648"/>
    <n v="0"/>
    <n v="0"/>
    <n v="38"/>
    <n v="3648"/>
    <n v="1"/>
    <n v="96"/>
    <m/>
    <m/>
    <n v="-1"/>
    <n v="-96"/>
  </r>
  <r>
    <x v="0"/>
    <s v="商三2"/>
    <s v="公民與社會"/>
    <x v="5"/>
    <n v="116"/>
    <n v="38"/>
    <n v="4408"/>
    <n v="38"/>
    <n v="4408"/>
    <n v="0"/>
    <n v="0"/>
    <n v="38"/>
    <n v="4408"/>
    <m/>
    <n v="0"/>
    <m/>
    <m/>
    <n v="0"/>
    <n v="0"/>
  </r>
  <r>
    <x v="0"/>
    <s v="商三2"/>
    <s v="恐怖主義與反恐作為"/>
    <x v="6"/>
    <n v="140"/>
    <n v="38"/>
    <n v="5320"/>
    <n v="38"/>
    <n v="5320"/>
    <n v="0"/>
    <n v="0"/>
    <n v="38"/>
    <n v="5320"/>
    <m/>
    <n v="0"/>
    <m/>
    <m/>
    <n v="0"/>
    <n v="0"/>
  </r>
  <r>
    <x v="0"/>
    <s v="商三2"/>
    <s v="高職英文"/>
    <x v="7"/>
    <n v="232"/>
    <n v="38"/>
    <n v="8816"/>
    <n v="38"/>
    <n v="8816"/>
    <n v="0"/>
    <n v="0"/>
    <n v="38"/>
    <n v="8816"/>
    <m/>
    <n v="0"/>
    <m/>
    <m/>
    <n v="0"/>
    <n v="0"/>
  </r>
  <r>
    <x v="0"/>
    <s v="商三2"/>
    <s v="高職國文"/>
    <x v="7"/>
    <n v="217"/>
    <n v="38"/>
    <n v="8246"/>
    <n v="38"/>
    <n v="8246"/>
    <n v="0"/>
    <n v="0"/>
    <n v="38"/>
    <n v="8246"/>
    <m/>
    <n v="0"/>
    <m/>
    <m/>
    <n v="0"/>
    <n v="0"/>
  </r>
  <r>
    <x v="0"/>
    <s v="商三2"/>
    <s v="體育"/>
    <x v="9"/>
    <n v="96"/>
    <n v="38"/>
    <n v="3648"/>
    <n v="38"/>
    <n v="3648"/>
    <n v="0"/>
    <n v="0"/>
    <n v="38"/>
    <n v="3648"/>
    <m/>
    <n v="0"/>
    <m/>
    <m/>
    <n v="0"/>
    <n v="0"/>
  </r>
  <r>
    <x v="0"/>
    <s v="商三3"/>
    <s v="公民與社會"/>
    <x v="5"/>
    <n v="116"/>
    <n v="38"/>
    <n v="4408"/>
    <n v="38"/>
    <n v="4408"/>
    <n v="0"/>
    <n v="0"/>
    <n v="38"/>
    <n v="4408"/>
    <m/>
    <n v="0"/>
    <m/>
    <m/>
    <n v="0"/>
    <n v="0"/>
  </r>
  <r>
    <x v="0"/>
    <s v="商三3"/>
    <s v="恐怖主義與反恐作為"/>
    <x v="6"/>
    <n v="140"/>
    <n v="38"/>
    <n v="5320"/>
    <n v="38"/>
    <n v="5320"/>
    <n v="0"/>
    <n v="0"/>
    <n v="38"/>
    <n v="5320"/>
    <m/>
    <n v="0"/>
    <m/>
    <m/>
    <n v="0"/>
    <n v="0"/>
  </r>
  <r>
    <x v="0"/>
    <s v="商三3"/>
    <s v="高職英文"/>
    <x v="7"/>
    <n v="232"/>
    <n v="38"/>
    <n v="8816"/>
    <n v="38"/>
    <n v="8816"/>
    <n v="0"/>
    <n v="0"/>
    <n v="38"/>
    <n v="8816"/>
    <m/>
    <n v="0"/>
    <m/>
    <m/>
    <n v="0"/>
    <n v="0"/>
  </r>
  <r>
    <x v="0"/>
    <s v="商三3"/>
    <s v="高職國文"/>
    <x v="7"/>
    <n v="217"/>
    <n v="38"/>
    <n v="8246"/>
    <n v="38"/>
    <n v="8246"/>
    <n v="0"/>
    <n v="0"/>
    <n v="38"/>
    <n v="8246"/>
    <m/>
    <n v="0"/>
    <m/>
    <m/>
    <n v="0"/>
    <n v="0"/>
  </r>
  <r>
    <x v="0"/>
    <s v="商三3"/>
    <s v="體育"/>
    <x v="9"/>
    <n v="96"/>
    <n v="38"/>
    <n v="3648"/>
    <n v="38"/>
    <n v="3648"/>
    <n v="0"/>
    <n v="0"/>
    <n v="38"/>
    <n v="3648"/>
    <m/>
    <n v="0"/>
    <m/>
    <m/>
    <n v="0"/>
    <n v="0"/>
  </r>
  <r>
    <x v="0"/>
    <s v="商三4"/>
    <s v="公民與社會"/>
    <x v="5"/>
    <n v="116"/>
    <n v="38"/>
    <n v="4408"/>
    <n v="38"/>
    <n v="4408"/>
    <n v="0"/>
    <n v="0"/>
    <n v="38"/>
    <n v="4408"/>
    <m/>
    <n v="0"/>
    <m/>
    <m/>
    <n v="0"/>
    <n v="0"/>
  </r>
  <r>
    <x v="0"/>
    <s v="商三4"/>
    <s v="恐怖主義與反恐作為"/>
    <x v="6"/>
    <n v="140"/>
    <n v="38"/>
    <n v="5320"/>
    <n v="38"/>
    <n v="5320"/>
    <n v="0"/>
    <n v="0"/>
    <n v="38"/>
    <n v="5320"/>
    <m/>
    <n v="0"/>
    <m/>
    <m/>
    <n v="0"/>
    <n v="0"/>
  </r>
  <r>
    <x v="0"/>
    <s v="商三4"/>
    <s v="高職英文"/>
    <x v="7"/>
    <n v="232"/>
    <n v="38"/>
    <n v="8816"/>
    <n v="38"/>
    <n v="8816"/>
    <n v="0"/>
    <n v="0"/>
    <n v="38"/>
    <n v="8816"/>
    <m/>
    <n v="0"/>
    <m/>
    <m/>
    <n v="0"/>
    <n v="0"/>
  </r>
  <r>
    <x v="0"/>
    <s v="商三4"/>
    <s v="高職國文"/>
    <x v="7"/>
    <n v="217"/>
    <n v="38"/>
    <n v="8246"/>
    <n v="38"/>
    <n v="8246"/>
    <n v="0"/>
    <n v="0"/>
    <n v="38"/>
    <n v="8246"/>
    <m/>
    <n v="0"/>
    <m/>
    <m/>
    <n v="0"/>
    <n v="0"/>
  </r>
  <r>
    <x v="0"/>
    <s v="商三4"/>
    <s v="體育"/>
    <x v="9"/>
    <n v="96"/>
    <n v="38"/>
    <n v="3648"/>
    <n v="38"/>
    <n v="3648"/>
    <n v="0"/>
    <n v="0"/>
    <n v="38"/>
    <n v="3648"/>
    <m/>
    <n v="0"/>
    <m/>
    <m/>
    <n v="0"/>
    <n v="0"/>
  </r>
  <r>
    <x v="0"/>
    <s v="貿一1"/>
    <s v="全民國防教育"/>
    <x v="0"/>
    <n v="150"/>
    <n v="42"/>
    <n v="6300"/>
    <n v="42"/>
    <n v="6300"/>
    <n v="3"/>
    <n v="450"/>
    <n v="39"/>
    <n v="5850"/>
    <m/>
    <n v="0"/>
    <m/>
    <m/>
    <n v="3"/>
    <n v="450"/>
  </r>
  <r>
    <x v="0"/>
    <s v="貿一1"/>
    <s v="地理Ⅰ"/>
    <x v="6"/>
    <n v="169"/>
    <n v="42"/>
    <n v="7098"/>
    <n v="42"/>
    <n v="7098"/>
    <n v="3"/>
    <n v="507"/>
    <n v="39"/>
    <n v="6591"/>
    <m/>
    <n v="0"/>
    <m/>
    <m/>
    <n v="3"/>
    <n v="507"/>
  </r>
  <r>
    <x v="0"/>
    <s v="貿一1"/>
    <s v="計算機概論B"/>
    <x v="1"/>
    <n v="286"/>
    <n v="42"/>
    <n v="12012"/>
    <n v="42"/>
    <n v="12012"/>
    <n v="3"/>
    <n v="858"/>
    <n v="39"/>
    <n v="11154"/>
    <m/>
    <n v="0"/>
    <m/>
    <m/>
    <n v="3"/>
    <n v="858"/>
  </r>
  <r>
    <x v="0"/>
    <s v="貿一1"/>
    <s v="高職英文"/>
    <x v="7"/>
    <n v="203"/>
    <n v="42"/>
    <n v="8526"/>
    <n v="42"/>
    <n v="8526"/>
    <n v="3"/>
    <n v="609"/>
    <n v="39"/>
    <n v="7917"/>
    <m/>
    <n v="0"/>
    <m/>
    <m/>
    <n v="3"/>
    <n v="609"/>
  </r>
  <r>
    <x v="0"/>
    <s v="貿一1"/>
    <s v="高職國文"/>
    <x v="3"/>
    <n v="206"/>
    <n v="42"/>
    <n v="8652"/>
    <n v="42"/>
    <n v="8652"/>
    <n v="3"/>
    <n v="618"/>
    <n v="39"/>
    <n v="8034"/>
    <m/>
    <n v="0"/>
    <m/>
    <n v="39"/>
    <n v="3"/>
    <n v="618"/>
  </r>
  <r>
    <x v="0"/>
    <s v="貿一1"/>
    <s v="高職基礎化學(B)"/>
    <x v="4"/>
    <n v="154"/>
    <n v="42"/>
    <n v="6468"/>
    <n v="42"/>
    <n v="6468"/>
    <n v="3"/>
    <n v="462"/>
    <n v="39"/>
    <n v="6006"/>
    <m/>
    <n v="0"/>
    <m/>
    <m/>
    <n v="3"/>
    <n v="462"/>
  </r>
  <r>
    <x v="0"/>
    <s v="貿一1"/>
    <s v="健康與護理"/>
    <x v="0"/>
    <n v="145"/>
    <n v="42"/>
    <n v="6090"/>
    <n v="42"/>
    <n v="6090"/>
    <n v="3"/>
    <n v="435"/>
    <n v="39"/>
    <n v="5655"/>
    <m/>
    <n v="0"/>
    <m/>
    <m/>
    <n v="3"/>
    <n v="435"/>
  </r>
  <r>
    <x v="0"/>
    <s v="貿一1"/>
    <s v="商業概論Ⅰ"/>
    <x v="5"/>
    <n v="193"/>
    <n v="42"/>
    <n v="8106"/>
    <n v="42"/>
    <n v="8106"/>
    <n v="3"/>
    <n v="579"/>
    <n v="39"/>
    <n v="7527"/>
    <m/>
    <n v="0"/>
    <m/>
    <m/>
    <n v="3"/>
    <n v="579"/>
  </r>
  <r>
    <x v="0"/>
    <s v="貿一1"/>
    <s v="國際貿易實務Ⅰ"/>
    <x v="4"/>
    <n v="265"/>
    <n v="42"/>
    <n v="11130"/>
    <n v="42"/>
    <n v="11130"/>
    <n v="3"/>
    <n v="795"/>
    <n v="39"/>
    <n v="10335"/>
    <m/>
    <n v="0"/>
    <m/>
    <m/>
    <n v="3"/>
    <n v="795"/>
  </r>
  <r>
    <x v="0"/>
    <s v="貿一1"/>
    <s v="國際貿易實務Ⅱ"/>
    <x v="4"/>
    <n v="275"/>
    <n v="42"/>
    <n v="11550"/>
    <n v="42"/>
    <n v="11550"/>
    <n v="3"/>
    <n v="825"/>
    <n v="39"/>
    <n v="10725"/>
    <m/>
    <n v="0"/>
    <m/>
    <m/>
    <n v="3"/>
    <n v="825"/>
  </r>
  <r>
    <x v="0"/>
    <s v="貿一1"/>
    <s v="會計學Ⅰ"/>
    <x v="14"/>
    <n v="222"/>
    <n v="42"/>
    <n v="9324"/>
    <n v="42"/>
    <n v="9324"/>
    <n v="3"/>
    <n v="666"/>
    <n v="39"/>
    <n v="8658"/>
    <m/>
    <n v="0"/>
    <m/>
    <m/>
    <n v="3"/>
    <n v="666"/>
  </r>
  <r>
    <x v="0"/>
    <s v="貿一1"/>
    <s v="數學B"/>
    <x v="5"/>
    <n v="164"/>
    <n v="42"/>
    <n v="6888"/>
    <n v="42"/>
    <n v="6888"/>
    <n v="3"/>
    <n v="492"/>
    <n v="39"/>
    <n v="6396"/>
    <m/>
    <n v="0"/>
    <m/>
    <m/>
    <n v="3"/>
    <n v="492"/>
  </r>
  <r>
    <x v="0"/>
    <s v="貿一1"/>
    <s v="歷史C版"/>
    <x v="4"/>
    <n v="125"/>
    <n v="42"/>
    <n v="5250"/>
    <n v="42"/>
    <n v="5250"/>
    <n v="3"/>
    <n v="375"/>
    <n v="39"/>
    <n v="4875"/>
    <m/>
    <n v="0"/>
    <m/>
    <m/>
    <n v="3"/>
    <n v="375"/>
  </r>
  <r>
    <x v="0"/>
    <s v="貿一1"/>
    <s v="職校音樂"/>
    <x v="0"/>
    <n v="285"/>
    <n v="42"/>
    <n v="11970"/>
    <n v="42"/>
    <n v="11970"/>
    <n v="3"/>
    <n v="855"/>
    <n v="39"/>
    <n v="11115"/>
    <m/>
    <n v="0"/>
    <m/>
    <m/>
    <n v="3"/>
    <n v="855"/>
  </r>
  <r>
    <x v="0"/>
    <s v="貿一1"/>
    <s v="體育"/>
    <x v="0"/>
    <n v="130"/>
    <n v="42"/>
    <n v="5460"/>
    <n v="42"/>
    <n v="5460"/>
    <n v="3"/>
    <n v="390"/>
    <n v="39"/>
    <n v="5070"/>
    <m/>
    <n v="0"/>
    <m/>
    <m/>
    <n v="3"/>
    <n v="390"/>
  </r>
  <r>
    <x v="0"/>
    <s v="貿一2"/>
    <s v="全民國防教育"/>
    <x v="0"/>
    <n v="150"/>
    <n v="42"/>
    <n v="6300"/>
    <n v="42"/>
    <n v="6300"/>
    <n v="4"/>
    <n v="600"/>
    <n v="38"/>
    <n v="5700"/>
    <n v="1"/>
    <n v="150"/>
    <m/>
    <m/>
    <n v="3"/>
    <n v="450"/>
  </r>
  <r>
    <x v="0"/>
    <s v="貿一2"/>
    <s v="地理Ⅰ"/>
    <x v="6"/>
    <n v="169"/>
    <n v="42"/>
    <n v="7098"/>
    <n v="42"/>
    <n v="7098"/>
    <n v="4"/>
    <n v="676"/>
    <n v="38"/>
    <n v="6422"/>
    <n v="1"/>
    <n v="169"/>
    <m/>
    <m/>
    <n v="3"/>
    <n v="507"/>
  </r>
  <r>
    <x v="0"/>
    <s v="貿一2"/>
    <s v="計算機概論B"/>
    <x v="1"/>
    <n v="286"/>
    <n v="42"/>
    <n v="12012"/>
    <n v="42"/>
    <n v="12012"/>
    <n v="4"/>
    <n v="1144"/>
    <n v="38"/>
    <n v="10868"/>
    <n v="1"/>
    <n v="286"/>
    <m/>
    <m/>
    <n v="3"/>
    <n v="858"/>
  </r>
  <r>
    <x v="0"/>
    <s v="貿一2"/>
    <s v="高職英文"/>
    <x v="7"/>
    <n v="203"/>
    <n v="42"/>
    <n v="8526"/>
    <n v="42"/>
    <n v="8526"/>
    <n v="4"/>
    <n v="812"/>
    <n v="38"/>
    <n v="7714"/>
    <n v="1"/>
    <n v="203"/>
    <m/>
    <m/>
    <n v="3"/>
    <n v="609"/>
  </r>
  <r>
    <x v="0"/>
    <s v="貿一2"/>
    <s v="高職國文"/>
    <x v="3"/>
    <n v="206"/>
    <n v="42"/>
    <n v="8652"/>
    <n v="42"/>
    <n v="8652"/>
    <n v="4"/>
    <n v="824"/>
    <n v="38"/>
    <n v="7828"/>
    <n v="1"/>
    <n v="206"/>
    <m/>
    <n v="38"/>
    <n v="3"/>
    <n v="618"/>
  </r>
  <r>
    <x v="0"/>
    <s v="貿一2"/>
    <s v="高職基礎化學(B)"/>
    <x v="4"/>
    <n v="154"/>
    <n v="42"/>
    <n v="6468"/>
    <n v="42"/>
    <n v="6468"/>
    <n v="4"/>
    <n v="616"/>
    <n v="38"/>
    <n v="5852"/>
    <n v="1"/>
    <n v="154"/>
    <m/>
    <m/>
    <n v="3"/>
    <n v="462"/>
  </r>
  <r>
    <x v="0"/>
    <s v="貿一2"/>
    <s v="健康與護理"/>
    <x v="0"/>
    <n v="145"/>
    <n v="42"/>
    <n v="6090"/>
    <n v="42"/>
    <n v="6090"/>
    <n v="4"/>
    <n v="580"/>
    <n v="38"/>
    <n v="5510"/>
    <n v="1"/>
    <n v="145"/>
    <m/>
    <m/>
    <n v="3"/>
    <n v="435"/>
  </r>
  <r>
    <x v="0"/>
    <s v="貿一2"/>
    <s v="商業概論Ⅰ"/>
    <x v="5"/>
    <n v="193"/>
    <n v="42"/>
    <n v="8106"/>
    <n v="42"/>
    <n v="8106"/>
    <n v="4"/>
    <n v="772"/>
    <n v="38"/>
    <n v="7334"/>
    <n v="1"/>
    <n v="193"/>
    <m/>
    <m/>
    <n v="3"/>
    <n v="579"/>
  </r>
  <r>
    <x v="0"/>
    <s v="貿一2"/>
    <s v="國際貿易實務Ⅰ"/>
    <x v="4"/>
    <n v="265"/>
    <n v="42"/>
    <n v="11130"/>
    <n v="42"/>
    <n v="11130"/>
    <n v="4"/>
    <n v="1060"/>
    <n v="38"/>
    <n v="10070"/>
    <n v="1"/>
    <n v="265"/>
    <m/>
    <m/>
    <n v="3"/>
    <n v="795"/>
  </r>
  <r>
    <x v="0"/>
    <s v="貿一2"/>
    <s v="國際貿易實務Ⅱ"/>
    <x v="4"/>
    <n v="275"/>
    <n v="42"/>
    <n v="11550"/>
    <n v="42"/>
    <n v="11550"/>
    <n v="4"/>
    <n v="1100"/>
    <n v="38"/>
    <n v="10450"/>
    <n v="1"/>
    <n v="275"/>
    <m/>
    <m/>
    <n v="3"/>
    <n v="825"/>
  </r>
  <r>
    <x v="0"/>
    <s v="貿一2"/>
    <s v="會計學Ⅰ"/>
    <x v="14"/>
    <n v="222"/>
    <n v="42"/>
    <n v="9324"/>
    <n v="42"/>
    <n v="9324"/>
    <n v="4"/>
    <n v="888"/>
    <n v="38"/>
    <n v="8436"/>
    <n v="1"/>
    <n v="222"/>
    <m/>
    <m/>
    <n v="3"/>
    <n v="666"/>
  </r>
  <r>
    <x v="0"/>
    <s v="貿一2"/>
    <s v="數學B"/>
    <x v="5"/>
    <n v="164"/>
    <n v="42"/>
    <n v="6888"/>
    <n v="42"/>
    <n v="6888"/>
    <n v="4"/>
    <n v="656"/>
    <n v="38"/>
    <n v="6232"/>
    <n v="1"/>
    <n v="164"/>
    <m/>
    <m/>
    <n v="3"/>
    <n v="492"/>
  </r>
  <r>
    <x v="0"/>
    <s v="貿一2"/>
    <s v="歷史C版"/>
    <x v="4"/>
    <n v="125"/>
    <n v="42"/>
    <n v="5250"/>
    <n v="42"/>
    <n v="5250"/>
    <n v="4"/>
    <n v="500"/>
    <n v="38"/>
    <n v="4750"/>
    <n v="1"/>
    <n v="125"/>
    <m/>
    <m/>
    <n v="3"/>
    <n v="375"/>
  </r>
  <r>
    <x v="0"/>
    <s v="貿一2"/>
    <s v="職校音樂"/>
    <x v="0"/>
    <n v="285"/>
    <n v="42"/>
    <n v="11970"/>
    <n v="42"/>
    <n v="11970"/>
    <n v="4"/>
    <n v="1140"/>
    <n v="38"/>
    <n v="10830"/>
    <n v="1"/>
    <n v="285"/>
    <m/>
    <m/>
    <n v="3"/>
    <n v="855"/>
  </r>
  <r>
    <x v="0"/>
    <s v="貿一2"/>
    <s v="體育"/>
    <x v="0"/>
    <n v="130"/>
    <n v="42"/>
    <n v="5460"/>
    <n v="42"/>
    <n v="5460"/>
    <n v="4"/>
    <n v="520"/>
    <n v="38"/>
    <n v="4940"/>
    <n v="1"/>
    <n v="130"/>
    <m/>
    <m/>
    <n v="3"/>
    <n v="390"/>
  </r>
  <r>
    <x v="0"/>
    <s v="貿一3"/>
    <s v="全民國防教育"/>
    <x v="0"/>
    <n v="150"/>
    <n v="42"/>
    <n v="6300"/>
    <n v="42"/>
    <n v="6300"/>
    <n v="3"/>
    <n v="450"/>
    <n v="39"/>
    <n v="5850"/>
    <m/>
    <n v="0"/>
    <m/>
    <m/>
    <n v="3"/>
    <n v="450"/>
  </r>
  <r>
    <x v="0"/>
    <s v="貿一3"/>
    <s v="地理Ⅰ"/>
    <x v="6"/>
    <n v="169"/>
    <n v="42"/>
    <n v="7098"/>
    <n v="42"/>
    <n v="7098"/>
    <n v="3"/>
    <n v="507"/>
    <n v="39"/>
    <n v="6591"/>
    <m/>
    <n v="0"/>
    <m/>
    <m/>
    <n v="3"/>
    <n v="507"/>
  </r>
  <r>
    <x v="0"/>
    <s v="貿一3"/>
    <s v="計算機概論B"/>
    <x v="1"/>
    <n v="286"/>
    <n v="42"/>
    <n v="12012"/>
    <n v="42"/>
    <n v="12012"/>
    <n v="3"/>
    <n v="858"/>
    <n v="39"/>
    <n v="11154"/>
    <m/>
    <n v="0"/>
    <m/>
    <m/>
    <n v="3"/>
    <n v="858"/>
  </r>
  <r>
    <x v="0"/>
    <s v="貿一3"/>
    <s v="高職英文"/>
    <x v="7"/>
    <n v="203"/>
    <n v="42"/>
    <n v="8526"/>
    <n v="42"/>
    <n v="8526"/>
    <n v="3"/>
    <n v="609"/>
    <n v="39"/>
    <n v="7917"/>
    <m/>
    <n v="0"/>
    <m/>
    <m/>
    <n v="3"/>
    <n v="609"/>
  </r>
  <r>
    <x v="0"/>
    <s v="貿一3"/>
    <s v="高職國文"/>
    <x v="3"/>
    <n v="206"/>
    <n v="42"/>
    <n v="8652"/>
    <n v="42"/>
    <n v="8652"/>
    <n v="3"/>
    <n v="618"/>
    <n v="39"/>
    <n v="8034"/>
    <m/>
    <n v="0"/>
    <m/>
    <n v="39"/>
    <n v="3"/>
    <n v="618"/>
  </r>
  <r>
    <x v="0"/>
    <s v="貿一3"/>
    <s v="高職基礎化學(B)"/>
    <x v="4"/>
    <n v="154"/>
    <n v="42"/>
    <n v="6468"/>
    <n v="42"/>
    <n v="6468"/>
    <n v="3"/>
    <n v="462"/>
    <n v="39"/>
    <n v="6006"/>
    <m/>
    <n v="0"/>
    <m/>
    <m/>
    <n v="3"/>
    <n v="462"/>
  </r>
  <r>
    <x v="0"/>
    <s v="貿一3"/>
    <s v="健康與護理"/>
    <x v="0"/>
    <n v="145"/>
    <n v="42"/>
    <n v="6090"/>
    <n v="42"/>
    <n v="6090"/>
    <n v="3"/>
    <n v="435"/>
    <n v="39"/>
    <n v="5655"/>
    <m/>
    <n v="0"/>
    <m/>
    <m/>
    <n v="3"/>
    <n v="435"/>
  </r>
  <r>
    <x v="0"/>
    <s v="貿一3"/>
    <s v="商業概論Ⅰ"/>
    <x v="5"/>
    <n v="193"/>
    <n v="42"/>
    <n v="8106"/>
    <n v="42"/>
    <n v="8106"/>
    <n v="3"/>
    <n v="579"/>
    <n v="39"/>
    <n v="7527"/>
    <m/>
    <n v="0"/>
    <m/>
    <m/>
    <n v="3"/>
    <n v="579"/>
  </r>
  <r>
    <x v="0"/>
    <s v="貿一3"/>
    <s v="國際貿易實務Ⅰ"/>
    <x v="4"/>
    <n v="265"/>
    <n v="42"/>
    <n v="11130"/>
    <n v="42"/>
    <n v="11130"/>
    <n v="3"/>
    <n v="795"/>
    <n v="39"/>
    <n v="10335"/>
    <m/>
    <n v="0"/>
    <m/>
    <m/>
    <n v="3"/>
    <n v="795"/>
  </r>
  <r>
    <x v="0"/>
    <s v="貿一3"/>
    <s v="國際貿易實務Ⅱ"/>
    <x v="4"/>
    <n v="275"/>
    <n v="42"/>
    <n v="11550"/>
    <n v="42"/>
    <n v="11550"/>
    <n v="3"/>
    <n v="825"/>
    <n v="39"/>
    <n v="10725"/>
    <m/>
    <n v="0"/>
    <m/>
    <m/>
    <n v="3"/>
    <n v="825"/>
  </r>
  <r>
    <x v="0"/>
    <s v="貿一3"/>
    <s v="會計學Ⅰ"/>
    <x v="14"/>
    <n v="222"/>
    <n v="42"/>
    <n v="9324"/>
    <n v="42"/>
    <n v="9324"/>
    <n v="3"/>
    <n v="666"/>
    <n v="39"/>
    <n v="8658"/>
    <m/>
    <n v="0"/>
    <m/>
    <m/>
    <n v="3"/>
    <n v="666"/>
  </r>
  <r>
    <x v="0"/>
    <s v="貿一3"/>
    <s v="數學B"/>
    <x v="5"/>
    <n v="164"/>
    <n v="42"/>
    <n v="6888"/>
    <n v="42"/>
    <n v="6888"/>
    <n v="3"/>
    <n v="492"/>
    <n v="39"/>
    <n v="6396"/>
    <m/>
    <n v="0"/>
    <m/>
    <m/>
    <n v="3"/>
    <n v="492"/>
  </r>
  <r>
    <x v="0"/>
    <s v="貿一3"/>
    <s v="歷史C版"/>
    <x v="4"/>
    <n v="125"/>
    <n v="42"/>
    <n v="5250"/>
    <n v="42"/>
    <n v="5250"/>
    <n v="3"/>
    <n v="375"/>
    <n v="39"/>
    <n v="4875"/>
    <m/>
    <n v="0"/>
    <m/>
    <m/>
    <n v="3"/>
    <n v="375"/>
  </r>
  <r>
    <x v="0"/>
    <s v="貿一3"/>
    <s v="職校音樂"/>
    <x v="0"/>
    <n v="285"/>
    <n v="42"/>
    <n v="11970"/>
    <n v="42"/>
    <n v="11970"/>
    <n v="3"/>
    <n v="855"/>
    <n v="39"/>
    <n v="11115"/>
    <m/>
    <n v="0"/>
    <m/>
    <m/>
    <n v="3"/>
    <n v="855"/>
  </r>
  <r>
    <x v="0"/>
    <s v="貿一3"/>
    <s v="體育"/>
    <x v="0"/>
    <n v="130"/>
    <n v="42"/>
    <n v="5460"/>
    <n v="42"/>
    <n v="5460"/>
    <n v="3"/>
    <n v="390"/>
    <n v="39"/>
    <n v="5070"/>
    <m/>
    <n v="0"/>
    <m/>
    <m/>
    <n v="3"/>
    <n v="390"/>
  </r>
  <r>
    <x v="0"/>
    <s v="貿一4"/>
    <s v="全民國防教育"/>
    <x v="0"/>
    <n v="150"/>
    <n v="42"/>
    <n v="6300"/>
    <n v="42"/>
    <n v="6300"/>
    <n v="4"/>
    <n v="600"/>
    <n v="38"/>
    <n v="5700"/>
    <n v="1"/>
    <n v="150"/>
    <m/>
    <m/>
    <n v="3"/>
    <n v="450"/>
  </r>
  <r>
    <x v="0"/>
    <s v="貿一4"/>
    <s v="地理Ⅰ"/>
    <x v="6"/>
    <n v="169"/>
    <n v="42"/>
    <n v="7098"/>
    <n v="42"/>
    <n v="7098"/>
    <n v="4"/>
    <n v="676"/>
    <n v="38"/>
    <n v="6422"/>
    <n v="1"/>
    <n v="169"/>
    <m/>
    <m/>
    <n v="3"/>
    <n v="507"/>
  </r>
  <r>
    <x v="0"/>
    <s v="貿一4"/>
    <s v="計算機概論B"/>
    <x v="1"/>
    <n v="286"/>
    <n v="42"/>
    <n v="12012"/>
    <n v="42"/>
    <n v="12012"/>
    <n v="4"/>
    <n v="1144"/>
    <n v="38"/>
    <n v="10868"/>
    <n v="1"/>
    <n v="286"/>
    <m/>
    <m/>
    <n v="3"/>
    <n v="858"/>
  </r>
  <r>
    <x v="0"/>
    <s v="貿一4"/>
    <s v="高職英文"/>
    <x v="7"/>
    <n v="203"/>
    <n v="42"/>
    <n v="8526"/>
    <n v="42"/>
    <n v="8526"/>
    <n v="4"/>
    <n v="812"/>
    <n v="38"/>
    <n v="7714"/>
    <n v="1"/>
    <n v="203"/>
    <m/>
    <m/>
    <n v="3"/>
    <n v="609"/>
  </r>
  <r>
    <x v="0"/>
    <s v="貿一4"/>
    <s v="高職國文"/>
    <x v="3"/>
    <n v="206"/>
    <n v="42"/>
    <n v="8652"/>
    <n v="42"/>
    <n v="8652"/>
    <n v="4"/>
    <n v="824"/>
    <n v="38"/>
    <n v="7828"/>
    <n v="1"/>
    <n v="206"/>
    <m/>
    <n v="38"/>
    <n v="3"/>
    <n v="618"/>
  </r>
  <r>
    <x v="0"/>
    <s v="貿一4"/>
    <s v="高職基礎化學(B)"/>
    <x v="4"/>
    <n v="154"/>
    <n v="42"/>
    <n v="6468"/>
    <n v="42"/>
    <n v="6468"/>
    <n v="4"/>
    <n v="616"/>
    <n v="38"/>
    <n v="5852"/>
    <n v="1"/>
    <n v="154"/>
    <m/>
    <m/>
    <n v="3"/>
    <n v="462"/>
  </r>
  <r>
    <x v="0"/>
    <s v="貿一4"/>
    <s v="健康與護理"/>
    <x v="0"/>
    <n v="145"/>
    <n v="42"/>
    <n v="6090"/>
    <n v="42"/>
    <n v="6090"/>
    <n v="4"/>
    <n v="580"/>
    <n v="38"/>
    <n v="5510"/>
    <n v="1"/>
    <n v="145"/>
    <m/>
    <m/>
    <n v="3"/>
    <n v="435"/>
  </r>
  <r>
    <x v="0"/>
    <s v="貿一4"/>
    <s v="商業概論Ⅰ"/>
    <x v="5"/>
    <n v="193"/>
    <n v="42"/>
    <n v="8106"/>
    <n v="42"/>
    <n v="8106"/>
    <n v="4"/>
    <n v="772"/>
    <n v="38"/>
    <n v="7334"/>
    <n v="1"/>
    <n v="193"/>
    <m/>
    <m/>
    <n v="3"/>
    <n v="579"/>
  </r>
  <r>
    <x v="0"/>
    <s v="貿一4"/>
    <s v="國際貿易實務Ⅰ"/>
    <x v="4"/>
    <n v="265"/>
    <n v="42"/>
    <n v="11130"/>
    <n v="42"/>
    <n v="11130"/>
    <n v="4"/>
    <n v="1060"/>
    <n v="38"/>
    <n v="10070"/>
    <n v="1"/>
    <n v="265"/>
    <m/>
    <m/>
    <n v="3"/>
    <n v="795"/>
  </r>
  <r>
    <x v="0"/>
    <s v="貿一4"/>
    <s v="國際貿易實務Ⅱ"/>
    <x v="4"/>
    <n v="275"/>
    <n v="42"/>
    <n v="11550"/>
    <n v="42"/>
    <n v="11550"/>
    <n v="4"/>
    <n v="1100"/>
    <n v="38"/>
    <n v="10450"/>
    <n v="1"/>
    <n v="275"/>
    <m/>
    <m/>
    <n v="3"/>
    <n v="825"/>
  </r>
  <r>
    <x v="0"/>
    <s v="貿一4"/>
    <s v="會計學Ⅰ"/>
    <x v="14"/>
    <n v="222"/>
    <n v="42"/>
    <n v="9324"/>
    <n v="42"/>
    <n v="9324"/>
    <n v="4"/>
    <n v="888"/>
    <n v="38"/>
    <n v="8436"/>
    <n v="1"/>
    <n v="222"/>
    <m/>
    <m/>
    <n v="3"/>
    <n v="666"/>
  </r>
  <r>
    <x v="0"/>
    <s v="貿一4"/>
    <s v="數學B"/>
    <x v="5"/>
    <n v="164"/>
    <n v="42"/>
    <n v="6888"/>
    <n v="42"/>
    <n v="6888"/>
    <n v="4"/>
    <n v="656"/>
    <n v="38"/>
    <n v="6232"/>
    <n v="1"/>
    <n v="164"/>
    <m/>
    <m/>
    <n v="3"/>
    <n v="492"/>
  </r>
  <r>
    <x v="0"/>
    <s v="貿一4"/>
    <s v="歷史C版"/>
    <x v="4"/>
    <n v="125"/>
    <n v="42"/>
    <n v="5250"/>
    <n v="42"/>
    <n v="5250"/>
    <n v="4"/>
    <n v="500"/>
    <n v="38"/>
    <n v="4750"/>
    <n v="1"/>
    <n v="125"/>
    <m/>
    <m/>
    <n v="3"/>
    <n v="375"/>
  </r>
  <r>
    <x v="0"/>
    <s v="貿一4"/>
    <s v="職校音樂"/>
    <x v="0"/>
    <n v="285"/>
    <n v="42"/>
    <n v="11970"/>
    <n v="42"/>
    <n v="11970"/>
    <n v="4"/>
    <n v="1140"/>
    <n v="38"/>
    <n v="10830"/>
    <n v="1"/>
    <n v="285"/>
    <m/>
    <m/>
    <n v="3"/>
    <n v="855"/>
  </r>
  <r>
    <x v="0"/>
    <s v="貿一4"/>
    <s v="體育"/>
    <x v="0"/>
    <n v="130"/>
    <n v="42"/>
    <n v="5460"/>
    <n v="42"/>
    <n v="5460"/>
    <n v="4"/>
    <n v="520"/>
    <n v="38"/>
    <n v="4940"/>
    <n v="1"/>
    <n v="130"/>
    <m/>
    <m/>
    <n v="3"/>
    <n v="390"/>
  </r>
  <r>
    <x v="0"/>
    <s v="貿二1"/>
    <s v="計算機概論"/>
    <x v="1"/>
    <n v="286"/>
    <n v="36"/>
    <n v="10296"/>
    <n v="36"/>
    <n v="10296"/>
    <n v="0"/>
    <n v="0"/>
    <n v="36"/>
    <n v="10296"/>
    <m/>
    <n v="0"/>
    <m/>
    <m/>
    <n v="0"/>
    <n v="0"/>
  </r>
  <r>
    <x v="0"/>
    <s v="貿二1"/>
    <s v="高職英文"/>
    <x v="7"/>
    <n v="222"/>
    <n v="36"/>
    <n v="7992"/>
    <n v="36"/>
    <n v="7992"/>
    <n v="0"/>
    <n v="0"/>
    <n v="36"/>
    <n v="7992"/>
    <m/>
    <n v="0"/>
    <m/>
    <m/>
    <n v="0"/>
    <n v="0"/>
  </r>
  <r>
    <x v="0"/>
    <s v="貿二1"/>
    <s v="高職國文"/>
    <x v="7"/>
    <n v="217"/>
    <n v="36"/>
    <n v="7812"/>
    <n v="36"/>
    <n v="7812"/>
    <n v="0"/>
    <n v="0"/>
    <n v="36"/>
    <n v="7812"/>
    <m/>
    <n v="0"/>
    <m/>
    <m/>
    <n v="0"/>
    <n v="0"/>
  </r>
  <r>
    <x v="0"/>
    <s v="貿二1"/>
    <s v="國際貿易實務Ⅲ"/>
    <x v="4"/>
    <n v="256"/>
    <n v="38"/>
    <n v="9728"/>
    <n v="36"/>
    <n v="9216"/>
    <n v="0"/>
    <n v="0"/>
    <n v="36"/>
    <n v="9216"/>
    <m/>
    <n v="0"/>
    <m/>
    <m/>
    <n v="2"/>
    <n v="512"/>
  </r>
  <r>
    <x v="0"/>
    <s v="貿二1"/>
    <s v="國際貿易實務Ⅳ"/>
    <x v="4"/>
    <n v="245"/>
    <n v="36"/>
    <n v="8820"/>
    <n v="36"/>
    <n v="8820"/>
    <n v="0"/>
    <n v="0"/>
    <n v="36"/>
    <n v="8820"/>
    <m/>
    <n v="0"/>
    <m/>
    <m/>
    <n v="0"/>
    <n v="0"/>
  </r>
  <r>
    <x v="0"/>
    <s v="貿二1"/>
    <s v="野外求生"/>
    <x v="8"/>
    <n v="145"/>
    <n v="36"/>
    <n v="5220"/>
    <n v="36"/>
    <n v="5220"/>
    <n v="0"/>
    <n v="0"/>
    <n v="36"/>
    <n v="5220"/>
    <m/>
    <n v="0"/>
    <m/>
    <m/>
    <n v="0"/>
    <n v="0"/>
  </r>
  <r>
    <x v="0"/>
    <s v="貿二1"/>
    <s v="會計丙檢術科超易通(文中)"/>
    <x v="14"/>
    <n v="270"/>
    <n v="36"/>
    <n v="9720"/>
    <n v="36"/>
    <n v="9720"/>
    <n v="0"/>
    <n v="0"/>
    <n v="36"/>
    <n v="9720"/>
    <m/>
    <n v="0"/>
    <m/>
    <m/>
    <n v="0"/>
    <n v="0"/>
  </r>
  <r>
    <x v="0"/>
    <s v="貿二1"/>
    <s v="會計學Ⅲ"/>
    <x v="14"/>
    <n v="222"/>
    <n v="36"/>
    <n v="7992"/>
    <n v="36"/>
    <n v="7992"/>
    <n v="0"/>
    <n v="0"/>
    <n v="36"/>
    <n v="7992"/>
    <m/>
    <n v="0"/>
    <m/>
    <m/>
    <n v="0"/>
    <n v="0"/>
  </r>
  <r>
    <x v="0"/>
    <s v="貿二1"/>
    <s v="會計學Ⅳ"/>
    <x v="14"/>
    <n v="222"/>
    <n v="36"/>
    <n v="7992"/>
    <n v="36"/>
    <n v="7992"/>
    <n v="0"/>
    <n v="0"/>
    <n v="36"/>
    <n v="7992"/>
    <m/>
    <n v="0"/>
    <m/>
    <m/>
    <n v="0"/>
    <n v="0"/>
  </r>
  <r>
    <x v="0"/>
    <s v="貿二1"/>
    <s v="經濟學"/>
    <x v="1"/>
    <n v="270"/>
    <n v="36"/>
    <n v="9720"/>
    <n v="36"/>
    <n v="9720"/>
    <n v="0"/>
    <n v="0"/>
    <n v="36"/>
    <n v="9720"/>
    <m/>
    <n v="0"/>
    <m/>
    <m/>
    <n v="0"/>
    <n v="0"/>
  </r>
  <r>
    <x v="0"/>
    <s v="貿二1"/>
    <s v="數學B"/>
    <x v="4"/>
    <n v="180"/>
    <n v="36"/>
    <n v="6480"/>
    <n v="36"/>
    <n v="6480"/>
    <n v="0"/>
    <n v="0"/>
    <n v="36"/>
    <n v="6480"/>
    <m/>
    <n v="0"/>
    <m/>
    <m/>
    <n v="0"/>
    <n v="0"/>
  </r>
  <r>
    <x v="0"/>
    <s v="貿二1"/>
    <s v="體育"/>
    <x v="0"/>
    <n v="121"/>
    <n v="36"/>
    <n v="4356"/>
    <n v="36"/>
    <n v="4356"/>
    <n v="0"/>
    <n v="0"/>
    <n v="36"/>
    <n v="4356"/>
    <m/>
    <n v="0"/>
    <m/>
    <m/>
    <n v="0"/>
    <n v="0"/>
  </r>
  <r>
    <x v="0"/>
    <s v="貿二2"/>
    <s v="計算機概論"/>
    <x v="1"/>
    <n v="286"/>
    <n v="36"/>
    <n v="10296"/>
    <n v="36"/>
    <n v="10296"/>
    <n v="1"/>
    <n v="286"/>
    <n v="35"/>
    <n v="10010"/>
    <m/>
    <n v="0"/>
    <m/>
    <m/>
    <n v="1"/>
    <n v="286"/>
  </r>
  <r>
    <x v="0"/>
    <s v="貿二2"/>
    <s v="高職英文"/>
    <x v="7"/>
    <n v="222"/>
    <n v="36"/>
    <n v="7992"/>
    <n v="36"/>
    <n v="7992"/>
    <n v="1"/>
    <n v="222"/>
    <n v="35"/>
    <n v="7770"/>
    <m/>
    <n v="0"/>
    <m/>
    <m/>
    <n v="1"/>
    <n v="222"/>
  </r>
  <r>
    <x v="0"/>
    <s v="貿二2"/>
    <s v="高職國文"/>
    <x v="7"/>
    <n v="217"/>
    <n v="36"/>
    <n v="7812"/>
    <n v="36"/>
    <n v="7812"/>
    <n v="1"/>
    <n v="217"/>
    <n v="35"/>
    <n v="7595"/>
    <m/>
    <n v="0"/>
    <m/>
    <m/>
    <n v="1"/>
    <n v="217"/>
  </r>
  <r>
    <x v="0"/>
    <s v="貿二2"/>
    <s v="國際貿易實務Ⅲ"/>
    <x v="4"/>
    <n v="256"/>
    <n v="38"/>
    <n v="9728"/>
    <n v="36"/>
    <n v="9216"/>
    <n v="0"/>
    <n v="0"/>
    <n v="36"/>
    <n v="9216"/>
    <m/>
    <n v="0"/>
    <m/>
    <m/>
    <n v="2"/>
    <n v="512"/>
  </r>
  <r>
    <x v="0"/>
    <s v="貿二2"/>
    <s v="國際貿易實務Ⅳ"/>
    <x v="4"/>
    <n v="245"/>
    <n v="36"/>
    <n v="8820"/>
    <n v="36"/>
    <n v="8820"/>
    <n v="1"/>
    <n v="245"/>
    <n v="35"/>
    <n v="8575"/>
    <m/>
    <n v="0"/>
    <m/>
    <m/>
    <n v="1"/>
    <n v="245"/>
  </r>
  <r>
    <x v="0"/>
    <s v="貿二2"/>
    <s v="野外求生"/>
    <x v="8"/>
    <n v="145"/>
    <n v="36"/>
    <n v="5220"/>
    <n v="36"/>
    <n v="5220"/>
    <n v="1"/>
    <n v="145"/>
    <n v="35"/>
    <n v="5075"/>
    <m/>
    <n v="0"/>
    <m/>
    <m/>
    <n v="1"/>
    <n v="145"/>
  </r>
  <r>
    <x v="0"/>
    <s v="貿二2"/>
    <s v="會計丙檢術科超易通(文中)"/>
    <x v="14"/>
    <n v="270"/>
    <n v="36"/>
    <n v="9720"/>
    <n v="36"/>
    <n v="9720"/>
    <n v="1"/>
    <n v="270"/>
    <n v="35"/>
    <n v="9450"/>
    <m/>
    <n v="0"/>
    <m/>
    <m/>
    <n v="1"/>
    <n v="270"/>
  </r>
  <r>
    <x v="0"/>
    <s v="貿二2"/>
    <s v="會計學Ⅲ"/>
    <x v="14"/>
    <n v="222"/>
    <n v="36"/>
    <n v="7992"/>
    <n v="36"/>
    <n v="7992"/>
    <n v="0"/>
    <n v="0"/>
    <n v="36"/>
    <n v="7992"/>
    <m/>
    <n v="0"/>
    <m/>
    <m/>
    <n v="0"/>
    <n v="0"/>
  </r>
  <r>
    <x v="0"/>
    <s v="貿二2"/>
    <s v="會計學Ⅳ"/>
    <x v="14"/>
    <n v="222"/>
    <n v="35"/>
    <n v="7770"/>
    <n v="36"/>
    <n v="7992"/>
    <n v="1"/>
    <n v="222"/>
    <n v="35"/>
    <n v="7770"/>
    <m/>
    <n v="0"/>
    <m/>
    <m/>
    <n v="0"/>
    <n v="0"/>
  </r>
  <r>
    <x v="0"/>
    <s v="貿二2"/>
    <s v="經濟學"/>
    <x v="1"/>
    <n v="270"/>
    <n v="36"/>
    <n v="9720"/>
    <n v="36"/>
    <n v="9720"/>
    <n v="1"/>
    <n v="270"/>
    <n v="35"/>
    <n v="9450"/>
    <m/>
    <n v="0"/>
    <m/>
    <m/>
    <n v="1"/>
    <n v="270"/>
  </r>
  <r>
    <x v="0"/>
    <s v="貿二2"/>
    <s v="數學B"/>
    <x v="4"/>
    <n v="180"/>
    <n v="36"/>
    <n v="6480"/>
    <n v="36"/>
    <n v="6480"/>
    <n v="1"/>
    <n v="180"/>
    <n v="35"/>
    <n v="6300"/>
    <m/>
    <n v="0"/>
    <m/>
    <m/>
    <n v="1"/>
    <n v="180"/>
  </r>
  <r>
    <x v="0"/>
    <s v="貿二2"/>
    <s v="體育"/>
    <x v="0"/>
    <n v="121"/>
    <n v="36"/>
    <n v="4356"/>
    <n v="36"/>
    <n v="4356"/>
    <n v="1"/>
    <n v="121"/>
    <n v="35"/>
    <n v="4235"/>
    <m/>
    <n v="0"/>
    <m/>
    <m/>
    <n v="1"/>
    <n v="121"/>
  </r>
  <r>
    <x v="0"/>
    <s v="貿二3"/>
    <s v="計算機概論"/>
    <x v="1"/>
    <n v="286"/>
    <n v="35"/>
    <n v="10010"/>
    <n v="35"/>
    <n v="10010"/>
    <n v="0"/>
    <n v="0"/>
    <n v="35"/>
    <n v="10010"/>
    <m/>
    <n v="0"/>
    <m/>
    <m/>
    <n v="0"/>
    <n v="0"/>
  </r>
  <r>
    <x v="0"/>
    <s v="貿二3"/>
    <s v="高職英文"/>
    <x v="7"/>
    <n v="222"/>
    <n v="35"/>
    <n v="7770"/>
    <n v="35"/>
    <n v="7770"/>
    <n v="0"/>
    <n v="0"/>
    <n v="35"/>
    <n v="7770"/>
    <m/>
    <n v="0"/>
    <m/>
    <m/>
    <n v="0"/>
    <n v="0"/>
  </r>
  <r>
    <x v="0"/>
    <s v="貿二3"/>
    <s v="高職國文"/>
    <x v="7"/>
    <n v="217"/>
    <n v="35"/>
    <n v="7595"/>
    <n v="35"/>
    <n v="7595"/>
    <n v="0"/>
    <n v="0"/>
    <n v="35"/>
    <n v="7595"/>
    <m/>
    <n v="0"/>
    <m/>
    <m/>
    <n v="0"/>
    <n v="0"/>
  </r>
  <r>
    <x v="0"/>
    <s v="貿二3"/>
    <s v="國際貿易實務Ⅲ"/>
    <x v="4"/>
    <n v="256"/>
    <n v="37"/>
    <n v="9472"/>
    <n v="35"/>
    <n v="8960"/>
    <n v="0"/>
    <n v="0"/>
    <n v="35"/>
    <n v="8960"/>
    <m/>
    <n v="0"/>
    <m/>
    <m/>
    <n v="2"/>
    <n v="512"/>
  </r>
  <r>
    <x v="0"/>
    <s v="貿二3"/>
    <s v="國際貿易實務Ⅳ"/>
    <x v="4"/>
    <n v="245"/>
    <n v="35"/>
    <n v="8575"/>
    <n v="35"/>
    <n v="8575"/>
    <n v="0"/>
    <n v="0"/>
    <n v="35"/>
    <n v="8575"/>
    <m/>
    <n v="0"/>
    <m/>
    <m/>
    <n v="0"/>
    <n v="0"/>
  </r>
  <r>
    <x v="0"/>
    <s v="貿二3"/>
    <s v="野外求生"/>
    <x v="8"/>
    <n v="145"/>
    <n v="35"/>
    <n v="5075"/>
    <n v="35"/>
    <n v="5075"/>
    <n v="0"/>
    <n v="0"/>
    <n v="35"/>
    <n v="5075"/>
    <m/>
    <n v="0"/>
    <m/>
    <m/>
    <n v="0"/>
    <n v="0"/>
  </r>
  <r>
    <x v="0"/>
    <s v="貿二3"/>
    <s v="會計丙檢術科超易通(文中)"/>
    <x v="14"/>
    <n v="270"/>
    <n v="35"/>
    <n v="9450"/>
    <n v="35"/>
    <n v="9450"/>
    <n v="0"/>
    <n v="0"/>
    <n v="35"/>
    <n v="9450"/>
    <m/>
    <n v="0"/>
    <m/>
    <m/>
    <n v="0"/>
    <n v="0"/>
  </r>
  <r>
    <x v="0"/>
    <s v="貿二3"/>
    <s v="會計學Ⅲ"/>
    <x v="14"/>
    <n v="222"/>
    <n v="35"/>
    <n v="7770"/>
    <n v="35"/>
    <n v="7770"/>
    <n v="0"/>
    <n v="0"/>
    <n v="35"/>
    <n v="7770"/>
    <m/>
    <n v="0"/>
    <m/>
    <m/>
    <n v="0"/>
    <n v="0"/>
  </r>
  <r>
    <x v="0"/>
    <s v="貿二3"/>
    <s v="會計學Ⅳ"/>
    <x v="14"/>
    <n v="222"/>
    <n v="35"/>
    <n v="7770"/>
    <n v="35"/>
    <n v="7770"/>
    <n v="0"/>
    <n v="0"/>
    <n v="35"/>
    <n v="7770"/>
    <m/>
    <n v="0"/>
    <m/>
    <m/>
    <n v="0"/>
    <n v="0"/>
  </r>
  <r>
    <x v="0"/>
    <s v="貿二3"/>
    <s v="經濟學"/>
    <x v="1"/>
    <n v="270"/>
    <n v="35"/>
    <n v="9450"/>
    <n v="35"/>
    <n v="9450"/>
    <n v="0"/>
    <n v="0"/>
    <n v="35"/>
    <n v="9450"/>
    <m/>
    <n v="0"/>
    <m/>
    <m/>
    <n v="0"/>
    <n v="0"/>
  </r>
  <r>
    <x v="0"/>
    <s v="貿二3"/>
    <s v="數學B"/>
    <x v="4"/>
    <n v="180"/>
    <n v="35"/>
    <n v="6300"/>
    <n v="35"/>
    <n v="6300"/>
    <n v="0"/>
    <n v="0"/>
    <n v="35"/>
    <n v="6300"/>
    <m/>
    <n v="0"/>
    <m/>
    <m/>
    <n v="0"/>
    <n v="0"/>
  </r>
  <r>
    <x v="0"/>
    <s v="貿二3"/>
    <s v="體育"/>
    <x v="0"/>
    <n v="121"/>
    <n v="35"/>
    <n v="4235"/>
    <n v="35"/>
    <n v="4235"/>
    <n v="0"/>
    <n v="0"/>
    <n v="35"/>
    <n v="4235"/>
    <m/>
    <n v="0"/>
    <m/>
    <m/>
    <n v="0"/>
    <n v="0"/>
  </r>
  <r>
    <x v="0"/>
    <s v="貿二4"/>
    <s v="計算機概論"/>
    <x v="1"/>
    <n v="286"/>
    <n v="36"/>
    <n v="10296"/>
    <n v="36"/>
    <n v="10296"/>
    <n v="1"/>
    <n v="286"/>
    <n v="35"/>
    <n v="10010"/>
    <m/>
    <n v="0"/>
    <m/>
    <m/>
    <n v="1"/>
    <n v="286"/>
  </r>
  <r>
    <x v="0"/>
    <s v="貿二4"/>
    <s v="高職英文"/>
    <x v="7"/>
    <n v="222"/>
    <n v="36"/>
    <n v="7992"/>
    <n v="36"/>
    <n v="7992"/>
    <n v="1"/>
    <n v="222"/>
    <n v="35"/>
    <n v="7770"/>
    <m/>
    <n v="0"/>
    <m/>
    <m/>
    <n v="1"/>
    <n v="222"/>
  </r>
  <r>
    <x v="0"/>
    <s v="貿二4"/>
    <s v="高職國文"/>
    <x v="7"/>
    <n v="217"/>
    <n v="36"/>
    <n v="7812"/>
    <n v="36"/>
    <n v="7812"/>
    <n v="1"/>
    <n v="217"/>
    <n v="35"/>
    <n v="7595"/>
    <m/>
    <n v="0"/>
    <m/>
    <m/>
    <n v="1"/>
    <n v="217"/>
  </r>
  <r>
    <x v="0"/>
    <s v="貿二4"/>
    <s v="國際貿易實務Ⅲ"/>
    <x v="4"/>
    <n v="256"/>
    <n v="38"/>
    <n v="9728"/>
    <n v="36"/>
    <n v="9216"/>
    <n v="0"/>
    <n v="0"/>
    <n v="36"/>
    <n v="9216"/>
    <m/>
    <n v="0"/>
    <m/>
    <m/>
    <n v="2"/>
    <n v="512"/>
  </r>
  <r>
    <x v="0"/>
    <s v="貿二4"/>
    <s v="國際貿易實務Ⅳ"/>
    <x v="4"/>
    <n v="245"/>
    <n v="36"/>
    <n v="8820"/>
    <n v="36"/>
    <n v="8820"/>
    <n v="1"/>
    <n v="245"/>
    <n v="35"/>
    <n v="8575"/>
    <m/>
    <n v="0"/>
    <m/>
    <m/>
    <n v="1"/>
    <n v="245"/>
  </r>
  <r>
    <x v="0"/>
    <s v="貿二4"/>
    <s v="野外求生"/>
    <x v="8"/>
    <n v="145"/>
    <n v="36"/>
    <n v="5220"/>
    <n v="36"/>
    <n v="5220"/>
    <n v="1"/>
    <n v="145"/>
    <n v="35"/>
    <n v="5075"/>
    <m/>
    <n v="0"/>
    <m/>
    <m/>
    <n v="1"/>
    <n v="145"/>
  </r>
  <r>
    <x v="0"/>
    <s v="貿二4"/>
    <s v="會計丙檢術科超易通(文中)"/>
    <x v="14"/>
    <n v="270"/>
    <n v="36"/>
    <n v="9720"/>
    <n v="36"/>
    <n v="9720"/>
    <n v="1"/>
    <n v="270"/>
    <n v="35"/>
    <n v="9450"/>
    <m/>
    <n v="0"/>
    <m/>
    <m/>
    <n v="1"/>
    <n v="270"/>
  </r>
  <r>
    <x v="0"/>
    <s v="貿二4"/>
    <s v="會計學Ⅲ"/>
    <x v="14"/>
    <n v="222"/>
    <n v="36"/>
    <n v="7992"/>
    <n v="36"/>
    <n v="7992"/>
    <n v="1"/>
    <n v="222"/>
    <n v="35"/>
    <n v="7770"/>
    <m/>
    <n v="0"/>
    <m/>
    <m/>
    <n v="1"/>
    <n v="222"/>
  </r>
  <r>
    <x v="0"/>
    <s v="貿二4"/>
    <s v="會計學Ⅳ"/>
    <x v="14"/>
    <n v="222"/>
    <n v="35"/>
    <n v="7770"/>
    <n v="36"/>
    <n v="7992"/>
    <n v="1"/>
    <n v="222"/>
    <n v="35"/>
    <n v="7770"/>
    <m/>
    <n v="0"/>
    <m/>
    <m/>
    <n v="0"/>
    <n v="0"/>
  </r>
  <r>
    <x v="0"/>
    <s v="貿二4"/>
    <s v="經濟學"/>
    <x v="1"/>
    <n v="270"/>
    <n v="36"/>
    <n v="9720"/>
    <n v="36"/>
    <n v="9720"/>
    <n v="1"/>
    <n v="270"/>
    <n v="35"/>
    <n v="9450"/>
    <m/>
    <n v="0"/>
    <m/>
    <m/>
    <n v="1"/>
    <n v="270"/>
  </r>
  <r>
    <x v="0"/>
    <s v="貿二4"/>
    <s v="數學B"/>
    <x v="4"/>
    <n v="180"/>
    <n v="36"/>
    <n v="6480"/>
    <n v="36"/>
    <n v="6480"/>
    <n v="1"/>
    <n v="180"/>
    <n v="35"/>
    <n v="6300"/>
    <m/>
    <n v="0"/>
    <m/>
    <m/>
    <n v="1"/>
    <n v="180"/>
  </r>
  <r>
    <x v="0"/>
    <s v="貿二4"/>
    <s v="體育"/>
    <x v="0"/>
    <n v="121"/>
    <n v="36"/>
    <n v="4356"/>
    <n v="36"/>
    <n v="4356"/>
    <n v="1"/>
    <n v="121"/>
    <n v="35"/>
    <n v="4235"/>
    <m/>
    <n v="0"/>
    <m/>
    <m/>
    <n v="1"/>
    <n v="121"/>
  </r>
  <r>
    <x v="0"/>
    <s v="貿三1"/>
    <s v="公民與社會"/>
    <x v="5"/>
    <n v="116"/>
    <n v="38"/>
    <n v="4408"/>
    <n v="38"/>
    <n v="4408"/>
    <n v="0"/>
    <n v="0"/>
    <n v="38"/>
    <n v="4408"/>
    <m/>
    <n v="0"/>
    <m/>
    <m/>
    <n v="0"/>
    <n v="0"/>
  </r>
  <r>
    <x v="0"/>
    <s v="貿三1"/>
    <s v="恐怖主義與反恐作為"/>
    <x v="6"/>
    <n v="140"/>
    <n v="38"/>
    <n v="5320"/>
    <n v="38"/>
    <n v="5320"/>
    <n v="0"/>
    <n v="0"/>
    <n v="38"/>
    <n v="5320"/>
    <m/>
    <n v="0"/>
    <m/>
    <m/>
    <n v="0"/>
    <n v="0"/>
  </r>
  <r>
    <x v="0"/>
    <s v="貿三1"/>
    <s v="高職英文"/>
    <x v="7"/>
    <n v="232"/>
    <n v="38"/>
    <n v="8816"/>
    <n v="38"/>
    <n v="8816"/>
    <n v="0"/>
    <n v="0"/>
    <n v="38"/>
    <n v="8816"/>
    <m/>
    <n v="0"/>
    <m/>
    <m/>
    <n v="0"/>
    <n v="0"/>
  </r>
  <r>
    <x v="0"/>
    <s v="貿三1"/>
    <s v="高職國文"/>
    <x v="7"/>
    <n v="217"/>
    <n v="38"/>
    <n v="8246"/>
    <n v="38"/>
    <n v="8246"/>
    <n v="0"/>
    <n v="0"/>
    <n v="38"/>
    <n v="8246"/>
    <m/>
    <n v="0"/>
    <m/>
    <m/>
    <n v="0"/>
    <n v="0"/>
  </r>
  <r>
    <x v="0"/>
    <s v="貿三1"/>
    <s v="體育"/>
    <x v="9"/>
    <n v="96"/>
    <n v="38"/>
    <n v="3648"/>
    <n v="38"/>
    <n v="3648"/>
    <n v="0"/>
    <n v="0"/>
    <n v="38"/>
    <n v="3648"/>
    <m/>
    <n v="0"/>
    <m/>
    <m/>
    <n v="0"/>
    <n v="0"/>
  </r>
  <r>
    <x v="0"/>
    <s v="貿三2"/>
    <s v="公民與社會"/>
    <x v="5"/>
    <n v="116"/>
    <n v="37"/>
    <n v="4292"/>
    <n v="37"/>
    <n v="4292"/>
    <n v="0"/>
    <n v="0"/>
    <n v="37"/>
    <n v="4292"/>
    <m/>
    <n v="0"/>
    <m/>
    <m/>
    <n v="0"/>
    <n v="0"/>
  </r>
  <r>
    <x v="0"/>
    <s v="貿三2"/>
    <s v="恐怖主義與反恐作為"/>
    <x v="6"/>
    <n v="140"/>
    <n v="37"/>
    <n v="5180"/>
    <n v="37"/>
    <n v="5180"/>
    <n v="0"/>
    <n v="0"/>
    <n v="37"/>
    <n v="5180"/>
    <m/>
    <n v="0"/>
    <m/>
    <m/>
    <n v="0"/>
    <n v="0"/>
  </r>
  <r>
    <x v="0"/>
    <s v="貿三2"/>
    <s v="高職英文"/>
    <x v="7"/>
    <n v="232"/>
    <n v="37"/>
    <n v="8584"/>
    <n v="37"/>
    <n v="8584"/>
    <n v="0"/>
    <n v="0"/>
    <n v="37"/>
    <n v="8584"/>
    <m/>
    <n v="0"/>
    <m/>
    <m/>
    <n v="0"/>
    <n v="0"/>
  </r>
  <r>
    <x v="0"/>
    <s v="貿三2"/>
    <s v="高職國文"/>
    <x v="7"/>
    <n v="217"/>
    <n v="37"/>
    <n v="8029"/>
    <n v="37"/>
    <n v="8029"/>
    <n v="0"/>
    <n v="0"/>
    <n v="37"/>
    <n v="8029"/>
    <m/>
    <n v="0"/>
    <m/>
    <m/>
    <n v="0"/>
    <n v="0"/>
  </r>
  <r>
    <x v="0"/>
    <s v="貿三2"/>
    <s v="體育"/>
    <x v="9"/>
    <n v="96"/>
    <n v="37"/>
    <n v="3552"/>
    <n v="37"/>
    <n v="3552"/>
    <n v="0"/>
    <n v="0"/>
    <n v="37"/>
    <n v="3552"/>
    <m/>
    <n v="0"/>
    <m/>
    <m/>
    <n v="0"/>
    <n v="0"/>
  </r>
  <r>
    <x v="0"/>
    <s v="貿三3"/>
    <s v="公民與社會"/>
    <x v="5"/>
    <n v="116"/>
    <n v="37"/>
    <n v="4292"/>
    <n v="37"/>
    <n v="4292"/>
    <n v="0"/>
    <n v="0"/>
    <n v="37"/>
    <n v="4292"/>
    <m/>
    <n v="0"/>
    <m/>
    <m/>
    <n v="0"/>
    <n v="0"/>
  </r>
  <r>
    <x v="0"/>
    <s v="貿三3"/>
    <s v="恐怖主義與反恐作為"/>
    <x v="6"/>
    <n v="140"/>
    <n v="37"/>
    <n v="5180"/>
    <n v="37"/>
    <n v="5180"/>
    <n v="0"/>
    <n v="0"/>
    <n v="37"/>
    <n v="5180"/>
    <m/>
    <n v="0"/>
    <m/>
    <m/>
    <n v="0"/>
    <n v="0"/>
  </r>
  <r>
    <x v="0"/>
    <s v="貿三3"/>
    <s v="高職英文"/>
    <x v="7"/>
    <n v="232"/>
    <n v="37"/>
    <n v="8584"/>
    <n v="37"/>
    <n v="8584"/>
    <n v="0"/>
    <n v="0"/>
    <n v="37"/>
    <n v="8584"/>
    <m/>
    <n v="0"/>
    <m/>
    <m/>
    <n v="0"/>
    <n v="0"/>
  </r>
  <r>
    <x v="0"/>
    <s v="貿三3"/>
    <s v="高職國文"/>
    <x v="7"/>
    <n v="217"/>
    <n v="37"/>
    <n v="8029"/>
    <n v="37"/>
    <n v="8029"/>
    <n v="0"/>
    <n v="0"/>
    <n v="37"/>
    <n v="8029"/>
    <m/>
    <n v="0"/>
    <m/>
    <m/>
    <n v="0"/>
    <n v="0"/>
  </r>
  <r>
    <x v="0"/>
    <s v="貿三3"/>
    <s v="體育"/>
    <x v="9"/>
    <n v="96"/>
    <n v="37"/>
    <n v="3552"/>
    <n v="37"/>
    <n v="3552"/>
    <n v="0"/>
    <n v="0"/>
    <n v="37"/>
    <n v="3552"/>
    <m/>
    <n v="0"/>
    <m/>
    <m/>
    <n v="0"/>
    <n v="0"/>
  </r>
  <r>
    <x v="0"/>
    <s v="貿三4"/>
    <s v="公民與社會"/>
    <x v="5"/>
    <n v="116"/>
    <n v="38"/>
    <n v="4408"/>
    <n v="38"/>
    <n v="4408"/>
    <n v="0"/>
    <n v="0"/>
    <n v="38"/>
    <n v="4408"/>
    <m/>
    <n v="0"/>
    <m/>
    <m/>
    <n v="0"/>
    <n v="0"/>
  </r>
  <r>
    <x v="0"/>
    <s v="貿三4"/>
    <s v="恐怖主義與反恐作為"/>
    <x v="6"/>
    <n v="140"/>
    <n v="38"/>
    <n v="5320"/>
    <n v="38"/>
    <n v="5320"/>
    <n v="0"/>
    <n v="0"/>
    <n v="38"/>
    <n v="5320"/>
    <m/>
    <n v="0"/>
    <m/>
    <m/>
    <n v="0"/>
    <n v="0"/>
  </r>
  <r>
    <x v="0"/>
    <s v="貿三4"/>
    <s v="高職英文"/>
    <x v="7"/>
    <n v="232"/>
    <n v="38"/>
    <n v="8816"/>
    <n v="38"/>
    <n v="8816"/>
    <n v="0"/>
    <n v="0"/>
    <n v="38"/>
    <n v="8816"/>
    <m/>
    <n v="0"/>
    <m/>
    <m/>
    <n v="0"/>
    <n v="0"/>
  </r>
  <r>
    <x v="0"/>
    <s v="貿三4"/>
    <s v="高職國文"/>
    <x v="7"/>
    <n v="217"/>
    <n v="38"/>
    <n v="8246"/>
    <n v="38"/>
    <n v="8246"/>
    <n v="0"/>
    <n v="0"/>
    <n v="38"/>
    <n v="8246"/>
    <m/>
    <n v="0"/>
    <m/>
    <m/>
    <n v="0"/>
    <n v="0"/>
  </r>
  <r>
    <x v="0"/>
    <s v="貿三4"/>
    <s v="體育"/>
    <x v="9"/>
    <n v="96"/>
    <n v="38"/>
    <n v="3648"/>
    <n v="38"/>
    <n v="3648"/>
    <n v="0"/>
    <n v="0"/>
    <n v="38"/>
    <n v="3648"/>
    <m/>
    <n v="0"/>
    <m/>
    <m/>
    <n v="0"/>
    <n v="0"/>
  </r>
  <r>
    <x v="0"/>
    <s v="資一1"/>
    <s v="全民國防教育"/>
    <x v="0"/>
    <n v="150"/>
    <n v="42"/>
    <n v="6300"/>
    <n v="42"/>
    <n v="6300"/>
    <n v="4"/>
    <n v="600"/>
    <n v="38"/>
    <n v="5700"/>
    <n v="1"/>
    <n v="150"/>
    <m/>
    <m/>
    <n v="3"/>
    <n v="450"/>
  </r>
  <r>
    <x v="0"/>
    <s v="資一1"/>
    <s v="計算機概論B"/>
    <x v="1"/>
    <n v="286"/>
    <n v="42"/>
    <n v="12012"/>
    <n v="42"/>
    <n v="12012"/>
    <n v="4"/>
    <n v="1144"/>
    <n v="38"/>
    <n v="10868"/>
    <n v="1"/>
    <n v="286"/>
    <m/>
    <m/>
    <n v="3"/>
    <n v="858"/>
  </r>
  <r>
    <x v="0"/>
    <s v="資一1"/>
    <s v="高職英文"/>
    <x v="7"/>
    <n v="203"/>
    <n v="42"/>
    <n v="8526"/>
    <n v="42"/>
    <n v="8526"/>
    <n v="4"/>
    <n v="812"/>
    <n v="38"/>
    <n v="7714"/>
    <n v="1"/>
    <n v="203"/>
    <m/>
    <m/>
    <n v="3"/>
    <n v="609"/>
  </r>
  <r>
    <x v="0"/>
    <s v="資一1"/>
    <s v="高職國文"/>
    <x v="3"/>
    <n v="206"/>
    <n v="42"/>
    <n v="8652"/>
    <n v="42"/>
    <n v="8652"/>
    <n v="4"/>
    <n v="824"/>
    <n v="38"/>
    <n v="7828"/>
    <n v="1"/>
    <n v="206"/>
    <m/>
    <n v="38"/>
    <n v="3"/>
    <n v="618"/>
  </r>
  <r>
    <x v="0"/>
    <s v="資一1"/>
    <s v="高職基礎化學(B)"/>
    <x v="4"/>
    <n v="154"/>
    <n v="42"/>
    <n v="6468"/>
    <n v="42"/>
    <n v="6468"/>
    <n v="4"/>
    <n v="616"/>
    <n v="38"/>
    <n v="5852"/>
    <n v="1"/>
    <n v="154"/>
    <m/>
    <m/>
    <n v="3"/>
    <n v="462"/>
  </r>
  <r>
    <x v="0"/>
    <s v="資一1"/>
    <s v="健康與護理"/>
    <x v="0"/>
    <n v="145"/>
    <n v="42"/>
    <n v="6090"/>
    <n v="42"/>
    <n v="6090"/>
    <n v="4"/>
    <n v="580"/>
    <n v="38"/>
    <n v="5510"/>
    <n v="1"/>
    <n v="145"/>
    <m/>
    <m/>
    <n v="3"/>
    <n v="435"/>
  </r>
  <r>
    <x v="0"/>
    <s v="資一1"/>
    <s v="商業概論Ⅰ"/>
    <x v="5"/>
    <n v="193"/>
    <n v="42"/>
    <n v="8106"/>
    <n v="42"/>
    <n v="8106"/>
    <n v="4"/>
    <n v="772"/>
    <n v="38"/>
    <n v="7334"/>
    <n v="1"/>
    <n v="193"/>
    <m/>
    <m/>
    <n v="3"/>
    <n v="579"/>
  </r>
  <r>
    <x v="0"/>
    <s v="資一1"/>
    <s v="會計學Ⅰ"/>
    <x v="14"/>
    <n v="222"/>
    <n v="42"/>
    <n v="9324"/>
    <n v="42"/>
    <n v="9324"/>
    <n v="4"/>
    <n v="888"/>
    <n v="38"/>
    <n v="8436"/>
    <n v="1"/>
    <n v="222"/>
    <m/>
    <m/>
    <n v="3"/>
    <n v="666"/>
  </r>
  <r>
    <x v="0"/>
    <s v="資一1"/>
    <s v="數學B"/>
    <x v="5"/>
    <n v="164"/>
    <n v="42"/>
    <n v="6888"/>
    <n v="42"/>
    <n v="6888"/>
    <n v="4"/>
    <n v="656"/>
    <n v="38"/>
    <n v="6232"/>
    <n v="1"/>
    <n v="164"/>
    <m/>
    <m/>
    <n v="3"/>
    <n v="492"/>
  </r>
  <r>
    <x v="0"/>
    <s v="資一1"/>
    <s v="職校音樂"/>
    <x v="0"/>
    <n v="285"/>
    <n v="42"/>
    <n v="11970"/>
    <n v="42"/>
    <n v="11970"/>
    <n v="4"/>
    <n v="1140"/>
    <n v="38"/>
    <n v="10830"/>
    <n v="1"/>
    <n v="285"/>
    <m/>
    <m/>
    <n v="3"/>
    <n v="855"/>
  </r>
  <r>
    <x v="0"/>
    <s v="資一1"/>
    <s v="體育"/>
    <x v="0"/>
    <n v="130"/>
    <n v="42"/>
    <n v="5460"/>
    <n v="42"/>
    <n v="5460"/>
    <n v="4"/>
    <n v="520"/>
    <n v="38"/>
    <n v="4940"/>
    <n v="1"/>
    <n v="130"/>
    <m/>
    <m/>
    <n v="3"/>
    <n v="390"/>
  </r>
  <r>
    <x v="0"/>
    <s v="資一2"/>
    <s v="全民國防教育"/>
    <x v="0"/>
    <n v="150"/>
    <n v="42"/>
    <n v="6300"/>
    <n v="42"/>
    <n v="6300"/>
    <n v="2"/>
    <n v="300"/>
    <n v="40"/>
    <n v="6000"/>
    <m/>
    <n v="0"/>
    <m/>
    <m/>
    <n v="2"/>
    <n v="300"/>
  </r>
  <r>
    <x v="0"/>
    <s v="資一2"/>
    <s v="計算機概論B"/>
    <x v="1"/>
    <n v="286"/>
    <n v="42"/>
    <n v="12012"/>
    <n v="42"/>
    <n v="12012"/>
    <n v="2"/>
    <n v="572"/>
    <n v="40"/>
    <n v="11440"/>
    <m/>
    <n v="0"/>
    <m/>
    <m/>
    <n v="2"/>
    <n v="572"/>
  </r>
  <r>
    <x v="0"/>
    <s v="資一2"/>
    <s v="高職英文"/>
    <x v="7"/>
    <n v="203"/>
    <n v="42"/>
    <n v="8526"/>
    <n v="42"/>
    <n v="8526"/>
    <n v="2"/>
    <n v="406"/>
    <n v="40"/>
    <n v="8120"/>
    <m/>
    <n v="0"/>
    <m/>
    <m/>
    <n v="2"/>
    <n v="406"/>
  </r>
  <r>
    <x v="0"/>
    <s v="資一2"/>
    <s v="高職國文"/>
    <x v="3"/>
    <n v="206"/>
    <n v="42"/>
    <n v="8652"/>
    <n v="42"/>
    <n v="8652"/>
    <n v="3"/>
    <n v="618"/>
    <n v="39"/>
    <n v="8034"/>
    <n v="1"/>
    <n v="206"/>
    <m/>
    <n v="40"/>
    <n v="2"/>
    <n v="412"/>
  </r>
  <r>
    <x v="0"/>
    <s v="資一2"/>
    <s v="高職基礎化學(B)"/>
    <x v="4"/>
    <n v="154"/>
    <n v="42"/>
    <n v="6468"/>
    <n v="42"/>
    <n v="6468"/>
    <n v="2"/>
    <n v="308"/>
    <n v="40"/>
    <n v="6160"/>
    <m/>
    <n v="0"/>
    <m/>
    <m/>
    <n v="2"/>
    <n v="308"/>
  </r>
  <r>
    <x v="0"/>
    <s v="資一2"/>
    <s v="健康與護理"/>
    <x v="0"/>
    <n v="145"/>
    <n v="42"/>
    <n v="6090"/>
    <n v="42"/>
    <n v="6090"/>
    <n v="2"/>
    <n v="290"/>
    <n v="40"/>
    <n v="5800"/>
    <m/>
    <n v="0"/>
    <m/>
    <m/>
    <n v="2"/>
    <n v="290"/>
  </r>
  <r>
    <x v="0"/>
    <s v="資一2"/>
    <s v="商業概論Ⅰ"/>
    <x v="5"/>
    <n v="193"/>
    <n v="42"/>
    <n v="8106"/>
    <n v="42"/>
    <n v="8106"/>
    <n v="2"/>
    <n v="386"/>
    <n v="40"/>
    <n v="7720"/>
    <m/>
    <n v="0"/>
    <m/>
    <m/>
    <n v="2"/>
    <n v="386"/>
  </r>
  <r>
    <x v="0"/>
    <s v="資一2"/>
    <s v="會計學Ⅰ"/>
    <x v="14"/>
    <n v="222"/>
    <n v="42"/>
    <n v="9324"/>
    <n v="42"/>
    <n v="9324"/>
    <n v="2"/>
    <n v="444"/>
    <n v="40"/>
    <n v="8880"/>
    <m/>
    <n v="0"/>
    <m/>
    <m/>
    <n v="2"/>
    <n v="444"/>
  </r>
  <r>
    <x v="0"/>
    <s v="資一2"/>
    <s v="數學B"/>
    <x v="5"/>
    <n v="164"/>
    <n v="42"/>
    <n v="6888"/>
    <n v="42"/>
    <n v="6888"/>
    <n v="2"/>
    <n v="328"/>
    <n v="40"/>
    <n v="6560"/>
    <m/>
    <n v="0"/>
    <m/>
    <m/>
    <n v="2"/>
    <n v="328"/>
  </r>
  <r>
    <x v="0"/>
    <s v="資一2"/>
    <s v="職校音樂"/>
    <x v="0"/>
    <n v="285"/>
    <n v="42"/>
    <n v="11970"/>
    <n v="42"/>
    <n v="11970"/>
    <n v="2"/>
    <n v="570"/>
    <n v="40"/>
    <n v="11400"/>
    <m/>
    <n v="0"/>
    <m/>
    <m/>
    <n v="2"/>
    <n v="570"/>
  </r>
  <r>
    <x v="0"/>
    <s v="資一2"/>
    <s v="體育"/>
    <x v="0"/>
    <n v="130"/>
    <n v="42"/>
    <n v="5460"/>
    <n v="42"/>
    <n v="5460"/>
    <n v="2"/>
    <n v="260"/>
    <n v="40"/>
    <n v="5200"/>
    <m/>
    <n v="0"/>
    <m/>
    <m/>
    <n v="2"/>
    <n v="260"/>
  </r>
  <r>
    <x v="0"/>
    <s v="資二1"/>
    <s v="計算機概論"/>
    <x v="1"/>
    <n v="286"/>
    <n v="34"/>
    <n v="9724"/>
    <n v="34"/>
    <n v="9724"/>
    <n v="0"/>
    <n v="0"/>
    <n v="34"/>
    <n v="9724"/>
    <m/>
    <n v="0"/>
    <m/>
    <m/>
    <n v="0"/>
    <n v="0"/>
  </r>
  <r>
    <x v="0"/>
    <s v="資二1"/>
    <s v="高職英文"/>
    <x v="7"/>
    <n v="222"/>
    <n v="34"/>
    <n v="7548"/>
    <n v="34"/>
    <n v="7548"/>
    <n v="0"/>
    <n v="0"/>
    <n v="34"/>
    <n v="7548"/>
    <m/>
    <n v="0"/>
    <m/>
    <m/>
    <n v="0"/>
    <n v="0"/>
  </r>
  <r>
    <x v="0"/>
    <s v="資二1"/>
    <s v="高職國文"/>
    <x v="7"/>
    <n v="217"/>
    <n v="34"/>
    <n v="7378"/>
    <n v="34"/>
    <n v="7378"/>
    <n v="0"/>
    <n v="0"/>
    <n v="34"/>
    <n v="7378"/>
    <m/>
    <n v="0"/>
    <m/>
    <m/>
    <n v="0"/>
    <n v="0"/>
  </r>
  <r>
    <x v="0"/>
    <s v="資二1"/>
    <s v="野外求生"/>
    <x v="8"/>
    <n v="145"/>
    <n v="34"/>
    <n v="4930"/>
    <n v="34"/>
    <n v="4930"/>
    <n v="0"/>
    <n v="0"/>
    <n v="34"/>
    <n v="4930"/>
    <m/>
    <n v="0"/>
    <m/>
    <m/>
    <n v="0"/>
    <n v="0"/>
  </r>
  <r>
    <x v="0"/>
    <s v="資二1"/>
    <s v="會計學Ⅲ"/>
    <x v="14"/>
    <n v="222"/>
    <n v="34"/>
    <n v="7548"/>
    <n v="34"/>
    <n v="7548"/>
    <n v="0"/>
    <n v="0"/>
    <n v="34"/>
    <n v="7548"/>
    <m/>
    <n v="0"/>
    <m/>
    <m/>
    <n v="0"/>
    <n v="0"/>
  </r>
  <r>
    <x v="0"/>
    <s v="資二1"/>
    <s v="會計學Ⅳ"/>
    <x v="14"/>
    <n v="222"/>
    <n v="34"/>
    <n v="7548"/>
    <n v="34"/>
    <n v="7548"/>
    <n v="0"/>
    <n v="0"/>
    <n v="34"/>
    <n v="7548"/>
    <m/>
    <n v="0"/>
    <m/>
    <m/>
    <n v="0"/>
    <n v="0"/>
  </r>
  <r>
    <x v="0"/>
    <s v="資二1"/>
    <s v="經濟學"/>
    <x v="1"/>
    <n v="270"/>
    <n v="34"/>
    <n v="9180"/>
    <n v="34"/>
    <n v="9180"/>
    <n v="0"/>
    <n v="0"/>
    <n v="34"/>
    <n v="9180"/>
    <m/>
    <n v="0"/>
    <m/>
    <m/>
    <n v="0"/>
    <n v="0"/>
  </r>
  <r>
    <x v="0"/>
    <s v="資二1"/>
    <s v="數學B"/>
    <x v="4"/>
    <n v="180"/>
    <n v="34"/>
    <n v="6120"/>
    <n v="34"/>
    <n v="6120"/>
    <n v="0"/>
    <n v="0"/>
    <n v="34"/>
    <n v="6120"/>
    <m/>
    <n v="0"/>
    <m/>
    <m/>
    <n v="0"/>
    <n v="0"/>
  </r>
  <r>
    <x v="0"/>
    <s v="資二1"/>
    <s v="歷史C版"/>
    <x v="4"/>
    <n v="125"/>
    <n v="34"/>
    <n v="4250"/>
    <n v="34"/>
    <n v="4250"/>
    <n v="0"/>
    <n v="0"/>
    <n v="34"/>
    <n v="4250"/>
    <m/>
    <n v="0"/>
    <m/>
    <m/>
    <n v="0"/>
    <n v="0"/>
  </r>
  <r>
    <x v="0"/>
    <s v="資二1"/>
    <s v="體育"/>
    <x v="0"/>
    <n v="121"/>
    <n v="34"/>
    <n v="4114"/>
    <n v="34"/>
    <n v="4114"/>
    <n v="0"/>
    <n v="0"/>
    <n v="34"/>
    <n v="4114"/>
    <m/>
    <n v="0"/>
    <m/>
    <m/>
    <n v="0"/>
    <n v="0"/>
  </r>
  <r>
    <x v="0"/>
    <s v="資二2"/>
    <s v="計算機概論"/>
    <x v="1"/>
    <n v="286"/>
    <n v="34"/>
    <n v="9724"/>
    <n v="34"/>
    <n v="9724"/>
    <n v="0"/>
    <n v="0"/>
    <n v="34"/>
    <n v="9724"/>
    <m/>
    <n v="0"/>
    <m/>
    <m/>
    <n v="0"/>
    <n v="0"/>
  </r>
  <r>
    <x v="0"/>
    <s v="資二2"/>
    <s v="高職英文"/>
    <x v="7"/>
    <n v="222"/>
    <n v="34"/>
    <n v="7548"/>
    <n v="34"/>
    <n v="7548"/>
    <n v="0"/>
    <n v="0"/>
    <n v="34"/>
    <n v="7548"/>
    <m/>
    <n v="0"/>
    <m/>
    <m/>
    <n v="0"/>
    <n v="0"/>
  </r>
  <r>
    <x v="0"/>
    <s v="資二2"/>
    <s v="高職國文"/>
    <x v="7"/>
    <n v="217"/>
    <n v="34"/>
    <n v="7378"/>
    <n v="34"/>
    <n v="7378"/>
    <n v="0"/>
    <n v="0"/>
    <n v="34"/>
    <n v="7378"/>
    <m/>
    <n v="0"/>
    <m/>
    <m/>
    <n v="0"/>
    <n v="0"/>
  </r>
  <r>
    <x v="0"/>
    <s v="資二2"/>
    <s v="野外求生"/>
    <x v="8"/>
    <n v="145"/>
    <n v="34"/>
    <n v="4930"/>
    <n v="34"/>
    <n v="4930"/>
    <n v="0"/>
    <n v="0"/>
    <n v="34"/>
    <n v="4930"/>
    <m/>
    <n v="0"/>
    <m/>
    <m/>
    <n v="0"/>
    <n v="0"/>
  </r>
  <r>
    <x v="0"/>
    <s v="資二2"/>
    <s v="會計學Ⅲ"/>
    <x v="14"/>
    <n v="222"/>
    <n v="34"/>
    <n v="7548"/>
    <n v="34"/>
    <n v="7548"/>
    <n v="0"/>
    <n v="0"/>
    <n v="34"/>
    <n v="7548"/>
    <m/>
    <n v="0"/>
    <m/>
    <m/>
    <n v="0"/>
    <n v="0"/>
  </r>
  <r>
    <x v="0"/>
    <s v="資二2"/>
    <s v="會計學Ⅳ"/>
    <x v="14"/>
    <n v="222"/>
    <n v="34"/>
    <n v="7548"/>
    <n v="34"/>
    <n v="7548"/>
    <n v="0"/>
    <n v="0"/>
    <n v="34"/>
    <n v="7548"/>
    <m/>
    <n v="0"/>
    <m/>
    <m/>
    <n v="0"/>
    <n v="0"/>
  </r>
  <r>
    <x v="0"/>
    <s v="資二2"/>
    <s v="經濟學"/>
    <x v="1"/>
    <n v="270"/>
    <n v="34"/>
    <n v="9180"/>
    <n v="34"/>
    <n v="9180"/>
    <n v="0"/>
    <n v="0"/>
    <n v="34"/>
    <n v="9180"/>
    <m/>
    <n v="0"/>
    <m/>
    <m/>
    <n v="0"/>
    <n v="0"/>
  </r>
  <r>
    <x v="0"/>
    <s v="資二2"/>
    <s v="數學B"/>
    <x v="4"/>
    <n v="180"/>
    <n v="34"/>
    <n v="6120"/>
    <n v="34"/>
    <n v="6120"/>
    <n v="0"/>
    <n v="0"/>
    <n v="34"/>
    <n v="6120"/>
    <m/>
    <n v="0"/>
    <m/>
    <m/>
    <n v="0"/>
    <n v="0"/>
  </r>
  <r>
    <x v="0"/>
    <s v="資二2"/>
    <s v="歷史C版"/>
    <x v="4"/>
    <n v="125"/>
    <n v="34"/>
    <n v="4250"/>
    <n v="34"/>
    <n v="4250"/>
    <n v="0"/>
    <n v="0"/>
    <n v="34"/>
    <n v="4250"/>
    <m/>
    <n v="0"/>
    <m/>
    <m/>
    <n v="0"/>
    <n v="0"/>
  </r>
  <r>
    <x v="0"/>
    <s v="資二2"/>
    <s v="體育"/>
    <x v="0"/>
    <n v="121"/>
    <n v="34"/>
    <n v="4114"/>
    <n v="34"/>
    <n v="4114"/>
    <n v="0"/>
    <n v="0"/>
    <n v="34"/>
    <n v="4114"/>
    <m/>
    <n v="0"/>
    <m/>
    <m/>
    <n v="0"/>
    <n v="0"/>
  </r>
  <r>
    <x v="0"/>
    <s v="資三1"/>
    <s v="公民與社會"/>
    <x v="5"/>
    <n v="116"/>
    <n v="38"/>
    <n v="4408"/>
    <n v="38"/>
    <n v="4408"/>
    <n v="0"/>
    <n v="0"/>
    <n v="38"/>
    <n v="4408"/>
    <m/>
    <n v="0"/>
    <m/>
    <m/>
    <n v="0"/>
    <n v="0"/>
  </r>
  <r>
    <x v="0"/>
    <s v="資三1"/>
    <s v="地理Ⅰ"/>
    <x v="6"/>
    <n v="169"/>
    <n v="38"/>
    <n v="6422"/>
    <n v="38"/>
    <n v="6422"/>
    <n v="0"/>
    <n v="0"/>
    <n v="38"/>
    <n v="6422"/>
    <m/>
    <n v="0"/>
    <m/>
    <m/>
    <n v="0"/>
    <n v="0"/>
  </r>
  <r>
    <x v="0"/>
    <s v="資三1"/>
    <s v="恐怖主義與反恐作為"/>
    <x v="6"/>
    <n v="140"/>
    <n v="38"/>
    <n v="5320"/>
    <n v="38"/>
    <n v="5320"/>
    <n v="0"/>
    <n v="0"/>
    <n v="38"/>
    <n v="5320"/>
    <m/>
    <n v="0"/>
    <m/>
    <m/>
    <n v="0"/>
    <n v="0"/>
  </r>
  <r>
    <x v="0"/>
    <s v="資三1"/>
    <s v="高職英文"/>
    <x v="7"/>
    <n v="232"/>
    <n v="38"/>
    <n v="8816"/>
    <n v="38"/>
    <n v="8816"/>
    <n v="0"/>
    <n v="0"/>
    <n v="38"/>
    <n v="8816"/>
    <m/>
    <n v="0"/>
    <m/>
    <m/>
    <n v="0"/>
    <n v="0"/>
  </r>
  <r>
    <x v="0"/>
    <s v="資三1"/>
    <s v="高職國文"/>
    <x v="7"/>
    <n v="217"/>
    <n v="38"/>
    <n v="8246"/>
    <n v="38"/>
    <n v="8246"/>
    <n v="0"/>
    <n v="0"/>
    <n v="38"/>
    <n v="8246"/>
    <m/>
    <n v="0"/>
    <m/>
    <m/>
    <n v="0"/>
    <n v="0"/>
  </r>
  <r>
    <x v="0"/>
    <s v="資三1"/>
    <s v="體育"/>
    <x v="9"/>
    <n v="96"/>
    <n v="38"/>
    <n v="3648"/>
    <n v="38"/>
    <n v="3648"/>
    <n v="0"/>
    <n v="0"/>
    <n v="38"/>
    <n v="3648"/>
    <m/>
    <n v="0"/>
    <m/>
    <m/>
    <n v="0"/>
    <n v="0"/>
  </r>
  <r>
    <x v="0"/>
    <s v="資三2"/>
    <s v="公民與社會"/>
    <x v="5"/>
    <n v="116"/>
    <n v="38"/>
    <n v="4408"/>
    <n v="38"/>
    <n v="4408"/>
    <n v="0"/>
    <n v="0"/>
    <n v="38"/>
    <n v="4408"/>
    <m/>
    <n v="0"/>
    <m/>
    <m/>
    <n v="0"/>
    <n v="0"/>
  </r>
  <r>
    <x v="0"/>
    <s v="資三2"/>
    <s v="地理Ⅰ"/>
    <x v="6"/>
    <n v="169"/>
    <n v="38"/>
    <n v="6422"/>
    <n v="38"/>
    <n v="6422"/>
    <n v="0"/>
    <n v="0"/>
    <n v="38"/>
    <n v="6422"/>
    <m/>
    <n v="0"/>
    <m/>
    <m/>
    <n v="0"/>
    <n v="0"/>
  </r>
  <r>
    <x v="0"/>
    <s v="資三2"/>
    <s v="恐怖主義與反恐作為"/>
    <x v="6"/>
    <n v="140"/>
    <n v="38"/>
    <n v="5320"/>
    <n v="38"/>
    <n v="5320"/>
    <n v="0"/>
    <n v="0"/>
    <n v="38"/>
    <n v="5320"/>
    <m/>
    <n v="0"/>
    <m/>
    <m/>
    <n v="0"/>
    <n v="0"/>
  </r>
  <r>
    <x v="0"/>
    <s v="資三2"/>
    <s v="高職英文"/>
    <x v="7"/>
    <n v="232"/>
    <n v="38"/>
    <n v="8816"/>
    <n v="38"/>
    <n v="8816"/>
    <n v="0"/>
    <n v="0"/>
    <n v="38"/>
    <n v="8816"/>
    <m/>
    <n v="0"/>
    <m/>
    <m/>
    <n v="0"/>
    <n v="0"/>
  </r>
  <r>
    <x v="0"/>
    <s v="資三2"/>
    <s v="高職國文"/>
    <x v="7"/>
    <n v="217"/>
    <n v="38"/>
    <n v="8246"/>
    <n v="38"/>
    <n v="8246"/>
    <n v="0"/>
    <n v="0"/>
    <n v="38"/>
    <n v="8246"/>
    <m/>
    <n v="0"/>
    <m/>
    <m/>
    <n v="0"/>
    <n v="0"/>
  </r>
  <r>
    <x v="0"/>
    <s v="資三2"/>
    <s v="體育"/>
    <x v="9"/>
    <n v="96"/>
    <n v="38"/>
    <n v="3648"/>
    <n v="38"/>
    <n v="3648"/>
    <n v="0"/>
    <n v="0"/>
    <n v="38"/>
    <n v="3648"/>
    <m/>
    <n v="0"/>
    <m/>
    <m/>
    <n v="0"/>
    <n v="0"/>
  </r>
  <r>
    <x v="0"/>
    <s v="綜一1"/>
    <s v="公民與社會"/>
    <x v="5"/>
    <n v="116"/>
    <n v="0"/>
    <n v="0"/>
    <n v="16"/>
    <n v="1856"/>
    <n v="16"/>
    <n v="1856"/>
    <n v="0"/>
    <n v="0"/>
    <m/>
    <n v="0"/>
    <m/>
    <n v="0"/>
    <n v="0"/>
    <n v="0"/>
  </r>
  <r>
    <x v="0"/>
    <s v="廣一1"/>
    <s v="全民國防教育"/>
    <x v="0"/>
    <n v="150"/>
    <n v="42"/>
    <n v="6300"/>
    <n v="42"/>
    <n v="6300"/>
    <n v="1"/>
    <n v="150"/>
    <n v="41"/>
    <n v="6150"/>
    <m/>
    <n v="0"/>
    <m/>
    <m/>
    <n v="1"/>
    <n v="150"/>
  </r>
  <r>
    <x v="0"/>
    <s v="廣一1"/>
    <s v="色彩原理"/>
    <x v="4"/>
    <n v="345"/>
    <n v="42"/>
    <n v="14490"/>
    <n v="42"/>
    <n v="14490"/>
    <n v="1"/>
    <n v="345"/>
    <n v="41"/>
    <n v="14145"/>
    <m/>
    <n v="0"/>
    <m/>
    <m/>
    <n v="1"/>
    <n v="345"/>
  </r>
  <r>
    <x v="0"/>
    <s v="廣一1"/>
    <s v="高職英文"/>
    <x v="7"/>
    <n v="203"/>
    <n v="42"/>
    <n v="8526"/>
    <n v="42"/>
    <n v="8526"/>
    <n v="1"/>
    <n v="203"/>
    <n v="41"/>
    <n v="8323"/>
    <m/>
    <n v="0"/>
    <m/>
    <m/>
    <n v="1"/>
    <n v="203"/>
  </r>
  <r>
    <x v="0"/>
    <s v="廣一1"/>
    <s v="高職國文"/>
    <x v="3"/>
    <n v="206"/>
    <n v="42"/>
    <n v="8652"/>
    <n v="42"/>
    <n v="8652"/>
    <n v="3"/>
    <n v="618"/>
    <n v="39"/>
    <n v="8034"/>
    <n v="2"/>
    <n v="412"/>
    <m/>
    <n v="41"/>
    <n v="1"/>
    <n v="206"/>
  </r>
  <r>
    <x v="0"/>
    <s v="廣一1"/>
    <s v="高職基礎化學(B)"/>
    <x v="4"/>
    <n v="154"/>
    <n v="42"/>
    <n v="6468"/>
    <n v="42"/>
    <n v="6468"/>
    <n v="1"/>
    <n v="154"/>
    <n v="41"/>
    <n v="6314"/>
    <m/>
    <n v="0"/>
    <m/>
    <m/>
    <n v="1"/>
    <n v="154"/>
  </r>
  <r>
    <x v="0"/>
    <s v="廣一1"/>
    <s v="健康與護理"/>
    <x v="0"/>
    <n v="145"/>
    <n v="42"/>
    <n v="6090"/>
    <n v="42"/>
    <n v="6090"/>
    <n v="1"/>
    <n v="145"/>
    <n v="41"/>
    <n v="5945"/>
    <m/>
    <n v="0"/>
    <m/>
    <m/>
    <n v="1"/>
    <n v="145"/>
  </r>
  <r>
    <x v="0"/>
    <s v="廣一1"/>
    <s v="基本設計"/>
    <x v="15"/>
    <n v="340"/>
    <n v="42"/>
    <n v="14280"/>
    <n v="42"/>
    <n v="14280"/>
    <n v="1"/>
    <n v="340"/>
    <n v="41"/>
    <n v="13940"/>
    <m/>
    <n v="0"/>
    <m/>
    <m/>
    <n v="1"/>
    <n v="340"/>
  </r>
  <r>
    <x v="0"/>
    <s v="廣一1"/>
    <s v="數學B"/>
    <x v="5"/>
    <n v="164"/>
    <n v="42"/>
    <n v="6888"/>
    <n v="42"/>
    <n v="6888"/>
    <n v="1"/>
    <n v="164"/>
    <n v="41"/>
    <n v="6724"/>
    <m/>
    <n v="0"/>
    <m/>
    <m/>
    <n v="1"/>
    <n v="164"/>
  </r>
  <r>
    <x v="0"/>
    <s v="廣一1"/>
    <s v="職校音樂"/>
    <x v="0"/>
    <n v="285"/>
    <n v="42"/>
    <n v="11970"/>
    <n v="42"/>
    <n v="11970"/>
    <n v="1"/>
    <n v="285"/>
    <n v="41"/>
    <n v="11685"/>
    <m/>
    <n v="0"/>
    <m/>
    <m/>
    <n v="1"/>
    <n v="285"/>
  </r>
  <r>
    <x v="0"/>
    <s v="廣一1"/>
    <s v="體育"/>
    <x v="0"/>
    <n v="130"/>
    <n v="42"/>
    <n v="5460"/>
    <n v="42"/>
    <n v="5460"/>
    <n v="1"/>
    <n v="130"/>
    <n v="41"/>
    <n v="5330"/>
    <m/>
    <n v="0"/>
    <m/>
    <m/>
    <n v="1"/>
    <n v="130"/>
  </r>
  <r>
    <x v="0"/>
    <s v="廣一2"/>
    <s v="全民國防教育"/>
    <x v="0"/>
    <n v="150"/>
    <n v="42"/>
    <n v="6300"/>
    <n v="42"/>
    <n v="6300"/>
    <n v="2"/>
    <n v="300"/>
    <n v="40"/>
    <n v="6000"/>
    <m/>
    <n v="0"/>
    <m/>
    <m/>
    <n v="2"/>
    <n v="300"/>
  </r>
  <r>
    <x v="0"/>
    <s v="廣一2"/>
    <s v="色彩原理"/>
    <x v="4"/>
    <n v="345"/>
    <n v="42"/>
    <n v="14490"/>
    <n v="42"/>
    <n v="14490"/>
    <n v="2"/>
    <n v="690"/>
    <n v="40"/>
    <n v="13800"/>
    <m/>
    <n v="0"/>
    <m/>
    <m/>
    <n v="2"/>
    <n v="690"/>
  </r>
  <r>
    <x v="0"/>
    <s v="廣一2"/>
    <s v="高職英文"/>
    <x v="7"/>
    <n v="203"/>
    <n v="42"/>
    <n v="8526"/>
    <n v="42"/>
    <n v="8526"/>
    <n v="2"/>
    <n v="406"/>
    <n v="40"/>
    <n v="8120"/>
    <m/>
    <n v="0"/>
    <m/>
    <m/>
    <n v="2"/>
    <n v="406"/>
  </r>
  <r>
    <x v="0"/>
    <s v="廣一2"/>
    <s v="高職國文"/>
    <x v="3"/>
    <n v="206"/>
    <n v="42"/>
    <n v="8652"/>
    <n v="42"/>
    <n v="8652"/>
    <n v="2"/>
    <n v="412"/>
    <n v="40"/>
    <n v="8240"/>
    <m/>
    <n v="0"/>
    <m/>
    <n v="40"/>
    <n v="2"/>
    <n v="412"/>
  </r>
  <r>
    <x v="0"/>
    <s v="廣一2"/>
    <s v="高職基礎化學(B)"/>
    <x v="4"/>
    <n v="154"/>
    <n v="42"/>
    <n v="6468"/>
    <n v="42"/>
    <n v="6468"/>
    <n v="2"/>
    <n v="308"/>
    <n v="40"/>
    <n v="6160"/>
    <m/>
    <n v="0"/>
    <m/>
    <m/>
    <n v="2"/>
    <n v="308"/>
  </r>
  <r>
    <x v="0"/>
    <s v="廣一2"/>
    <s v="健康與護理"/>
    <x v="0"/>
    <n v="145"/>
    <n v="42"/>
    <n v="6090"/>
    <n v="42"/>
    <n v="6090"/>
    <n v="2"/>
    <n v="290"/>
    <n v="40"/>
    <n v="5800"/>
    <m/>
    <n v="0"/>
    <m/>
    <m/>
    <n v="2"/>
    <n v="290"/>
  </r>
  <r>
    <x v="0"/>
    <s v="廣一2"/>
    <s v="基本設計"/>
    <x v="15"/>
    <n v="340"/>
    <n v="42"/>
    <n v="14280"/>
    <n v="42"/>
    <n v="14280"/>
    <n v="2"/>
    <n v="680"/>
    <n v="40"/>
    <n v="13600"/>
    <m/>
    <n v="0"/>
    <m/>
    <m/>
    <n v="2"/>
    <n v="680"/>
  </r>
  <r>
    <x v="0"/>
    <s v="廣一2"/>
    <s v="數學B"/>
    <x v="5"/>
    <n v="164"/>
    <n v="42"/>
    <n v="6888"/>
    <n v="42"/>
    <n v="6888"/>
    <n v="2"/>
    <n v="328"/>
    <n v="40"/>
    <n v="6560"/>
    <m/>
    <n v="0"/>
    <m/>
    <m/>
    <n v="2"/>
    <n v="328"/>
  </r>
  <r>
    <x v="0"/>
    <s v="廣一2"/>
    <s v="職校音樂"/>
    <x v="0"/>
    <n v="285"/>
    <n v="42"/>
    <n v="11970"/>
    <n v="42"/>
    <n v="11970"/>
    <n v="2"/>
    <n v="570"/>
    <n v="40"/>
    <n v="11400"/>
    <m/>
    <n v="0"/>
    <m/>
    <m/>
    <n v="2"/>
    <n v="570"/>
  </r>
  <r>
    <x v="0"/>
    <s v="廣一2"/>
    <s v="體育"/>
    <x v="0"/>
    <n v="130"/>
    <n v="42"/>
    <n v="5460"/>
    <n v="42"/>
    <n v="5460"/>
    <n v="2"/>
    <n v="260"/>
    <n v="40"/>
    <n v="5200"/>
    <m/>
    <n v="0"/>
    <m/>
    <m/>
    <n v="2"/>
    <n v="260"/>
  </r>
  <r>
    <x v="0"/>
    <s v="廣二1"/>
    <s v="地理Ⅰ"/>
    <x v="6"/>
    <n v="169"/>
    <n v="37"/>
    <n v="6253"/>
    <n v="37"/>
    <n v="6253"/>
    <n v="0"/>
    <n v="0"/>
    <n v="37"/>
    <n v="6253"/>
    <m/>
    <n v="0"/>
    <m/>
    <m/>
    <n v="0"/>
    <n v="0"/>
  </r>
  <r>
    <x v="0"/>
    <s v="廣二1"/>
    <s v="高職英文"/>
    <x v="7"/>
    <n v="222"/>
    <n v="37"/>
    <n v="8214"/>
    <n v="37"/>
    <n v="8214"/>
    <n v="0"/>
    <n v="0"/>
    <n v="37"/>
    <n v="8214"/>
    <m/>
    <n v="0"/>
    <m/>
    <m/>
    <n v="0"/>
    <n v="0"/>
  </r>
  <r>
    <x v="0"/>
    <s v="廣二1"/>
    <s v="高職國文"/>
    <x v="7"/>
    <n v="217"/>
    <n v="37"/>
    <n v="8029"/>
    <n v="37"/>
    <n v="8029"/>
    <n v="0"/>
    <n v="0"/>
    <n v="37"/>
    <n v="8029"/>
    <m/>
    <n v="0"/>
    <m/>
    <m/>
    <n v="0"/>
    <n v="0"/>
  </r>
  <r>
    <x v="0"/>
    <s v="廣二1"/>
    <s v="設計概論"/>
    <x v="12"/>
    <n v="338"/>
    <n v="37"/>
    <n v="12506"/>
    <n v="37"/>
    <n v="12506"/>
    <n v="0"/>
    <n v="0"/>
    <n v="37"/>
    <n v="12506"/>
    <m/>
    <n v="0"/>
    <m/>
    <m/>
    <n v="0"/>
    <n v="0"/>
  </r>
  <r>
    <x v="0"/>
    <s v="廣二1"/>
    <s v="造形原理"/>
    <x v="4"/>
    <n v="336"/>
    <n v="37"/>
    <n v="12432"/>
    <n v="37"/>
    <n v="12432"/>
    <n v="0"/>
    <n v="0"/>
    <n v="37"/>
    <n v="12432"/>
    <m/>
    <n v="0"/>
    <m/>
    <m/>
    <n v="0"/>
    <n v="0"/>
  </r>
  <r>
    <x v="0"/>
    <s v="廣二1"/>
    <s v="野外求生"/>
    <x v="8"/>
    <n v="145"/>
    <n v="37"/>
    <n v="5365"/>
    <n v="37"/>
    <n v="5365"/>
    <n v="0"/>
    <n v="0"/>
    <n v="37"/>
    <n v="5365"/>
    <m/>
    <n v="0"/>
    <m/>
    <m/>
    <n v="0"/>
    <n v="0"/>
  </r>
  <r>
    <x v="0"/>
    <s v="廣二1"/>
    <s v="數學B"/>
    <x v="4"/>
    <n v="180"/>
    <n v="37"/>
    <n v="6660"/>
    <n v="37"/>
    <n v="6660"/>
    <n v="0"/>
    <n v="0"/>
    <n v="37"/>
    <n v="6660"/>
    <m/>
    <n v="0"/>
    <m/>
    <m/>
    <n v="0"/>
    <n v="0"/>
  </r>
  <r>
    <x v="0"/>
    <s v="廣二1"/>
    <s v="歷史C版"/>
    <x v="4"/>
    <n v="125"/>
    <n v="37"/>
    <n v="4625"/>
    <n v="37"/>
    <n v="4625"/>
    <n v="0"/>
    <n v="0"/>
    <n v="37"/>
    <n v="4625"/>
    <m/>
    <n v="0"/>
    <m/>
    <m/>
    <n v="0"/>
    <n v="0"/>
  </r>
  <r>
    <x v="0"/>
    <s v="廣二1"/>
    <s v="體育"/>
    <x v="0"/>
    <n v="121"/>
    <n v="37"/>
    <n v="4477"/>
    <n v="37"/>
    <n v="4477"/>
    <n v="0"/>
    <n v="0"/>
    <n v="37"/>
    <n v="4477"/>
    <m/>
    <n v="0"/>
    <m/>
    <m/>
    <n v="0"/>
    <n v="0"/>
  </r>
  <r>
    <x v="0"/>
    <s v="廣二2"/>
    <s v="地理Ⅰ"/>
    <x v="6"/>
    <n v="169"/>
    <n v="35"/>
    <n v="5915"/>
    <n v="35"/>
    <n v="5915"/>
    <n v="1"/>
    <n v="169"/>
    <n v="34"/>
    <n v="5746"/>
    <m/>
    <n v="0"/>
    <m/>
    <m/>
    <n v="1"/>
    <n v="169"/>
  </r>
  <r>
    <x v="0"/>
    <s v="廣二2"/>
    <s v="高職英文"/>
    <x v="7"/>
    <n v="222"/>
    <n v="35"/>
    <n v="7770"/>
    <n v="35"/>
    <n v="7770"/>
    <n v="1"/>
    <n v="222"/>
    <n v="34"/>
    <n v="7548"/>
    <m/>
    <n v="0"/>
    <m/>
    <m/>
    <n v="1"/>
    <n v="222"/>
  </r>
  <r>
    <x v="0"/>
    <s v="廣二2"/>
    <s v="高職國文"/>
    <x v="7"/>
    <n v="217"/>
    <n v="35"/>
    <n v="7595"/>
    <n v="35"/>
    <n v="7595"/>
    <n v="1"/>
    <n v="217"/>
    <n v="34"/>
    <n v="7378"/>
    <m/>
    <n v="0"/>
    <m/>
    <m/>
    <n v="1"/>
    <n v="217"/>
  </r>
  <r>
    <x v="0"/>
    <s v="廣二2"/>
    <s v="設計概論"/>
    <x v="12"/>
    <n v="338"/>
    <n v="35"/>
    <n v="11830"/>
    <n v="35"/>
    <n v="11830"/>
    <n v="1"/>
    <n v="338"/>
    <n v="34"/>
    <n v="11492"/>
    <m/>
    <n v="0"/>
    <m/>
    <m/>
    <n v="1"/>
    <n v="338"/>
  </r>
  <r>
    <x v="0"/>
    <s v="廣二2"/>
    <s v="造形原理"/>
    <x v="4"/>
    <n v="336"/>
    <n v="35"/>
    <n v="11760"/>
    <n v="35"/>
    <n v="11760"/>
    <n v="1"/>
    <n v="336"/>
    <n v="34"/>
    <n v="11424"/>
    <m/>
    <n v="0"/>
    <m/>
    <m/>
    <n v="1"/>
    <n v="336"/>
  </r>
  <r>
    <x v="0"/>
    <s v="廣二2"/>
    <s v="野外求生"/>
    <x v="8"/>
    <n v="145"/>
    <n v="35"/>
    <n v="5075"/>
    <n v="35"/>
    <n v="5075"/>
    <n v="1"/>
    <n v="145"/>
    <n v="34"/>
    <n v="4930"/>
    <m/>
    <n v="0"/>
    <m/>
    <m/>
    <n v="1"/>
    <n v="145"/>
  </r>
  <r>
    <x v="0"/>
    <s v="廣二2"/>
    <s v="數學B"/>
    <x v="4"/>
    <n v="180"/>
    <n v="35"/>
    <n v="6300"/>
    <n v="35"/>
    <n v="6300"/>
    <n v="1"/>
    <n v="180"/>
    <n v="34"/>
    <n v="6120"/>
    <m/>
    <n v="0"/>
    <m/>
    <m/>
    <n v="1"/>
    <n v="180"/>
  </r>
  <r>
    <x v="0"/>
    <s v="廣二2"/>
    <s v="歷史C版"/>
    <x v="4"/>
    <n v="125"/>
    <n v="35"/>
    <n v="4375"/>
    <n v="35"/>
    <n v="4375"/>
    <n v="1"/>
    <n v="125"/>
    <n v="34"/>
    <n v="4250"/>
    <m/>
    <n v="0"/>
    <m/>
    <m/>
    <n v="1"/>
    <n v="125"/>
  </r>
  <r>
    <x v="0"/>
    <s v="廣二2"/>
    <s v="體育"/>
    <x v="0"/>
    <n v="121"/>
    <n v="35"/>
    <n v="4235"/>
    <n v="35"/>
    <n v="4235"/>
    <n v="1"/>
    <n v="121"/>
    <n v="34"/>
    <n v="4114"/>
    <m/>
    <n v="0"/>
    <m/>
    <m/>
    <n v="1"/>
    <n v="121"/>
  </r>
  <r>
    <x v="0"/>
    <s v="廣三1"/>
    <s v="公民與社會"/>
    <x v="5"/>
    <n v="116"/>
    <n v="39"/>
    <n v="4524"/>
    <n v="39"/>
    <n v="4524"/>
    <n v="0"/>
    <n v="0"/>
    <n v="39"/>
    <n v="4524"/>
    <m/>
    <n v="0"/>
    <m/>
    <m/>
    <n v="0"/>
    <n v="0"/>
  </r>
  <r>
    <x v="0"/>
    <s v="廣三1"/>
    <s v="恐怖主義與反恐作為"/>
    <x v="6"/>
    <n v="140"/>
    <n v="39"/>
    <n v="5460"/>
    <n v="39"/>
    <n v="5460"/>
    <n v="0"/>
    <n v="0"/>
    <n v="39"/>
    <n v="5460"/>
    <m/>
    <n v="0"/>
    <m/>
    <m/>
    <n v="0"/>
    <n v="0"/>
  </r>
  <r>
    <x v="0"/>
    <s v="廣三1"/>
    <s v="高職英文"/>
    <x v="7"/>
    <n v="232"/>
    <n v="39"/>
    <n v="9048"/>
    <n v="39"/>
    <n v="9048"/>
    <n v="0"/>
    <n v="0"/>
    <n v="39"/>
    <n v="9048"/>
    <m/>
    <n v="0"/>
    <m/>
    <m/>
    <n v="0"/>
    <n v="0"/>
  </r>
  <r>
    <x v="0"/>
    <s v="廣三1"/>
    <s v="高職國文"/>
    <x v="7"/>
    <n v="217"/>
    <n v="39"/>
    <n v="8463"/>
    <n v="39"/>
    <n v="8463"/>
    <n v="0"/>
    <n v="0"/>
    <n v="39"/>
    <n v="8463"/>
    <m/>
    <n v="0"/>
    <m/>
    <m/>
    <n v="0"/>
    <n v="0"/>
  </r>
  <r>
    <x v="0"/>
    <s v="廣三1"/>
    <s v="體育"/>
    <x v="9"/>
    <n v="96"/>
    <n v="39"/>
    <n v="3744"/>
    <n v="39"/>
    <n v="3744"/>
    <n v="0"/>
    <n v="0"/>
    <n v="39"/>
    <n v="3744"/>
    <m/>
    <n v="0"/>
    <m/>
    <m/>
    <n v="0"/>
    <n v="0"/>
  </r>
  <r>
    <x v="0"/>
    <s v="廣三2"/>
    <s v="公民與社會"/>
    <x v="5"/>
    <n v="116"/>
    <n v="38"/>
    <n v="4408"/>
    <n v="38"/>
    <n v="4408"/>
    <n v="-1"/>
    <n v="-116"/>
    <n v="39"/>
    <n v="4524"/>
    <m/>
    <n v="0"/>
    <m/>
    <m/>
    <n v="-1"/>
    <n v="-116"/>
  </r>
  <r>
    <x v="0"/>
    <s v="廣三2"/>
    <s v="恐怖主義與反恐作為"/>
    <x v="6"/>
    <n v="140"/>
    <n v="38"/>
    <n v="5320"/>
    <n v="38"/>
    <n v="5320"/>
    <n v="-1"/>
    <n v="-140"/>
    <n v="39"/>
    <n v="5460"/>
    <m/>
    <n v="0"/>
    <m/>
    <m/>
    <n v="-1"/>
    <n v="-140"/>
  </r>
  <r>
    <x v="0"/>
    <s v="廣三2"/>
    <s v="高職英文"/>
    <x v="7"/>
    <n v="232"/>
    <n v="38"/>
    <n v="8816"/>
    <n v="38"/>
    <n v="8816"/>
    <n v="-1"/>
    <n v="-232"/>
    <n v="39"/>
    <n v="9048"/>
    <m/>
    <n v="0"/>
    <m/>
    <m/>
    <n v="-1"/>
    <n v="-232"/>
  </r>
  <r>
    <x v="0"/>
    <s v="廣三2"/>
    <s v="高職國文"/>
    <x v="7"/>
    <n v="217"/>
    <n v="38"/>
    <n v="8246"/>
    <n v="38"/>
    <n v="8246"/>
    <n v="-1"/>
    <n v="-217"/>
    <n v="39"/>
    <n v="8463"/>
    <m/>
    <n v="0"/>
    <m/>
    <m/>
    <n v="-1"/>
    <n v="-217"/>
  </r>
  <r>
    <x v="0"/>
    <s v="廣三2"/>
    <s v="體育"/>
    <x v="9"/>
    <n v="96"/>
    <n v="38"/>
    <n v="3648"/>
    <n v="38"/>
    <n v="3648"/>
    <n v="-1"/>
    <n v="-96"/>
    <n v="39"/>
    <n v="3744"/>
    <m/>
    <n v="0"/>
    <m/>
    <m/>
    <n v="-1"/>
    <n v="-96"/>
  </r>
  <r>
    <x v="1"/>
    <s v="(進)商一1"/>
    <s v="公民與社會A"/>
    <x v="4"/>
    <n v="154"/>
    <n v="47"/>
    <n v="7238"/>
    <n v="45"/>
    <n v="6930"/>
    <n v="20"/>
    <n v="3080"/>
    <n v="25"/>
    <n v="3850"/>
    <n v="1"/>
    <n v="154"/>
    <m/>
    <m/>
    <n v="21"/>
    <n v="3234"/>
  </r>
  <r>
    <x v="1"/>
    <s v="(進)商一1"/>
    <s v="生涯規劃(職校版)"/>
    <x v="8"/>
    <n v="140"/>
    <n v="46"/>
    <n v="6440"/>
    <n v="45"/>
    <n v="6300"/>
    <n v="20"/>
    <n v="2800"/>
    <n v="25"/>
    <n v="3500"/>
    <n v="1"/>
    <n v="140"/>
    <m/>
    <m/>
    <n v="20"/>
    <n v="2800"/>
  </r>
  <r>
    <x v="1"/>
    <s v="(進)商一1"/>
    <s v="全民國防教育"/>
    <x v="0"/>
    <n v="150"/>
    <n v="46"/>
    <n v="6900"/>
    <n v="45"/>
    <n v="6750"/>
    <n v="20"/>
    <n v="3000"/>
    <n v="25"/>
    <n v="3750"/>
    <n v="1"/>
    <n v="150"/>
    <m/>
    <m/>
    <n v="20"/>
    <n v="3000"/>
  </r>
  <r>
    <x v="1"/>
    <s v="(進)商一1"/>
    <s v="英文Ⅰ六課版"/>
    <x v="4"/>
    <n v="196"/>
    <n v="46"/>
    <n v="9016"/>
    <n v="45"/>
    <n v="8820"/>
    <n v="20"/>
    <n v="3920"/>
    <n v="25"/>
    <n v="4900"/>
    <n v="1"/>
    <n v="196"/>
    <m/>
    <m/>
    <n v="20"/>
    <n v="3920"/>
  </r>
  <r>
    <x v="1"/>
    <s v="(進)商一1"/>
    <s v="計算機概論(Ⅰ)"/>
    <x v="1"/>
    <n v="268"/>
    <n v="46"/>
    <n v="12328"/>
    <n v="45"/>
    <n v="12060"/>
    <n v="20"/>
    <n v="5360"/>
    <n v="25"/>
    <n v="6700"/>
    <n v="1"/>
    <n v="268"/>
    <m/>
    <m/>
    <n v="20"/>
    <n v="5360"/>
  </r>
  <r>
    <x v="1"/>
    <s v="(進)商一1"/>
    <s v="高職國文(一)"/>
    <x v="4"/>
    <n v="199"/>
    <n v="46"/>
    <n v="9154"/>
    <n v="45"/>
    <n v="8955"/>
    <n v="20"/>
    <n v="3980"/>
    <n v="25"/>
    <n v="4975"/>
    <n v="1"/>
    <n v="199"/>
    <m/>
    <m/>
    <n v="20"/>
    <n v="3980"/>
  </r>
  <r>
    <x v="1"/>
    <s v="(進)商一1"/>
    <s v="健康與護理Ⅰ"/>
    <x v="8"/>
    <n v="150"/>
    <n v="46"/>
    <n v="6900"/>
    <n v="45"/>
    <n v="6750"/>
    <n v="20"/>
    <n v="3000"/>
    <n v="25"/>
    <n v="3750"/>
    <n v="1"/>
    <n v="150"/>
    <m/>
    <m/>
    <n v="20"/>
    <n v="3000"/>
  </r>
  <r>
    <x v="1"/>
    <s v="(進)商一1"/>
    <s v="商業概論Ⅰ"/>
    <x v="5"/>
    <n v="193"/>
    <n v="46"/>
    <n v="8878"/>
    <n v="45"/>
    <n v="8685"/>
    <n v="20"/>
    <n v="3860"/>
    <n v="25"/>
    <n v="4825"/>
    <n v="1"/>
    <n v="193"/>
    <m/>
    <m/>
    <n v="20"/>
    <n v="3860"/>
  </r>
  <r>
    <x v="1"/>
    <s v="(進)商一1"/>
    <s v="會計學"/>
    <x v="14"/>
    <n v="222"/>
    <n v="46"/>
    <n v="10212"/>
    <n v="45"/>
    <n v="9990"/>
    <n v="20"/>
    <n v="4440"/>
    <n v="25"/>
    <n v="5550"/>
    <n v="1"/>
    <n v="222"/>
    <m/>
    <m/>
    <n v="20"/>
    <n v="4440"/>
  </r>
  <r>
    <x v="1"/>
    <s v="(進)商一1"/>
    <s v="數學B(陳版)Ⅰ"/>
    <x v="4"/>
    <n v="180"/>
    <n v="46"/>
    <n v="8280"/>
    <n v="45"/>
    <n v="8100"/>
    <n v="20"/>
    <n v="3600"/>
    <n v="25"/>
    <n v="4500"/>
    <n v="1"/>
    <n v="180"/>
    <m/>
    <m/>
    <n v="20"/>
    <n v="3600"/>
  </r>
  <r>
    <x v="1"/>
    <s v="(進)商一1"/>
    <s v="簡易運動規則"/>
    <x v="5"/>
    <n v="97"/>
    <n v="46"/>
    <n v="4462"/>
    <n v="45"/>
    <n v="4365"/>
    <n v="20"/>
    <n v="1940"/>
    <n v="25"/>
    <n v="2425"/>
    <n v="1"/>
    <n v="97"/>
    <m/>
    <m/>
    <n v="20"/>
    <n v="1940"/>
  </r>
  <r>
    <x v="1"/>
    <s v="(進)商一2"/>
    <s v="公民與社會A"/>
    <x v="4"/>
    <n v="154"/>
    <n v="47"/>
    <n v="7238"/>
    <n v="45"/>
    <n v="6930"/>
    <n v="17"/>
    <n v="2618"/>
    <n v="28"/>
    <n v="4312"/>
    <m/>
    <n v="0"/>
    <m/>
    <m/>
    <n v="19"/>
    <n v="2926"/>
  </r>
  <r>
    <x v="1"/>
    <s v="(進)商一2"/>
    <s v="生涯規劃(職校版)"/>
    <x v="8"/>
    <n v="140"/>
    <n v="46"/>
    <n v="6440"/>
    <n v="45"/>
    <n v="6300"/>
    <n v="19"/>
    <n v="2660"/>
    <n v="26"/>
    <n v="3640"/>
    <n v="2"/>
    <n v="280"/>
    <m/>
    <m/>
    <n v="18"/>
    <n v="2520"/>
  </r>
  <r>
    <x v="1"/>
    <s v="(進)商一2"/>
    <s v="全民國防教育"/>
    <x v="0"/>
    <n v="150"/>
    <n v="46"/>
    <n v="6900"/>
    <n v="45"/>
    <n v="6750"/>
    <n v="17"/>
    <n v="2550"/>
    <n v="28"/>
    <n v="4200"/>
    <m/>
    <n v="0"/>
    <m/>
    <m/>
    <n v="18"/>
    <n v="2700"/>
  </r>
  <r>
    <x v="1"/>
    <s v="(進)商一2"/>
    <s v="英文Ⅰ六課版"/>
    <x v="4"/>
    <n v="196"/>
    <n v="46"/>
    <n v="9016"/>
    <n v="45"/>
    <n v="8820"/>
    <n v="18"/>
    <n v="3528"/>
    <n v="27"/>
    <n v="5292"/>
    <n v="1"/>
    <n v="196"/>
    <m/>
    <m/>
    <n v="18"/>
    <n v="3528"/>
  </r>
  <r>
    <x v="1"/>
    <s v="(進)商一2"/>
    <s v="計算機概論(Ⅰ)"/>
    <x v="1"/>
    <n v="268"/>
    <n v="46"/>
    <n v="12328"/>
    <n v="45"/>
    <n v="12060"/>
    <n v="17"/>
    <n v="4556"/>
    <n v="28"/>
    <n v="7504"/>
    <m/>
    <n v="0"/>
    <m/>
    <m/>
    <n v="18"/>
    <n v="4824"/>
  </r>
  <r>
    <x v="1"/>
    <s v="(進)商一2"/>
    <s v="高職國文(一)"/>
    <x v="4"/>
    <n v="199"/>
    <n v="46"/>
    <n v="9154"/>
    <n v="45"/>
    <n v="8955"/>
    <n v="19"/>
    <n v="3781"/>
    <n v="26"/>
    <n v="5174"/>
    <n v="2"/>
    <n v="398"/>
    <m/>
    <m/>
    <n v="18"/>
    <n v="3582"/>
  </r>
  <r>
    <x v="1"/>
    <s v="(進)商一2"/>
    <s v="健康與護理Ⅰ"/>
    <x v="8"/>
    <n v="150"/>
    <n v="46"/>
    <n v="6900"/>
    <n v="45"/>
    <n v="6750"/>
    <n v="19"/>
    <n v="2850"/>
    <n v="26"/>
    <n v="3900"/>
    <n v="2"/>
    <n v="300"/>
    <m/>
    <m/>
    <n v="18"/>
    <n v="2700"/>
  </r>
  <r>
    <x v="1"/>
    <s v="(進)商一2"/>
    <s v="商業概論Ⅰ"/>
    <x v="5"/>
    <n v="193"/>
    <n v="46"/>
    <n v="8878"/>
    <n v="45"/>
    <n v="8685"/>
    <n v="19"/>
    <n v="3667"/>
    <n v="26"/>
    <n v="5018"/>
    <n v="2"/>
    <n v="386"/>
    <m/>
    <m/>
    <n v="18"/>
    <n v="3474"/>
  </r>
  <r>
    <x v="1"/>
    <s v="(進)商一2"/>
    <s v="會計學"/>
    <x v="14"/>
    <n v="222"/>
    <n v="46"/>
    <n v="10212"/>
    <n v="45"/>
    <n v="9990"/>
    <n v="17"/>
    <n v="3774"/>
    <n v="28"/>
    <n v="6216"/>
    <m/>
    <n v="0"/>
    <m/>
    <m/>
    <n v="18"/>
    <n v="3996"/>
  </r>
  <r>
    <x v="1"/>
    <s v="(進)商一2"/>
    <s v="數學B(陳版)Ⅰ"/>
    <x v="4"/>
    <n v="180"/>
    <n v="46"/>
    <n v="8280"/>
    <n v="45"/>
    <n v="8100"/>
    <n v="18"/>
    <n v="3240"/>
    <n v="27"/>
    <n v="4860"/>
    <n v="1"/>
    <n v="180"/>
    <m/>
    <m/>
    <n v="18"/>
    <n v="3240"/>
  </r>
  <r>
    <x v="1"/>
    <s v="(進)商一2"/>
    <s v="簡易運動規則"/>
    <x v="5"/>
    <n v="97"/>
    <n v="46"/>
    <n v="4462"/>
    <n v="45"/>
    <n v="4365"/>
    <n v="17"/>
    <n v="1649"/>
    <n v="28"/>
    <n v="2716"/>
    <m/>
    <n v="0"/>
    <m/>
    <m/>
    <n v="18"/>
    <n v="1746"/>
  </r>
  <r>
    <x v="1"/>
    <s v="(進)商一3"/>
    <s v="公民與社會A"/>
    <x v="4"/>
    <n v="154"/>
    <n v="48"/>
    <n v="7392"/>
    <n v="45"/>
    <n v="6930"/>
    <n v="21"/>
    <n v="3234"/>
    <n v="24"/>
    <n v="3696"/>
    <m/>
    <n v="0"/>
    <m/>
    <m/>
    <n v="24"/>
    <n v="3696"/>
  </r>
  <r>
    <x v="1"/>
    <s v="(進)商一3"/>
    <s v="生涯規劃(職校版)"/>
    <x v="8"/>
    <n v="140"/>
    <n v="46"/>
    <n v="6440"/>
    <n v="45"/>
    <n v="6300"/>
    <n v="21"/>
    <n v="2940"/>
    <n v="24"/>
    <n v="3360"/>
    <m/>
    <n v="0"/>
    <m/>
    <m/>
    <n v="22"/>
    <n v="3080"/>
  </r>
  <r>
    <x v="1"/>
    <s v="(進)商一3"/>
    <s v="全民國防教育"/>
    <x v="0"/>
    <n v="150"/>
    <n v="46"/>
    <n v="6900"/>
    <n v="45"/>
    <n v="6750"/>
    <n v="21"/>
    <n v="3150"/>
    <n v="24"/>
    <n v="3600"/>
    <m/>
    <n v="0"/>
    <m/>
    <m/>
    <n v="22"/>
    <n v="3300"/>
  </r>
  <r>
    <x v="1"/>
    <s v="(進)商一3"/>
    <s v="英文Ⅰ六課版"/>
    <x v="4"/>
    <n v="196"/>
    <n v="46"/>
    <n v="9016"/>
    <n v="45"/>
    <n v="8820"/>
    <n v="21"/>
    <n v="4116"/>
    <n v="24"/>
    <n v="4704"/>
    <m/>
    <n v="0"/>
    <m/>
    <m/>
    <n v="22"/>
    <n v="4312"/>
  </r>
  <r>
    <x v="1"/>
    <s v="(進)商一3"/>
    <s v="計算機概論(Ⅰ)"/>
    <x v="1"/>
    <n v="268"/>
    <n v="46"/>
    <n v="12328"/>
    <n v="45"/>
    <n v="12060"/>
    <n v="21"/>
    <n v="5628"/>
    <n v="24"/>
    <n v="6432"/>
    <m/>
    <n v="0"/>
    <m/>
    <m/>
    <n v="22"/>
    <n v="5896"/>
  </r>
  <r>
    <x v="1"/>
    <s v="(進)商一3"/>
    <s v="高職國文(一)"/>
    <x v="4"/>
    <n v="199"/>
    <n v="46"/>
    <n v="9154"/>
    <n v="45"/>
    <n v="8955"/>
    <n v="21"/>
    <n v="4179"/>
    <n v="24"/>
    <n v="4776"/>
    <m/>
    <n v="0"/>
    <m/>
    <m/>
    <n v="22"/>
    <n v="4378"/>
  </r>
  <r>
    <x v="1"/>
    <s v="(進)商一3"/>
    <s v="健康與護理Ⅰ"/>
    <x v="8"/>
    <n v="150"/>
    <n v="46"/>
    <n v="6900"/>
    <n v="45"/>
    <n v="6750"/>
    <n v="21"/>
    <n v="3150"/>
    <n v="24"/>
    <n v="3600"/>
    <m/>
    <n v="0"/>
    <m/>
    <m/>
    <n v="22"/>
    <n v="3300"/>
  </r>
  <r>
    <x v="1"/>
    <s v="(進)商一3"/>
    <s v="商業概論Ⅰ"/>
    <x v="5"/>
    <n v="193"/>
    <n v="46"/>
    <n v="8878"/>
    <n v="45"/>
    <n v="8685"/>
    <n v="21"/>
    <n v="4053"/>
    <n v="24"/>
    <n v="4632"/>
    <m/>
    <n v="0"/>
    <m/>
    <m/>
    <n v="22"/>
    <n v="4246"/>
  </r>
  <r>
    <x v="1"/>
    <s v="(進)商一3"/>
    <s v="會計學"/>
    <x v="14"/>
    <n v="222"/>
    <n v="46"/>
    <n v="10212"/>
    <n v="45"/>
    <n v="9990"/>
    <n v="21"/>
    <n v="4662"/>
    <n v="24"/>
    <n v="5328"/>
    <m/>
    <n v="0"/>
    <m/>
    <m/>
    <n v="22"/>
    <n v="4884"/>
  </r>
  <r>
    <x v="1"/>
    <s v="(進)商一3"/>
    <s v="數學B(陳版)Ⅰ"/>
    <x v="4"/>
    <n v="180"/>
    <n v="46"/>
    <n v="8280"/>
    <n v="45"/>
    <n v="8100"/>
    <n v="21"/>
    <n v="3780"/>
    <n v="24"/>
    <n v="4320"/>
    <m/>
    <n v="0"/>
    <m/>
    <m/>
    <n v="22"/>
    <n v="3960"/>
  </r>
  <r>
    <x v="1"/>
    <s v="(進)商一3"/>
    <s v="簡易運動規則"/>
    <x v="5"/>
    <n v="97"/>
    <n v="46"/>
    <n v="4462"/>
    <n v="45"/>
    <n v="4365"/>
    <n v="21"/>
    <n v="2037"/>
    <n v="24"/>
    <n v="2328"/>
    <m/>
    <n v="0"/>
    <m/>
    <m/>
    <n v="22"/>
    <n v="2134"/>
  </r>
  <r>
    <x v="1"/>
    <s v="(進)商一4"/>
    <s v="公民與社會A"/>
    <x v="4"/>
    <n v="154"/>
    <n v="48"/>
    <n v="7392"/>
    <n v="45"/>
    <n v="6930"/>
    <n v="21"/>
    <n v="3234"/>
    <n v="24"/>
    <n v="3696"/>
    <m/>
    <n v="0"/>
    <m/>
    <m/>
    <n v="24"/>
    <n v="3696"/>
  </r>
  <r>
    <x v="1"/>
    <s v="(進)商一4"/>
    <s v="生涯規劃(職校版)"/>
    <x v="8"/>
    <n v="140"/>
    <n v="46"/>
    <n v="6440"/>
    <n v="45"/>
    <n v="6300"/>
    <n v="21"/>
    <n v="2940"/>
    <n v="24"/>
    <n v="3360"/>
    <m/>
    <n v="0"/>
    <m/>
    <m/>
    <n v="22"/>
    <n v="3080"/>
  </r>
  <r>
    <x v="1"/>
    <s v="(進)商一4"/>
    <s v="全民國防教育"/>
    <x v="0"/>
    <n v="150"/>
    <n v="46"/>
    <n v="6900"/>
    <n v="45"/>
    <n v="6750"/>
    <n v="21"/>
    <n v="3150"/>
    <n v="24"/>
    <n v="3600"/>
    <m/>
    <n v="0"/>
    <m/>
    <m/>
    <n v="22"/>
    <n v="3300"/>
  </r>
  <r>
    <x v="1"/>
    <s v="(進)商一4"/>
    <s v="英文Ⅰ六課版"/>
    <x v="4"/>
    <n v="196"/>
    <n v="46"/>
    <n v="9016"/>
    <n v="45"/>
    <n v="8820"/>
    <n v="21"/>
    <n v="4116"/>
    <n v="24"/>
    <n v="4704"/>
    <m/>
    <n v="0"/>
    <m/>
    <m/>
    <n v="22"/>
    <n v="4312"/>
  </r>
  <r>
    <x v="1"/>
    <s v="(進)商一4"/>
    <s v="計算機概論(Ⅰ)"/>
    <x v="1"/>
    <n v="268"/>
    <n v="46"/>
    <n v="12328"/>
    <n v="45"/>
    <n v="12060"/>
    <n v="21"/>
    <n v="5628"/>
    <n v="24"/>
    <n v="6432"/>
    <m/>
    <n v="0"/>
    <m/>
    <m/>
    <n v="22"/>
    <n v="5896"/>
  </r>
  <r>
    <x v="1"/>
    <s v="(進)商一4"/>
    <s v="高職國文(一)"/>
    <x v="4"/>
    <n v="199"/>
    <n v="46"/>
    <n v="9154"/>
    <n v="45"/>
    <n v="8955"/>
    <n v="21"/>
    <n v="4179"/>
    <n v="24"/>
    <n v="4776"/>
    <m/>
    <n v="0"/>
    <m/>
    <m/>
    <n v="22"/>
    <n v="4378"/>
  </r>
  <r>
    <x v="1"/>
    <s v="(進)商一4"/>
    <s v="健康與護理Ⅰ"/>
    <x v="8"/>
    <n v="150"/>
    <n v="46"/>
    <n v="6900"/>
    <n v="45"/>
    <n v="6750"/>
    <n v="21"/>
    <n v="3150"/>
    <n v="24"/>
    <n v="3600"/>
    <m/>
    <n v="0"/>
    <m/>
    <m/>
    <n v="22"/>
    <n v="3300"/>
  </r>
  <r>
    <x v="1"/>
    <s v="(進)商一4"/>
    <s v="商業概論Ⅰ"/>
    <x v="5"/>
    <n v="193"/>
    <n v="46"/>
    <n v="8878"/>
    <n v="45"/>
    <n v="8685"/>
    <n v="21"/>
    <n v="4053"/>
    <n v="24"/>
    <n v="4632"/>
    <m/>
    <n v="0"/>
    <m/>
    <m/>
    <n v="22"/>
    <n v="4246"/>
  </r>
  <r>
    <x v="1"/>
    <s v="(進)商一4"/>
    <s v="會計學"/>
    <x v="14"/>
    <n v="222"/>
    <n v="46"/>
    <n v="10212"/>
    <n v="45"/>
    <n v="9990"/>
    <n v="21"/>
    <n v="4662"/>
    <n v="24"/>
    <n v="5328"/>
    <m/>
    <n v="0"/>
    <m/>
    <m/>
    <n v="22"/>
    <n v="4884"/>
  </r>
  <r>
    <x v="1"/>
    <s v="(進)商一4"/>
    <s v="數學B(陳版)Ⅰ"/>
    <x v="4"/>
    <n v="180"/>
    <n v="46"/>
    <n v="8280"/>
    <n v="45"/>
    <n v="8100"/>
    <n v="21"/>
    <n v="3780"/>
    <n v="24"/>
    <n v="4320"/>
    <m/>
    <n v="0"/>
    <m/>
    <m/>
    <n v="22"/>
    <n v="3960"/>
  </r>
  <r>
    <x v="1"/>
    <s v="(進)商一4"/>
    <s v="簡易運動規則"/>
    <x v="5"/>
    <n v="97"/>
    <n v="46"/>
    <n v="4462"/>
    <n v="45"/>
    <n v="4365"/>
    <n v="21"/>
    <n v="2037"/>
    <n v="24"/>
    <n v="2328"/>
    <m/>
    <n v="0"/>
    <m/>
    <m/>
    <n v="22"/>
    <n v="2134"/>
  </r>
  <r>
    <x v="1"/>
    <s v="(進)商二1"/>
    <s v="民法與商事法概論Ⅰ"/>
    <x v="16"/>
    <n v="191"/>
    <n v="42"/>
    <n v="8022"/>
    <n v="40"/>
    <n v="7640"/>
    <n v="8"/>
    <n v="1528"/>
    <n v="32"/>
    <n v="6112"/>
    <n v="2"/>
    <n v="382"/>
    <m/>
    <m/>
    <n v="8"/>
    <n v="1528"/>
  </r>
  <r>
    <x v="1"/>
    <s v="(進)商二1"/>
    <s v="門市服務丙檢(學術科+pos)"/>
    <x v="1"/>
    <n v="376"/>
    <n v="42"/>
    <n v="15792"/>
    <n v="40"/>
    <n v="15040"/>
    <n v="7"/>
    <n v="2632"/>
    <n v="33"/>
    <n v="12408"/>
    <n v="1"/>
    <n v="376"/>
    <m/>
    <m/>
    <n v="8"/>
    <n v="3008"/>
  </r>
  <r>
    <x v="1"/>
    <s v="(進)商二1"/>
    <s v="計算機概論Ⅲ"/>
    <x v="1"/>
    <n v="286"/>
    <n v="41"/>
    <n v="11726"/>
    <n v="40"/>
    <n v="11440"/>
    <n v="8"/>
    <n v="2288"/>
    <n v="32"/>
    <n v="9152"/>
    <n v="2"/>
    <n v="572"/>
    <m/>
    <m/>
    <n v="7"/>
    <n v="2002"/>
  </r>
  <r>
    <x v="1"/>
    <s v="(進)商二1"/>
    <s v="高職英文ⅢB版"/>
    <x v="4"/>
    <n v="210"/>
    <n v="41"/>
    <n v="8610"/>
    <n v="40"/>
    <n v="8400"/>
    <n v="6"/>
    <n v="1260"/>
    <n v="34"/>
    <n v="7140"/>
    <m/>
    <n v="0"/>
    <m/>
    <m/>
    <n v="7"/>
    <n v="1470"/>
  </r>
  <r>
    <x v="1"/>
    <s v="(進)商二1"/>
    <s v="高職國文(三)"/>
    <x v="4"/>
    <n v="199"/>
    <n v="41"/>
    <n v="8159"/>
    <n v="40"/>
    <n v="7960"/>
    <n v="6"/>
    <n v="1194"/>
    <n v="34"/>
    <n v="6766"/>
    <m/>
    <n v="0"/>
    <m/>
    <m/>
    <n v="7"/>
    <n v="1393"/>
  </r>
  <r>
    <x v="1"/>
    <s v="(進)商二1"/>
    <s v="健康自我管理"/>
    <x v="8"/>
    <n v="130"/>
    <n v="41"/>
    <n v="5330"/>
    <n v="40"/>
    <n v="5200"/>
    <n v="8"/>
    <n v="1040"/>
    <n v="32"/>
    <n v="4160"/>
    <n v="2"/>
    <n v="260"/>
    <m/>
    <m/>
    <n v="7"/>
    <n v="910"/>
  </r>
  <r>
    <x v="1"/>
    <s v="(進)商二1"/>
    <s v="野外求生"/>
    <x v="8"/>
    <n v="145"/>
    <n v="41"/>
    <n v="5945"/>
    <n v="40"/>
    <n v="5800"/>
    <n v="6"/>
    <n v="870"/>
    <n v="34"/>
    <n v="4930"/>
    <m/>
    <n v="0"/>
    <m/>
    <m/>
    <n v="7"/>
    <n v="1015"/>
  </r>
  <r>
    <x v="1"/>
    <s v="(進)商二1"/>
    <s v="會計學Ⅲ"/>
    <x v="14"/>
    <n v="222"/>
    <n v="41"/>
    <n v="9102"/>
    <n v="40"/>
    <n v="8880"/>
    <n v="9"/>
    <n v="1998"/>
    <n v="31"/>
    <n v="6882"/>
    <n v="3"/>
    <n v="666"/>
    <m/>
    <m/>
    <n v="7"/>
    <n v="1554"/>
  </r>
  <r>
    <x v="1"/>
    <s v="(進)商二1"/>
    <s v="經濟學Ⅰ"/>
    <x v="1"/>
    <n v="270"/>
    <n v="41"/>
    <n v="11070"/>
    <n v="40"/>
    <n v="10800"/>
    <n v="9"/>
    <n v="2430"/>
    <n v="31"/>
    <n v="8370"/>
    <n v="3"/>
    <n v="810"/>
    <m/>
    <m/>
    <n v="7"/>
    <n v="1890"/>
  </r>
  <r>
    <x v="1"/>
    <s v="(進)商二1"/>
    <s v="數學(B)Ⅲ"/>
    <x v="4"/>
    <n v="180"/>
    <n v="41"/>
    <n v="7380"/>
    <n v="40"/>
    <n v="7200"/>
    <n v="6"/>
    <n v="1080"/>
    <n v="34"/>
    <n v="6120"/>
    <m/>
    <n v="0"/>
    <m/>
    <m/>
    <n v="7"/>
    <n v="1260"/>
  </r>
  <r>
    <x v="1"/>
    <s v="(進)商二2"/>
    <s v="民法與商事法概論Ⅰ"/>
    <x v="16"/>
    <n v="191"/>
    <n v="42"/>
    <n v="8022"/>
    <n v="40"/>
    <n v="7640"/>
    <n v="9"/>
    <n v="1719"/>
    <n v="31"/>
    <n v="5921"/>
    <n v="1"/>
    <n v="191"/>
    <m/>
    <m/>
    <n v="10"/>
    <n v="1910"/>
  </r>
  <r>
    <x v="1"/>
    <s v="(進)商二2"/>
    <s v="門市服務丙檢(學術科+pos)"/>
    <x v="1"/>
    <n v="376"/>
    <n v="42"/>
    <n v="15792"/>
    <n v="40"/>
    <n v="15040"/>
    <n v="10"/>
    <n v="3760"/>
    <n v="30"/>
    <n v="11280"/>
    <n v="2"/>
    <n v="752"/>
    <m/>
    <m/>
    <n v="10"/>
    <n v="3760"/>
  </r>
  <r>
    <x v="1"/>
    <s v="(進)商二2"/>
    <s v="計算機概論Ⅲ"/>
    <x v="1"/>
    <n v="286"/>
    <n v="41"/>
    <n v="11726"/>
    <n v="40"/>
    <n v="11440"/>
    <n v="8"/>
    <n v="2288"/>
    <n v="32"/>
    <n v="9152"/>
    <m/>
    <n v="0"/>
    <m/>
    <m/>
    <n v="9"/>
    <n v="2574"/>
  </r>
  <r>
    <x v="1"/>
    <s v="(進)商二2"/>
    <s v="高職英文ⅢB版"/>
    <x v="4"/>
    <n v="210"/>
    <n v="41"/>
    <n v="8610"/>
    <n v="40"/>
    <n v="8400"/>
    <n v="8"/>
    <n v="1680"/>
    <n v="32"/>
    <n v="6720"/>
    <m/>
    <n v="0"/>
    <m/>
    <m/>
    <n v="9"/>
    <n v="1890"/>
  </r>
  <r>
    <x v="1"/>
    <s v="(進)商二2"/>
    <s v="高職國文(三)"/>
    <x v="4"/>
    <n v="199"/>
    <n v="41"/>
    <n v="8159"/>
    <n v="40"/>
    <n v="7960"/>
    <n v="8"/>
    <n v="1592"/>
    <n v="32"/>
    <n v="6368"/>
    <m/>
    <n v="0"/>
    <m/>
    <m/>
    <n v="9"/>
    <n v="1791"/>
  </r>
  <r>
    <x v="1"/>
    <s v="(進)商二2"/>
    <s v="健康自我管理"/>
    <x v="8"/>
    <n v="130"/>
    <n v="41"/>
    <n v="5330"/>
    <n v="40"/>
    <n v="5200"/>
    <n v="9"/>
    <n v="1170"/>
    <n v="31"/>
    <n v="4030"/>
    <n v="1"/>
    <n v="130"/>
    <m/>
    <m/>
    <n v="9"/>
    <n v="1170"/>
  </r>
  <r>
    <x v="1"/>
    <s v="(進)商二2"/>
    <s v="野外求生"/>
    <x v="8"/>
    <n v="145"/>
    <n v="41"/>
    <n v="5945"/>
    <n v="40"/>
    <n v="5800"/>
    <n v="8"/>
    <n v="1160"/>
    <n v="32"/>
    <n v="4640"/>
    <m/>
    <n v="0"/>
    <m/>
    <m/>
    <n v="9"/>
    <n v="1305"/>
  </r>
  <r>
    <x v="1"/>
    <s v="(進)商二2"/>
    <s v="會計學Ⅲ"/>
    <x v="14"/>
    <n v="222"/>
    <n v="41"/>
    <n v="9102"/>
    <n v="40"/>
    <n v="8880"/>
    <n v="8"/>
    <n v="1776"/>
    <n v="32"/>
    <n v="7104"/>
    <m/>
    <n v="0"/>
    <m/>
    <m/>
    <n v="9"/>
    <n v="1998"/>
  </r>
  <r>
    <x v="1"/>
    <s v="(進)商二2"/>
    <s v="經濟學Ⅰ"/>
    <x v="1"/>
    <n v="270"/>
    <n v="41"/>
    <n v="11070"/>
    <n v="40"/>
    <n v="10800"/>
    <n v="9"/>
    <n v="2430"/>
    <n v="31"/>
    <n v="8370"/>
    <n v="1"/>
    <n v="270"/>
    <m/>
    <m/>
    <n v="9"/>
    <n v="2430"/>
  </r>
  <r>
    <x v="1"/>
    <s v="(進)商二2"/>
    <s v="數學(B)Ⅲ"/>
    <x v="4"/>
    <n v="180"/>
    <n v="41"/>
    <n v="7380"/>
    <n v="40"/>
    <n v="7200"/>
    <n v="8"/>
    <n v="1440"/>
    <n v="32"/>
    <n v="5760"/>
    <m/>
    <n v="0"/>
    <m/>
    <m/>
    <n v="9"/>
    <n v="1620"/>
  </r>
  <r>
    <x v="1"/>
    <s v="(進)商二3"/>
    <s v="民法與商事法概論Ⅰ"/>
    <x v="16"/>
    <n v="191"/>
    <n v="41"/>
    <n v="7831"/>
    <n v="40"/>
    <n v="7640"/>
    <n v="10"/>
    <n v="1910"/>
    <n v="30"/>
    <n v="5730"/>
    <n v="1"/>
    <n v="191"/>
    <m/>
    <m/>
    <n v="10"/>
    <n v="1910"/>
  </r>
  <r>
    <x v="1"/>
    <s v="(進)商二3"/>
    <s v="門市服務丙檢(學術科+pos)"/>
    <x v="1"/>
    <n v="376"/>
    <n v="41"/>
    <n v="15416"/>
    <n v="40"/>
    <n v="15040"/>
    <n v="11"/>
    <n v="4136"/>
    <n v="29"/>
    <n v="10904"/>
    <n v="2"/>
    <n v="752"/>
    <m/>
    <m/>
    <n v="10"/>
    <n v="3760"/>
  </r>
  <r>
    <x v="1"/>
    <s v="(進)商二3"/>
    <s v="計算機概論Ⅲ"/>
    <x v="1"/>
    <n v="286"/>
    <n v="41"/>
    <n v="11726"/>
    <n v="40"/>
    <n v="11440"/>
    <n v="10"/>
    <n v="2860"/>
    <n v="30"/>
    <n v="8580"/>
    <n v="1"/>
    <n v="286"/>
    <m/>
    <m/>
    <n v="10"/>
    <n v="2860"/>
  </r>
  <r>
    <x v="1"/>
    <s v="(進)商二3"/>
    <s v="高職英文ⅢB版"/>
    <x v="4"/>
    <n v="210"/>
    <n v="41"/>
    <n v="8610"/>
    <n v="40"/>
    <n v="8400"/>
    <n v="9"/>
    <n v="1890"/>
    <n v="31"/>
    <n v="6510"/>
    <m/>
    <n v="0"/>
    <m/>
    <m/>
    <n v="10"/>
    <n v="2100"/>
  </r>
  <r>
    <x v="1"/>
    <s v="(進)商二3"/>
    <s v="高職國文(三)"/>
    <x v="4"/>
    <n v="199"/>
    <n v="41"/>
    <n v="8159"/>
    <n v="40"/>
    <n v="7960"/>
    <n v="9"/>
    <n v="1791"/>
    <n v="31"/>
    <n v="6169"/>
    <m/>
    <n v="0"/>
    <m/>
    <m/>
    <n v="10"/>
    <n v="1990"/>
  </r>
  <r>
    <x v="1"/>
    <s v="(進)商二3"/>
    <s v="健康自我管理"/>
    <x v="8"/>
    <n v="130"/>
    <n v="41"/>
    <n v="5330"/>
    <n v="40"/>
    <n v="5200"/>
    <n v="10"/>
    <n v="1300"/>
    <n v="30"/>
    <n v="3900"/>
    <n v="1"/>
    <n v="130"/>
    <m/>
    <m/>
    <n v="10"/>
    <n v="1300"/>
  </r>
  <r>
    <x v="1"/>
    <s v="(進)商二3"/>
    <s v="野外求生"/>
    <x v="8"/>
    <n v="145"/>
    <n v="41"/>
    <n v="5945"/>
    <n v="40"/>
    <n v="5800"/>
    <n v="9"/>
    <n v="1305"/>
    <n v="31"/>
    <n v="4495"/>
    <m/>
    <n v="0"/>
    <m/>
    <m/>
    <n v="10"/>
    <n v="1450"/>
  </r>
  <r>
    <x v="1"/>
    <s v="(進)商二3"/>
    <s v="會計學Ⅲ"/>
    <x v="14"/>
    <n v="222"/>
    <n v="41"/>
    <n v="9102"/>
    <n v="40"/>
    <n v="8880"/>
    <n v="10"/>
    <n v="2220"/>
    <n v="30"/>
    <n v="6660"/>
    <n v="1"/>
    <n v="222"/>
    <m/>
    <m/>
    <n v="10"/>
    <n v="2220"/>
  </r>
  <r>
    <x v="1"/>
    <s v="(進)商二3"/>
    <s v="經濟學Ⅰ"/>
    <x v="1"/>
    <n v="270"/>
    <n v="41"/>
    <n v="11070"/>
    <n v="40"/>
    <n v="10800"/>
    <n v="10"/>
    <n v="2700"/>
    <n v="30"/>
    <n v="8100"/>
    <n v="1"/>
    <n v="270"/>
    <m/>
    <m/>
    <n v="10"/>
    <n v="2700"/>
  </r>
  <r>
    <x v="1"/>
    <s v="(進)商二3"/>
    <s v="數學(B)Ⅲ"/>
    <x v="4"/>
    <n v="180"/>
    <n v="41"/>
    <n v="7380"/>
    <n v="40"/>
    <n v="7200"/>
    <n v="9"/>
    <n v="1620"/>
    <n v="31"/>
    <n v="5580"/>
    <m/>
    <n v="0"/>
    <m/>
    <m/>
    <n v="10"/>
    <n v="1800"/>
  </r>
  <r>
    <x v="1"/>
    <s v="(進)商三1"/>
    <s v="企業倫理"/>
    <x v="4"/>
    <n v="210"/>
    <n v="26"/>
    <n v="5460"/>
    <n v="25"/>
    <n v="5250"/>
    <n v="6"/>
    <n v="1260"/>
    <n v="19"/>
    <n v="3990"/>
    <m/>
    <n v="0"/>
    <m/>
    <m/>
    <n v="7"/>
    <n v="1470"/>
  </r>
  <r>
    <x v="1"/>
    <s v="(進)商三1"/>
    <s v="恐怖主義與反恐作為"/>
    <x v="6"/>
    <n v="140"/>
    <n v="26"/>
    <n v="3640"/>
    <n v="25"/>
    <n v="3500"/>
    <n v="6"/>
    <n v="840"/>
    <n v="19"/>
    <n v="2660"/>
    <m/>
    <n v="0"/>
    <m/>
    <m/>
    <n v="7"/>
    <n v="980"/>
  </r>
  <r>
    <x v="1"/>
    <s v="(進)商三1"/>
    <s v="高職英文Ⅴ六課版"/>
    <x v="7"/>
    <n v="198"/>
    <n v="26"/>
    <n v="5148"/>
    <n v="25"/>
    <n v="4950"/>
    <n v="6"/>
    <n v="1188"/>
    <n v="19"/>
    <n v="3762"/>
    <m/>
    <n v="0"/>
    <m/>
    <m/>
    <n v="7"/>
    <n v="1386"/>
  </r>
  <r>
    <x v="1"/>
    <s v="(進)商三1"/>
    <s v="高職國文Ⅴ"/>
    <x v="7"/>
    <n v="217"/>
    <n v="26"/>
    <n v="5642"/>
    <n v="25"/>
    <n v="5425"/>
    <n v="6"/>
    <n v="1302"/>
    <n v="19"/>
    <n v="4123"/>
    <m/>
    <n v="0"/>
    <m/>
    <m/>
    <n v="7"/>
    <n v="1519"/>
  </r>
  <r>
    <x v="1"/>
    <s v="(進)商三1"/>
    <s v="會資丙檢術科超易通"/>
    <x v="14"/>
    <n v="270"/>
    <n v="26"/>
    <n v="7020"/>
    <n v="25"/>
    <n v="6750"/>
    <n v="6"/>
    <n v="1620"/>
    <n v="19"/>
    <n v="5130"/>
    <m/>
    <n v="0"/>
    <m/>
    <m/>
    <n v="7"/>
    <n v="1890"/>
  </r>
  <r>
    <x v="1"/>
    <s v="(進)商三1"/>
    <s v="數學B輕鬆學總複習講義"/>
    <x v="5"/>
    <n v="193"/>
    <n v="19"/>
    <n v="3667"/>
    <n v="25"/>
    <n v="4825"/>
    <n v="6"/>
    <n v="1158"/>
    <n v="19"/>
    <n v="3667"/>
    <m/>
    <n v="0"/>
    <m/>
    <m/>
    <n v="0"/>
    <n v="0"/>
  </r>
  <r>
    <x v="1"/>
    <s v="(進)商三2"/>
    <s v="企業倫理"/>
    <x v="4"/>
    <n v="210"/>
    <n v="26"/>
    <n v="5460"/>
    <n v="25"/>
    <n v="5250"/>
    <n v="4"/>
    <n v="840"/>
    <n v="21"/>
    <n v="4410"/>
    <m/>
    <n v="0"/>
    <m/>
    <m/>
    <n v="5"/>
    <n v="1050"/>
  </r>
  <r>
    <x v="1"/>
    <s v="(進)商三2"/>
    <s v="恐怖主義與反恐作為"/>
    <x v="6"/>
    <n v="140"/>
    <n v="26"/>
    <n v="3640"/>
    <n v="25"/>
    <n v="3500"/>
    <n v="4"/>
    <n v="560"/>
    <n v="21"/>
    <n v="2940"/>
    <m/>
    <n v="0"/>
    <m/>
    <m/>
    <n v="5"/>
    <n v="700"/>
  </r>
  <r>
    <x v="1"/>
    <s v="(進)商三2"/>
    <s v="高職英文Ⅴ六課版"/>
    <x v="7"/>
    <n v="198"/>
    <n v="26"/>
    <n v="5148"/>
    <n v="25"/>
    <n v="4950"/>
    <n v="4"/>
    <n v="792"/>
    <n v="21"/>
    <n v="4158"/>
    <m/>
    <n v="0"/>
    <m/>
    <m/>
    <n v="5"/>
    <n v="990"/>
  </r>
  <r>
    <x v="1"/>
    <s v="(進)商三2"/>
    <s v="高職國文Ⅴ"/>
    <x v="7"/>
    <n v="217"/>
    <n v="26"/>
    <n v="5642"/>
    <n v="25"/>
    <n v="5425"/>
    <n v="4"/>
    <n v="868"/>
    <n v="21"/>
    <n v="4557"/>
    <m/>
    <n v="0"/>
    <m/>
    <m/>
    <n v="5"/>
    <n v="1085"/>
  </r>
  <r>
    <x v="1"/>
    <s v="(進)商三2"/>
    <s v="會資丙檢術科超易通"/>
    <x v="14"/>
    <n v="270"/>
    <n v="26"/>
    <n v="7020"/>
    <n v="25"/>
    <n v="6750"/>
    <n v="4"/>
    <n v="1080"/>
    <n v="21"/>
    <n v="5670"/>
    <m/>
    <n v="0"/>
    <m/>
    <m/>
    <n v="5"/>
    <n v="1350"/>
  </r>
  <r>
    <x v="1"/>
    <s v="(進)商三2"/>
    <s v="數學B輕鬆學總複習講義"/>
    <x v="5"/>
    <n v="193"/>
    <n v="18"/>
    <n v="3474"/>
    <n v="25"/>
    <n v="4825"/>
    <n v="11"/>
    <n v="2123"/>
    <n v="14"/>
    <n v="2702"/>
    <n v="7"/>
    <n v="1351"/>
    <m/>
    <m/>
    <n v="-3"/>
    <n v="-579"/>
  </r>
  <r>
    <x v="1"/>
    <s v="(進)商三3"/>
    <s v="企業倫理"/>
    <x v="4"/>
    <n v="210"/>
    <n v="26"/>
    <n v="5460"/>
    <n v="25"/>
    <n v="5250"/>
    <n v="7"/>
    <n v="1470"/>
    <n v="18"/>
    <n v="3780"/>
    <m/>
    <n v="0"/>
    <m/>
    <m/>
    <n v="8"/>
    <n v="1680"/>
  </r>
  <r>
    <x v="1"/>
    <s v="(進)商三3"/>
    <s v="恐怖主義與反恐作為"/>
    <x v="6"/>
    <n v="140"/>
    <n v="26"/>
    <n v="3640"/>
    <n v="25"/>
    <n v="3500"/>
    <n v="7"/>
    <n v="980"/>
    <n v="18"/>
    <n v="2520"/>
    <m/>
    <n v="0"/>
    <m/>
    <m/>
    <n v="8"/>
    <n v="1120"/>
  </r>
  <r>
    <x v="1"/>
    <s v="(進)商三3"/>
    <s v="高職英文Ⅴ六課版"/>
    <x v="7"/>
    <n v="198"/>
    <n v="26"/>
    <n v="5148"/>
    <n v="25"/>
    <n v="4950"/>
    <n v="7"/>
    <n v="1386"/>
    <n v="18"/>
    <n v="3564"/>
    <m/>
    <n v="0"/>
    <m/>
    <m/>
    <n v="8"/>
    <n v="1584"/>
  </r>
  <r>
    <x v="1"/>
    <s v="(進)商三3"/>
    <s v="高職國文Ⅴ"/>
    <x v="7"/>
    <n v="217"/>
    <n v="26"/>
    <n v="5642"/>
    <n v="25"/>
    <n v="5425"/>
    <n v="7"/>
    <n v="1519"/>
    <n v="18"/>
    <n v="3906"/>
    <m/>
    <n v="0"/>
    <m/>
    <m/>
    <n v="8"/>
    <n v="1736"/>
  </r>
  <r>
    <x v="1"/>
    <s v="(進)商三3"/>
    <s v="會資丙檢術科超易通"/>
    <x v="14"/>
    <n v="270"/>
    <n v="26"/>
    <n v="7020"/>
    <n v="25"/>
    <n v="6750"/>
    <n v="7"/>
    <n v="1890"/>
    <n v="18"/>
    <n v="4860"/>
    <m/>
    <n v="0"/>
    <m/>
    <m/>
    <n v="8"/>
    <n v="2160"/>
  </r>
  <r>
    <x v="1"/>
    <s v="(進)商三3"/>
    <s v="數學B輕鬆學總複習講義"/>
    <x v="5"/>
    <n v="193"/>
    <n v="17"/>
    <n v="3281"/>
    <n v="25"/>
    <n v="4825"/>
    <n v="12"/>
    <n v="2316"/>
    <n v="13"/>
    <n v="2509"/>
    <n v="5"/>
    <n v="965"/>
    <m/>
    <m/>
    <n v="-1"/>
    <n v="-193"/>
  </r>
  <r>
    <x v="1"/>
    <s v="(進)商三4"/>
    <s v="企業倫理"/>
    <x v="4"/>
    <n v="210"/>
    <n v="26"/>
    <n v="5460"/>
    <n v="25"/>
    <n v="5250"/>
    <n v="4"/>
    <n v="840"/>
    <n v="21"/>
    <n v="4410"/>
    <m/>
    <n v="0"/>
    <m/>
    <m/>
    <n v="5"/>
    <n v="1050"/>
  </r>
  <r>
    <x v="1"/>
    <s v="(進)商三4"/>
    <s v="恐怖主義與反恐作為"/>
    <x v="6"/>
    <n v="140"/>
    <n v="26"/>
    <n v="3640"/>
    <n v="25"/>
    <n v="3500"/>
    <n v="4"/>
    <n v="560"/>
    <n v="21"/>
    <n v="2940"/>
    <m/>
    <n v="0"/>
    <m/>
    <m/>
    <n v="5"/>
    <n v="700"/>
  </r>
  <r>
    <x v="1"/>
    <s v="(進)商三4"/>
    <s v="高職英文Ⅴ六課版"/>
    <x v="7"/>
    <n v="198"/>
    <n v="26"/>
    <n v="5148"/>
    <n v="25"/>
    <n v="4950"/>
    <n v="4"/>
    <n v="792"/>
    <n v="21"/>
    <n v="4158"/>
    <m/>
    <n v="0"/>
    <m/>
    <m/>
    <n v="5"/>
    <n v="990"/>
  </r>
  <r>
    <x v="1"/>
    <s v="(進)商三4"/>
    <s v="高職國文Ⅴ"/>
    <x v="7"/>
    <n v="217"/>
    <n v="26"/>
    <n v="5642"/>
    <n v="25"/>
    <n v="5425"/>
    <n v="4"/>
    <n v="868"/>
    <n v="21"/>
    <n v="4557"/>
    <m/>
    <n v="0"/>
    <m/>
    <m/>
    <n v="5"/>
    <n v="1085"/>
  </r>
  <r>
    <x v="1"/>
    <s v="(進)商三4"/>
    <s v="會資丙檢術科超易通"/>
    <x v="14"/>
    <n v="270"/>
    <n v="26"/>
    <n v="7020"/>
    <n v="25"/>
    <n v="6750"/>
    <n v="4"/>
    <n v="1080"/>
    <n v="21"/>
    <n v="5670"/>
    <m/>
    <n v="0"/>
    <m/>
    <m/>
    <n v="5"/>
    <n v="1350"/>
  </r>
  <r>
    <x v="1"/>
    <s v="(進)商三4"/>
    <s v="數學B輕鬆學總複習講義"/>
    <x v="5"/>
    <n v="193"/>
    <n v="21"/>
    <n v="4053"/>
    <n v="25"/>
    <n v="4825"/>
    <n v="4"/>
    <n v="772"/>
    <n v="21"/>
    <n v="4053"/>
    <m/>
    <n v="0"/>
    <m/>
    <m/>
    <n v="0"/>
    <n v="0"/>
  </r>
  <r>
    <x v="1"/>
    <s v="(進)貿一1"/>
    <s v="生涯規劃(職校版)"/>
    <x v="8"/>
    <n v="140"/>
    <n v="46"/>
    <n v="6440"/>
    <n v="45"/>
    <n v="6300"/>
    <n v="21"/>
    <n v="2940"/>
    <n v="24"/>
    <n v="3360"/>
    <n v="1"/>
    <n v="140"/>
    <m/>
    <m/>
    <n v="21"/>
    <n v="2940"/>
  </r>
  <r>
    <x v="1"/>
    <s v="(進)貿一1"/>
    <s v="全民國防教育"/>
    <x v="0"/>
    <n v="150"/>
    <n v="46"/>
    <n v="6900"/>
    <n v="45"/>
    <n v="6750"/>
    <n v="21"/>
    <n v="3150"/>
    <n v="24"/>
    <n v="3600"/>
    <n v="1"/>
    <n v="150"/>
    <m/>
    <m/>
    <n v="21"/>
    <n v="3150"/>
  </r>
  <r>
    <x v="1"/>
    <s v="(進)貿一1"/>
    <s v="英文Ⅰ六課版"/>
    <x v="4"/>
    <n v="196"/>
    <n v="46"/>
    <n v="9016"/>
    <n v="45"/>
    <n v="8820"/>
    <n v="21"/>
    <n v="4116"/>
    <n v="24"/>
    <n v="4704"/>
    <n v="1"/>
    <n v="196"/>
    <m/>
    <m/>
    <n v="21"/>
    <n v="4116"/>
  </r>
  <r>
    <x v="1"/>
    <s v="(進)貿一1"/>
    <s v="計算機概論(Ⅰ)"/>
    <x v="1"/>
    <n v="268"/>
    <n v="46"/>
    <n v="12328"/>
    <n v="45"/>
    <n v="12060"/>
    <n v="22"/>
    <n v="5896"/>
    <n v="23"/>
    <n v="6164"/>
    <n v="2"/>
    <n v="536"/>
    <m/>
    <m/>
    <n v="21"/>
    <n v="5628"/>
  </r>
  <r>
    <x v="1"/>
    <s v="(進)貿一1"/>
    <s v="高職國文(一)"/>
    <x v="4"/>
    <n v="199"/>
    <n v="46"/>
    <n v="9154"/>
    <n v="45"/>
    <n v="8955"/>
    <n v="21"/>
    <n v="4179"/>
    <n v="24"/>
    <n v="4776"/>
    <n v="1"/>
    <n v="199"/>
    <m/>
    <m/>
    <n v="21"/>
    <n v="4179"/>
  </r>
  <r>
    <x v="1"/>
    <s v="(進)貿一1"/>
    <s v="健康與護理Ⅰ"/>
    <x v="8"/>
    <n v="150"/>
    <n v="46"/>
    <n v="6900"/>
    <n v="45"/>
    <n v="6750"/>
    <n v="23"/>
    <n v="3450"/>
    <n v="22"/>
    <n v="3300"/>
    <n v="3"/>
    <n v="450"/>
    <m/>
    <m/>
    <n v="21"/>
    <n v="3150"/>
  </r>
  <r>
    <x v="1"/>
    <s v="(進)貿一1"/>
    <s v="商業概論Ⅰ"/>
    <x v="5"/>
    <n v="193"/>
    <n v="46"/>
    <n v="8878"/>
    <n v="45"/>
    <n v="8685"/>
    <n v="22"/>
    <n v="4246"/>
    <n v="23"/>
    <n v="4439"/>
    <n v="2"/>
    <n v="386"/>
    <m/>
    <m/>
    <n v="21"/>
    <n v="4053"/>
  </r>
  <r>
    <x v="1"/>
    <s v="(進)貿一1"/>
    <s v="國際貿易實務Ⅰ"/>
    <x v="4"/>
    <n v="265"/>
    <n v="45"/>
    <n v="11925"/>
    <n v="45"/>
    <n v="11925"/>
    <n v="21"/>
    <n v="5565"/>
    <n v="24"/>
    <n v="6360"/>
    <n v="1"/>
    <n v="265"/>
    <m/>
    <m/>
    <n v="20"/>
    <n v="5300"/>
  </r>
  <r>
    <x v="1"/>
    <s v="(進)貿一1"/>
    <s v="會計學"/>
    <x v="14"/>
    <n v="222"/>
    <n v="46"/>
    <n v="10212"/>
    <n v="45"/>
    <n v="9990"/>
    <n v="20"/>
    <n v="4440"/>
    <n v="25"/>
    <n v="5550"/>
    <m/>
    <n v="0"/>
    <m/>
    <m/>
    <n v="21"/>
    <n v="4662"/>
  </r>
  <r>
    <x v="1"/>
    <s v="(進)貿一1"/>
    <s v="數學B(陳版)Ⅰ"/>
    <x v="4"/>
    <n v="180"/>
    <n v="46"/>
    <n v="8280"/>
    <n v="45"/>
    <n v="8100"/>
    <n v="21"/>
    <n v="3780"/>
    <n v="24"/>
    <n v="4320"/>
    <n v="1"/>
    <n v="180"/>
    <m/>
    <m/>
    <n v="21"/>
    <n v="3780"/>
  </r>
  <r>
    <x v="1"/>
    <s v="(進)貿一1"/>
    <s v="簡易運動規則"/>
    <x v="5"/>
    <n v="97"/>
    <n v="46"/>
    <n v="4462"/>
    <n v="45"/>
    <n v="4365"/>
    <n v="21"/>
    <n v="2037"/>
    <n v="24"/>
    <n v="2328"/>
    <n v="1"/>
    <n v="97"/>
    <m/>
    <m/>
    <n v="21"/>
    <n v="2037"/>
  </r>
  <r>
    <x v="1"/>
    <s v="(進)貿二1"/>
    <s v="計算機概論Ⅲ"/>
    <x v="1"/>
    <n v="286"/>
    <n v="42"/>
    <n v="12012"/>
    <n v="40"/>
    <n v="11440"/>
    <n v="12"/>
    <n v="3432"/>
    <n v="28"/>
    <n v="8008"/>
    <n v="1"/>
    <n v="286"/>
    <m/>
    <m/>
    <n v="13"/>
    <n v="3718"/>
  </r>
  <r>
    <x v="1"/>
    <s v="(進)貿二1"/>
    <s v="高職英文ⅢB版"/>
    <x v="4"/>
    <n v="210"/>
    <n v="42"/>
    <n v="8820"/>
    <n v="40"/>
    <n v="8400"/>
    <n v="11"/>
    <n v="2310"/>
    <n v="29"/>
    <n v="6090"/>
    <m/>
    <n v="0"/>
    <m/>
    <m/>
    <n v="13"/>
    <n v="2730"/>
  </r>
  <r>
    <x v="1"/>
    <s v="(進)貿二1"/>
    <s v="高職國文(三)"/>
    <x v="4"/>
    <n v="199"/>
    <n v="42"/>
    <n v="8358"/>
    <n v="40"/>
    <n v="7960"/>
    <n v="11"/>
    <n v="2189"/>
    <n v="29"/>
    <n v="5771"/>
    <m/>
    <n v="0"/>
    <m/>
    <m/>
    <n v="13"/>
    <n v="2587"/>
  </r>
  <r>
    <x v="1"/>
    <s v="(進)貿二1"/>
    <s v="健康自我管理"/>
    <x v="8"/>
    <n v="130"/>
    <n v="42"/>
    <n v="5460"/>
    <n v="40"/>
    <n v="5200"/>
    <n v="11"/>
    <n v="1430"/>
    <n v="29"/>
    <n v="3770"/>
    <m/>
    <n v="0"/>
    <m/>
    <m/>
    <n v="13"/>
    <n v="1690"/>
  </r>
  <r>
    <x v="1"/>
    <s v="(進)貿二1"/>
    <s v="國際貿易實務Ⅲ"/>
    <x v="4"/>
    <n v="256"/>
    <n v="45"/>
    <n v="11520"/>
    <n v="40"/>
    <n v="10240"/>
    <n v="12"/>
    <n v="3072"/>
    <n v="28"/>
    <n v="7168"/>
    <n v="1"/>
    <n v="256"/>
    <m/>
    <m/>
    <n v="16"/>
    <n v="4096"/>
  </r>
  <r>
    <x v="1"/>
    <s v="(進)貿二1"/>
    <s v="野外求生"/>
    <x v="8"/>
    <n v="145"/>
    <n v="42"/>
    <n v="6090"/>
    <n v="40"/>
    <n v="5800"/>
    <n v="11"/>
    <n v="1595"/>
    <n v="29"/>
    <n v="4205"/>
    <m/>
    <n v="0"/>
    <m/>
    <m/>
    <n v="13"/>
    <n v="1885"/>
  </r>
  <r>
    <x v="1"/>
    <s v="(進)貿二1"/>
    <s v="會計學Ⅲ"/>
    <x v="14"/>
    <n v="222"/>
    <n v="42"/>
    <n v="9324"/>
    <n v="40"/>
    <n v="8880"/>
    <n v="11"/>
    <n v="2442"/>
    <n v="29"/>
    <n v="6438"/>
    <m/>
    <n v="0"/>
    <m/>
    <m/>
    <n v="13"/>
    <n v="2886"/>
  </r>
  <r>
    <x v="1"/>
    <s v="(進)貿二1"/>
    <s v="經濟學Ⅰ"/>
    <x v="1"/>
    <n v="270"/>
    <n v="42"/>
    <n v="11340"/>
    <n v="40"/>
    <n v="10800"/>
    <n v="12"/>
    <n v="3240"/>
    <n v="28"/>
    <n v="7560"/>
    <n v="1"/>
    <n v="270"/>
    <m/>
    <m/>
    <n v="13"/>
    <n v="3510"/>
  </r>
  <r>
    <x v="1"/>
    <s v="(進)貿二1"/>
    <s v="數學(B)Ⅲ"/>
    <x v="4"/>
    <n v="180"/>
    <n v="42"/>
    <n v="7560"/>
    <n v="40"/>
    <n v="7200"/>
    <n v="11"/>
    <n v="1980"/>
    <n v="29"/>
    <n v="5220"/>
    <m/>
    <n v="0"/>
    <m/>
    <m/>
    <n v="13"/>
    <n v="2340"/>
  </r>
  <r>
    <x v="1"/>
    <s v="(進)貿三1"/>
    <s v="公民與社會A"/>
    <x v="4"/>
    <n v="154"/>
    <n v="15"/>
    <n v="2310"/>
    <n v="15"/>
    <n v="2310"/>
    <n v="0"/>
    <n v="0"/>
    <n v="15"/>
    <n v="2310"/>
    <m/>
    <n v="0"/>
    <m/>
    <m/>
    <n v="0"/>
    <n v="0"/>
  </r>
  <r>
    <x v="1"/>
    <s v="(進)貿三1"/>
    <s v="企業倫理"/>
    <x v="4"/>
    <n v="210"/>
    <n v="16"/>
    <n v="3360"/>
    <n v="15"/>
    <n v="3150"/>
    <n v="0"/>
    <n v="0"/>
    <n v="15"/>
    <n v="3150"/>
    <m/>
    <n v="0"/>
    <m/>
    <m/>
    <n v="1"/>
    <n v="210"/>
  </r>
  <r>
    <x v="1"/>
    <s v="(進)貿三1"/>
    <s v="恐怖主義與反恐作為"/>
    <x v="6"/>
    <n v="140"/>
    <n v="16"/>
    <n v="2240"/>
    <n v="15"/>
    <n v="2100"/>
    <n v="0"/>
    <n v="0"/>
    <n v="15"/>
    <n v="2100"/>
    <m/>
    <n v="0"/>
    <m/>
    <m/>
    <n v="1"/>
    <n v="140"/>
  </r>
  <r>
    <x v="1"/>
    <s v="(進)貿三1"/>
    <s v="高職英文Ⅴ六課版"/>
    <x v="7"/>
    <n v="198"/>
    <n v="16"/>
    <n v="3168"/>
    <n v="15"/>
    <n v="2970"/>
    <n v="0"/>
    <n v="0"/>
    <n v="15"/>
    <n v="2970"/>
    <m/>
    <n v="0"/>
    <m/>
    <m/>
    <n v="1"/>
    <n v="198"/>
  </r>
  <r>
    <x v="1"/>
    <s v="(進)貿三1"/>
    <s v="高職國文Ⅴ"/>
    <x v="7"/>
    <n v="217"/>
    <n v="16"/>
    <n v="3472"/>
    <n v="15"/>
    <n v="3255"/>
    <n v="0"/>
    <n v="0"/>
    <n v="15"/>
    <n v="3255"/>
    <m/>
    <n v="0"/>
    <m/>
    <m/>
    <n v="1"/>
    <n v="217"/>
  </r>
  <r>
    <x v="1"/>
    <s v="(進)貿三1"/>
    <s v="會資丙檢術科超易通"/>
    <x v="14"/>
    <n v="270"/>
    <n v="16"/>
    <n v="4320"/>
    <n v="15"/>
    <n v="4050"/>
    <n v="0"/>
    <n v="0"/>
    <n v="15"/>
    <n v="4050"/>
    <m/>
    <n v="0"/>
    <m/>
    <m/>
    <n v="1"/>
    <n v="270"/>
  </r>
  <r>
    <x v="1"/>
    <s v="(進)貿三1"/>
    <s v="數學B輕鬆學總複習講義"/>
    <x v="5"/>
    <n v="193"/>
    <n v="15"/>
    <n v="2895"/>
    <n v="15"/>
    <n v="2895"/>
    <n v="0"/>
    <n v="0"/>
    <n v="15"/>
    <n v="2895"/>
    <m/>
    <n v="0"/>
    <m/>
    <m/>
    <n v="0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680">
  <r>
    <x v="0"/>
    <s v="外一1"/>
    <s v="全民國防教育"/>
    <x v="0"/>
    <x v="0"/>
    <n v="150"/>
    <n v="42"/>
    <n v="6300"/>
    <n v="2"/>
    <n v="300"/>
    <n v="40"/>
    <n v="6000"/>
    <m/>
    <n v="0"/>
    <m/>
  </r>
  <r>
    <x v="0"/>
    <s v="外一1"/>
    <s v="計算機概論B"/>
    <x v="1"/>
    <x v="0"/>
    <n v="286"/>
    <n v="42"/>
    <n v="12012"/>
    <n v="2"/>
    <n v="572"/>
    <n v="40"/>
    <n v="11440"/>
    <m/>
    <n v="0"/>
    <m/>
  </r>
  <r>
    <x v="0"/>
    <s v="外一1"/>
    <s v="高中英文"/>
    <x v="2"/>
    <x v="0"/>
    <n v="217"/>
    <n v="42"/>
    <n v="9114"/>
    <n v="2"/>
    <n v="434"/>
    <n v="40"/>
    <n v="8680"/>
    <m/>
    <n v="0"/>
    <m/>
  </r>
  <r>
    <x v="0"/>
    <s v="外一1"/>
    <s v="高職國文"/>
    <x v="3"/>
    <x v="0"/>
    <n v="206"/>
    <n v="42"/>
    <n v="8652"/>
    <n v="2"/>
    <n v="412"/>
    <n v="40"/>
    <n v="8240"/>
    <m/>
    <n v="0"/>
    <m/>
  </r>
  <r>
    <x v="0"/>
    <s v="外一1"/>
    <s v="高職基礎化學(B)"/>
    <x v="4"/>
    <x v="0"/>
    <n v="154"/>
    <n v="42"/>
    <n v="6468"/>
    <n v="2"/>
    <n v="308"/>
    <n v="40"/>
    <n v="6160"/>
    <m/>
    <n v="0"/>
    <m/>
  </r>
  <r>
    <x v="0"/>
    <s v="外一1"/>
    <s v="健康與護理"/>
    <x v="0"/>
    <x v="0"/>
    <n v="145"/>
    <n v="42"/>
    <n v="6090"/>
    <n v="2"/>
    <n v="290"/>
    <n v="40"/>
    <n v="5800"/>
    <m/>
    <n v="0"/>
    <m/>
  </r>
  <r>
    <x v="0"/>
    <s v="外一1"/>
    <s v="商業概論Ⅰ"/>
    <x v="5"/>
    <x v="0"/>
    <n v="193"/>
    <n v="42"/>
    <n v="8106"/>
    <n v="2"/>
    <n v="386"/>
    <n v="40"/>
    <n v="7720"/>
    <m/>
    <n v="0"/>
    <m/>
  </r>
  <r>
    <x v="0"/>
    <s v="外一1"/>
    <s v="基礎生物A"/>
    <x v="6"/>
    <x v="0"/>
    <n v="97"/>
    <n v="42"/>
    <n v="4074"/>
    <n v="2"/>
    <n v="194"/>
    <n v="40"/>
    <n v="3880"/>
    <m/>
    <n v="0"/>
    <m/>
  </r>
  <r>
    <x v="0"/>
    <s v="外一1"/>
    <s v="數學B"/>
    <x v="5"/>
    <x v="0"/>
    <n v="164"/>
    <n v="42"/>
    <n v="6888"/>
    <n v="2"/>
    <n v="328"/>
    <n v="40"/>
    <n v="6560"/>
    <m/>
    <n v="0"/>
    <m/>
  </r>
  <r>
    <x v="0"/>
    <s v="外一1"/>
    <s v="體育"/>
    <x v="0"/>
    <x v="0"/>
    <n v="130"/>
    <n v="42"/>
    <n v="5460"/>
    <n v="2"/>
    <n v="260"/>
    <n v="40"/>
    <n v="5200"/>
    <m/>
    <n v="0"/>
    <m/>
  </r>
  <r>
    <x v="0"/>
    <s v="外一2"/>
    <s v="全民國防教育"/>
    <x v="0"/>
    <x v="0"/>
    <n v="150"/>
    <n v="42"/>
    <n v="6300"/>
    <n v="1"/>
    <n v="150"/>
    <n v="41"/>
    <n v="6150"/>
    <m/>
    <n v="0"/>
    <m/>
  </r>
  <r>
    <x v="0"/>
    <s v="外一2"/>
    <s v="計算機概論B"/>
    <x v="1"/>
    <x v="0"/>
    <n v="286"/>
    <n v="42"/>
    <n v="12012"/>
    <n v="1"/>
    <n v="286"/>
    <n v="41"/>
    <n v="11726"/>
    <m/>
    <n v="0"/>
    <m/>
  </r>
  <r>
    <x v="0"/>
    <s v="外一2"/>
    <s v="高中英文"/>
    <x v="2"/>
    <x v="0"/>
    <n v="217"/>
    <n v="42"/>
    <n v="9114"/>
    <n v="1"/>
    <n v="217"/>
    <n v="41"/>
    <n v="8897"/>
    <m/>
    <n v="0"/>
    <m/>
  </r>
  <r>
    <x v="0"/>
    <s v="外一2"/>
    <s v="高職國文"/>
    <x v="3"/>
    <x v="0"/>
    <n v="206"/>
    <n v="42"/>
    <n v="8652"/>
    <n v="1"/>
    <n v="206"/>
    <n v="41"/>
    <n v="8446"/>
    <m/>
    <n v="0"/>
    <m/>
  </r>
  <r>
    <x v="0"/>
    <s v="外一2"/>
    <s v="高職基礎化學(B)"/>
    <x v="4"/>
    <x v="0"/>
    <n v="154"/>
    <n v="42"/>
    <n v="6468"/>
    <n v="1"/>
    <n v="154"/>
    <n v="41"/>
    <n v="6314"/>
    <m/>
    <n v="0"/>
    <m/>
  </r>
  <r>
    <x v="0"/>
    <s v="外一2"/>
    <s v="健康與護理"/>
    <x v="0"/>
    <x v="0"/>
    <n v="145"/>
    <n v="42"/>
    <n v="6090"/>
    <n v="1"/>
    <n v="145"/>
    <n v="41"/>
    <n v="5945"/>
    <m/>
    <n v="0"/>
    <m/>
  </r>
  <r>
    <x v="0"/>
    <s v="外一2"/>
    <s v="商業概論Ⅰ"/>
    <x v="5"/>
    <x v="0"/>
    <n v="193"/>
    <n v="42"/>
    <n v="8106"/>
    <n v="1"/>
    <n v="193"/>
    <n v="41"/>
    <n v="7913"/>
    <m/>
    <n v="0"/>
    <m/>
  </r>
  <r>
    <x v="0"/>
    <s v="外一2"/>
    <s v="基礎生物A"/>
    <x v="6"/>
    <x v="0"/>
    <n v="97"/>
    <n v="42"/>
    <n v="4074"/>
    <n v="1"/>
    <n v="97"/>
    <n v="41"/>
    <n v="3977"/>
    <m/>
    <n v="0"/>
    <m/>
  </r>
  <r>
    <x v="0"/>
    <s v="外一2"/>
    <s v="數學B"/>
    <x v="5"/>
    <x v="0"/>
    <n v="164"/>
    <n v="42"/>
    <n v="6888"/>
    <n v="1"/>
    <n v="164"/>
    <n v="41"/>
    <n v="6724"/>
    <m/>
    <n v="0"/>
    <m/>
  </r>
  <r>
    <x v="0"/>
    <s v="外一2"/>
    <s v="體育"/>
    <x v="0"/>
    <x v="0"/>
    <n v="130"/>
    <n v="42"/>
    <n v="5460"/>
    <n v="1"/>
    <n v="130"/>
    <n v="41"/>
    <n v="5330"/>
    <m/>
    <n v="0"/>
    <m/>
  </r>
  <r>
    <x v="0"/>
    <s v="外二1"/>
    <s v="計算機概論"/>
    <x v="1"/>
    <x v="0"/>
    <n v="286"/>
    <n v="38"/>
    <n v="10868"/>
    <n v="0"/>
    <n v="0"/>
    <n v="38"/>
    <n v="10868"/>
    <m/>
    <n v="0"/>
    <m/>
  </r>
  <r>
    <x v="0"/>
    <s v="外二1"/>
    <s v="高中英文"/>
    <x v="2"/>
    <x v="0"/>
    <n v="239"/>
    <n v="38"/>
    <n v="9082"/>
    <n v="0"/>
    <n v="0"/>
    <n v="38"/>
    <n v="9082"/>
    <m/>
    <n v="0"/>
    <m/>
  </r>
  <r>
    <x v="0"/>
    <s v="外二1"/>
    <s v="高職國文"/>
    <x v="7"/>
    <x v="0"/>
    <n v="217"/>
    <n v="38"/>
    <n v="8246"/>
    <n v="0"/>
    <n v="0"/>
    <n v="38"/>
    <n v="8246"/>
    <m/>
    <n v="0"/>
    <m/>
  </r>
  <r>
    <x v="0"/>
    <s v="外二1"/>
    <s v="國際貿易實務(非)"/>
    <x v="4"/>
    <x v="0"/>
    <n v="265"/>
    <n v="37"/>
    <n v="9805"/>
    <n v="-1"/>
    <n v="-265"/>
    <n v="38"/>
    <n v="10070"/>
    <m/>
    <n v="0"/>
    <m/>
  </r>
  <r>
    <x v="0"/>
    <s v="外二1"/>
    <s v="野外求生"/>
    <x v="8"/>
    <x v="0"/>
    <n v="145"/>
    <n v="38"/>
    <n v="5510"/>
    <n v="0"/>
    <n v="0"/>
    <n v="38"/>
    <n v="5510"/>
    <m/>
    <n v="0"/>
    <m/>
  </r>
  <r>
    <x v="0"/>
    <s v="外二1"/>
    <s v="數學B"/>
    <x v="4"/>
    <x v="0"/>
    <n v="180"/>
    <n v="38"/>
    <n v="6840"/>
    <n v="0"/>
    <n v="0"/>
    <n v="38"/>
    <n v="6840"/>
    <m/>
    <n v="0"/>
    <m/>
  </r>
  <r>
    <x v="0"/>
    <s v="外二1"/>
    <s v="體育"/>
    <x v="0"/>
    <x v="0"/>
    <n v="121"/>
    <n v="38"/>
    <n v="4598"/>
    <n v="0"/>
    <n v="0"/>
    <n v="38"/>
    <n v="4598"/>
    <m/>
    <n v="0"/>
    <m/>
  </r>
  <r>
    <x v="0"/>
    <s v="外二2"/>
    <s v="計算機概論"/>
    <x v="1"/>
    <x v="0"/>
    <n v="286"/>
    <n v="37"/>
    <n v="10582"/>
    <n v="0"/>
    <n v="0"/>
    <n v="37"/>
    <n v="10582"/>
    <m/>
    <n v="0"/>
    <m/>
  </r>
  <r>
    <x v="0"/>
    <s v="外二2"/>
    <s v="高中英文"/>
    <x v="2"/>
    <x v="0"/>
    <n v="239"/>
    <n v="38"/>
    <n v="9082"/>
    <n v="1"/>
    <n v="239"/>
    <n v="37"/>
    <n v="8843"/>
    <m/>
    <n v="0"/>
    <m/>
  </r>
  <r>
    <x v="0"/>
    <s v="外二2"/>
    <s v="高職國文"/>
    <x v="7"/>
    <x v="0"/>
    <n v="217"/>
    <n v="37"/>
    <n v="8029"/>
    <n v="0"/>
    <n v="0"/>
    <n v="37"/>
    <n v="8029"/>
    <m/>
    <n v="0"/>
    <m/>
  </r>
  <r>
    <x v="0"/>
    <s v="外二2"/>
    <s v="國際貿易實務(非)"/>
    <x v="4"/>
    <x v="0"/>
    <n v="265"/>
    <n v="37"/>
    <n v="9805"/>
    <n v="0"/>
    <n v="0"/>
    <n v="37"/>
    <n v="9805"/>
    <m/>
    <n v="0"/>
    <m/>
  </r>
  <r>
    <x v="0"/>
    <s v="外二2"/>
    <s v="野外求生"/>
    <x v="8"/>
    <x v="0"/>
    <n v="145"/>
    <n v="37"/>
    <n v="5365"/>
    <n v="0"/>
    <n v="0"/>
    <n v="37"/>
    <n v="5365"/>
    <m/>
    <n v="0"/>
    <m/>
  </r>
  <r>
    <x v="0"/>
    <s v="外二2"/>
    <s v="數學B"/>
    <x v="4"/>
    <x v="0"/>
    <n v="180"/>
    <n v="37"/>
    <n v="6660"/>
    <n v="0"/>
    <n v="0"/>
    <n v="37"/>
    <n v="6660"/>
    <m/>
    <n v="0"/>
    <m/>
  </r>
  <r>
    <x v="0"/>
    <s v="外二2"/>
    <s v="體育"/>
    <x v="0"/>
    <x v="0"/>
    <n v="121"/>
    <n v="37"/>
    <n v="4477"/>
    <n v="0"/>
    <n v="0"/>
    <n v="37"/>
    <n v="4477"/>
    <m/>
    <n v="0"/>
    <m/>
  </r>
  <r>
    <x v="0"/>
    <s v="外三1"/>
    <s v="公民與社會"/>
    <x v="5"/>
    <x v="0"/>
    <n v="116"/>
    <n v="39"/>
    <n v="4524"/>
    <n v="0"/>
    <n v="0"/>
    <n v="39"/>
    <n v="4524"/>
    <m/>
    <n v="0"/>
    <m/>
  </r>
  <r>
    <x v="0"/>
    <s v="外三1"/>
    <s v="地理Ⅰ"/>
    <x v="6"/>
    <x v="0"/>
    <n v="169"/>
    <n v="39"/>
    <n v="6591"/>
    <n v="0"/>
    <n v="0"/>
    <n v="39"/>
    <n v="6591"/>
    <m/>
    <n v="0"/>
    <m/>
  </r>
  <r>
    <x v="0"/>
    <s v="外三1"/>
    <s v="恐怖主義與反恐作為"/>
    <x v="6"/>
    <x v="0"/>
    <n v="140"/>
    <n v="39"/>
    <n v="5460"/>
    <n v="0"/>
    <n v="0"/>
    <n v="39"/>
    <n v="5460"/>
    <m/>
    <n v="0"/>
    <m/>
  </r>
  <r>
    <x v="0"/>
    <s v="外三1"/>
    <s v="高中英文"/>
    <x v="2"/>
    <x v="0"/>
    <n v="239"/>
    <n v="39"/>
    <n v="9321"/>
    <n v="0"/>
    <n v="0"/>
    <n v="39"/>
    <n v="9321"/>
    <m/>
    <n v="0"/>
    <m/>
  </r>
  <r>
    <x v="0"/>
    <s v="外三1"/>
    <s v="高職國文"/>
    <x v="7"/>
    <x v="0"/>
    <n v="217"/>
    <n v="39"/>
    <n v="8463"/>
    <n v="0"/>
    <n v="0"/>
    <n v="39"/>
    <n v="8463"/>
    <m/>
    <n v="0"/>
    <m/>
  </r>
  <r>
    <x v="0"/>
    <s v="外三1"/>
    <s v="歷史C版"/>
    <x v="4"/>
    <x v="0"/>
    <n v="125"/>
    <n v="39"/>
    <n v="4875"/>
    <n v="0"/>
    <n v="0"/>
    <n v="39"/>
    <n v="4875"/>
    <m/>
    <n v="0"/>
    <m/>
  </r>
  <r>
    <x v="0"/>
    <s v="外三1"/>
    <s v="職校音樂"/>
    <x v="0"/>
    <x v="0"/>
    <n v="285"/>
    <n v="39"/>
    <n v="11115"/>
    <n v="0"/>
    <n v="0"/>
    <n v="39"/>
    <n v="11115"/>
    <m/>
    <n v="0"/>
    <m/>
  </r>
  <r>
    <x v="0"/>
    <s v="外三1"/>
    <s v="體育"/>
    <x v="9"/>
    <x v="1"/>
    <n v="96"/>
    <n v="39"/>
    <n v="3744"/>
    <n v="0"/>
    <n v="0"/>
    <n v="39"/>
    <n v="3744"/>
    <m/>
    <n v="0"/>
    <m/>
  </r>
  <r>
    <x v="0"/>
    <s v="外三2"/>
    <s v="公民與社會"/>
    <x v="5"/>
    <x v="0"/>
    <n v="116"/>
    <n v="38"/>
    <n v="4408"/>
    <n v="0"/>
    <n v="0"/>
    <n v="38"/>
    <n v="4408"/>
    <m/>
    <n v="0"/>
    <m/>
  </r>
  <r>
    <x v="0"/>
    <s v="外三2"/>
    <s v="地理Ⅰ"/>
    <x v="6"/>
    <x v="0"/>
    <n v="169"/>
    <n v="38"/>
    <n v="6422"/>
    <n v="0"/>
    <n v="0"/>
    <n v="38"/>
    <n v="6422"/>
    <m/>
    <n v="0"/>
    <m/>
  </r>
  <r>
    <x v="0"/>
    <s v="外三2"/>
    <s v="恐怖主義與反恐作為"/>
    <x v="6"/>
    <x v="0"/>
    <n v="140"/>
    <n v="38"/>
    <n v="5320"/>
    <n v="0"/>
    <n v="0"/>
    <n v="38"/>
    <n v="5320"/>
    <m/>
    <n v="0"/>
    <m/>
  </r>
  <r>
    <x v="0"/>
    <s v="外三2"/>
    <s v="高中英文"/>
    <x v="2"/>
    <x v="0"/>
    <n v="239"/>
    <n v="38"/>
    <n v="9082"/>
    <n v="0"/>
    <n v="0"/>
    <n v="38"/>
    <n v="9082"/>
    <m/>
    <n v="0"/>
    <m/>
  </r>
  <r>
    <x v="0"/>
    <s v="外三2"/>
    <s v="高職國文"/>
    <x v="7"/>
    <x v="0"/>
    <n v="217"/>
    <n v="38"/>
    <n v="8246"/>
    <n v="0"/>
    <n v="0"/>
    <n v="38"/>
    <n v="8246"/>
    <m/>
    <n v="0"/>
    <m/>
  </r>
  <r>
    <x v="0"/>
    <s v="外三2"/>
    <s v="歷史C版"/>
    <x v="4"/>
    <x v="0"/>
    <n v="125"/>
    <n v="38"/>
    <n v="4750"/>
    <n v="0"/>
    <n v="0"/>
    <n v="38"/>
    <n v="4750"/>
    <m/>
    <n v="0"/>
    <m/>
  </r>
  <r>
    <x v="0"/>
    <s v="外三2"/>
    <s v="職校音樂"/>
    <x v="0"/>
    <x v="0"/>
    <n v="285"/>
    <n v="37"/>
    <n v="10545"/>
    <n v="-1"/>
    <n v="-285"/>
    <n v="37"/>
    <n v="10545"/>
    <n v="1"/>
    <n v="285"/>
    <m/>
  </r>
  <r>
    <x v="0"/>
    <s v="外三2"/>
    <s v="體育"/>
    <x v="9"/>
    <x v="1"/>
    <n v="96"/>
    <n v="38"/>
    <n v="3648"/>
    <n v="0"/>
    <n v="0"/>
    <n v="38"/>
    <n v="3648"/>
    <m/>
    <n v="0"/>
    <m/>
  </r>
  <r>
    <x v="0"/>
    <s v="高一1"/>
    <s v="公民與社會"/>
    <x v="3"/>
    <x v="0"/>
    <n v="193"/>
    <n v="42"/>
    <n v="8106"/>
    <n v="1"/>
    <n v="193"/>
    <n v="41"/>
    <n v="7913"/>
    <m/>
    <n v="0"/>
    <m/>
  </r>
  <r>
    <x v="0"/>
    <s v="高一1"/>
    <s v="生涯規劃"/>
    <x v="10"/>
    <x v="1"/>
    <n v="193"/>
    <n v="42"/>
    <n v="8106"/>
    <n v="1"/>
    <n v="193"/>
    <n v="41"/>
    <n v="7913"/>
    <m/>
    <n v="0"/>
    <m/>
  </r>
  <r>
    <x v="0"/>
    <s v="高一1"/>
    <s v="全民國防教育"/>
    <x v="0"/>
    <x v="0"/>
    <n v="150"/>
    <n v="42"/>
    <n v="6300"/>
    <n v="1"/>
    <n v="150"/>
    <n v="41"/>
    <n v="6150"/>
    <m/>
    <n v="0"/>
    <m/>
  </r>
  <r>
    <x v="0"/>
    <s v="高一1"/>
    <s v="高中地理"/>
    <x v="3"/>
    <x v="0"/>
    <n v="208"/>
    <n v="42"/>
    <n v="8736"/>
    <n v="1"/>
    <n v="208"/>
    <n v="41"/>
    <n v="8528"/>
    <m/>
    <n v="0"/>
    <m/>
  </r>
  <r>
    <x v="0"/>
    <s v="高一1"/>
    <s v="高中英文"/>
    <x v="2"/>
    <x v="0"/>
    <n v="217"/>
    <n v="42"/>
    <n v="9114"/>
    <n v="1"/>
    <n v="217"/>
    <n v="41"/>
    <n v="8897"/>
    <m/>
    <n v="0"/>
    <m/>
  </r>
  <r>
    <x v="0"/>
    <s v="高一1"/>
    <s v="高中國文"/>
    <x v="3"/>
    <x v="0"/>
    <n v="178"/>
    <n v="42"/>
    <n v="7476"/>
    <n v="1"/>
    <n v="178"/>
    <n v="41"/>
    <n v="7298"/>
    <m/>
    <n v="0"/>
    <m/>
  </r>
  <r>
    <x v="0"/>
    <s v="高一1"/>
    <s v="高中數學"/>
    <x v="11"/>
    <x v="0"/>
    <n v="215"/>
    <n v="42"/>
    <n v="9030"/>
    <n v="1"/>
    <n v="215"/>
    <n v="41"/>
    <n v="8815"/>
    <m/>
    <n v="0"/>
    <m/>
  </r>
  <r>
    <x v="0"/>
    <s v="高一1"/>
    <s v="健康與護理"/>
    <x v="0"/>
    <x v="0"/>
    <n v="145"/>
    <n v="42"/>
    <n v="6090"/>
    <n v="1"/>
    <n v="145"/>
    <n v="41"/>
    <n v="5945"/>
    <m/>
    <n v="0"/>
    <m/>
  </r>
  <r>
    <x v="0"/>
    <s v="高一1"/>
    <s v="基礎化學(一)"/>
    <x v="3"/>
    <x v="0"/>
    <n v="207"/>
    <n v="42"/>
    <n v="8694"/>
    <n v="1"/>
    <n v="207"/>
    <n v="41"/>
    <n v="8487"/>
    <m/>
    <n v="0"/>
    <m/>
  </r>
  <r>
    <x v="0"/>
    <s v="高一1"/>
    <s v="基礎地球科學"/>
    <x v="12"/>
    <x v="0"/>
    <n v="253"/>
    <n v="42"/>
    <n v="10626"/>
    <n v="1"/>
    <n v="253"/>
    <n v="41"/>
    <n v="10373"/>
    <m/>
    <n v="0"/>
    <m/>
  </r>
  <r>
    <x v="0"/>
    <s v="高一1"/>
    <s v="基礎物理(一)"/>
    <x v="11"/>
    <x v="0"/>
    <n v="222"/>
    <n v="42"/>
    <n v="9324"/>
    <n v="1"/>
    <n v="222"/>
    <n v="41"/>
    <n v="9102"/>
    <m/>
    <n v="0"/>
    <m/>
  </r>
  <r>
    <x v="0"/>
    <s v="高一1"/>
    <s v="歷史"/>
    <x v="11"/>
    <x v="0"/>
    <n v="212"/>
    <n v="42"/>
    <n v="8904"/>
    <n v="1"/>
    <n v="212"/>
    <n v="41"/>
    <n v="8692"/>
    <m/>
    <n v="0"/>
    <m/>
  </r>
  <r>
    <x v="0"/>
    <s v="高一1"/>
    <s v="職校音樂"/>
    <x v="0"/>
    <x v="0"/>
    <n v="285"/>
    <n v="42"/>
    <n v="11970"/>
    <n v="1"/>
    <n v="285"/>
    <n v="41"/>
    <n v="11685"/>
    <m/>
    <n v="0"/>
    <m/>
  </r>
  <r>
    <x v="0"/>
    <s v="高一1"/>
    <s v="體育"/>
    <x v="0"/>
    <x v="0"/>
    <n v="130"/>
    <n v="42"/>
    <n v="5460"/>
    <n v="1"/>
    <n v="130"/>
    <n v="41"/>
    <n v="5330"/>
    <m/>
    <n v="0"/>
    <m/>
  </r>
  <r>
    <x v="0"/>
    <s v="高一2"/>
    <s v="公民與社會"/>
    <x v="3"/>
    <x v="0"/>
    <n v="193"/>
    <n v="42"/>
    <n v="8106"/>
    <n v="1"/>
    <n v="193"/>
    <n v="41"/>
    <n v="7913"/>
    <m/>
    <n v="0"/>
    <m/>
  </r>
  <r>
    <x v="0"/>
    <s v="高一2"/>
    <s v="生涯規劃"/>
    <x v="10"/>
    <x v="1"/>
    <n v="193"/>
    <n v="42"/>
    <n v="8106"/>
    <n v="1"/>
    <n v="193"/>
    <n v="41"/>
    <n v="7913"/>
    <m/>
    <n v="0"/>
    <m/>
  </r>
  <r>
    <x v="0"/>
    <s v="高一2"/>
    <s v="全民國防教育"/>
    <x v="0"/>
    <x v="0"/>
    <n v="150"/>
    <n v="42"/>
    <n v="6300"/>
    <n v="1"/>
    <n v="150"/>
    <n v="41"/>
    <n v="6150"/>
    <m/>
    <n v="0"/>
    <m/>
  </r>
  <r>
    <x v="0"/>
    <s v="高一2"/>
    <s v="高中地理"/>
    <x v="3"/>
    <x v="0"/>
    <n v="208"/>
    <n v="42"/>
    <n v="8736"/>
    <n v="1"/>
    <n v="208"/>
    <n v="41"/>
    <n v="8528"/>
    <m/>
    <n v="0"/>
    <m/>
  </r>
  <r>
    <x v="0"/>
    <s v="高一2"/>
    <s v="高中英文"/>
    <x v="2"/>
    <x v="0"/>
    <n v="217"/>
    <n v="42"/>
    <n v="9114"/>
    <n v="1"/>
    <n v="217"/>
    <n v="41"/>
    <n v="8897"/>
    <m/>
    <n v="0"/>
    <m/>
  </r>
  <r>
    <x v="0"/>
    <s v="高一2"/>
    <s v="高中國文"/>
    <x v="3"/>
    <x v="0"/>
    <n v="178"/>
    <n v="42"/>
    <n v="7476"/>
    <n v="1"/>
    <n v="178"/>
    <n v="39"/>
    <n v="6942"/>
    <n v="2"/>
    <n v="356"/>
    <m/>
  </r>
  <r>
    <x v="0"/>
    <s v="高一2"/>
    <s v="高中數學"/>
    <x v="11"/>
    <x v="0"/>
    <n v="215"/>
    <n v="42"/>
    <n v="9030"/>
    <n v="1"/>
    <n v="215"/>
    <n v="41"/>
    <n v="8815"/>
    <m/>
    <n v="0"/>
    <m/>
  </r>
  <r>
    <x v="0"/>
    <s v="高一2"/>
    <s v="健康與護理"/>
    <x v="0"/>
    <x v="0"/>
    <n v="145"/>
    <n v="42"/>
    <n v="6090"/>
    <n v="1"/>
    <n v="145"/>
    <n v="41"/>
    <n v="5945"/>
    <m/>
    <n v="0"/>
    <m/>
  </r>
  <r>
    <x v="0"/>
    <s v="高一2"/>
    <s v="基礎化學(一)"/>
    <x v="3"/>
    <x v="0"/>
    <n v="207"/>
    <n v="42"/>
    <n v="8694"/>
    <n v="1"/>
    <n v="207"/>
    <n v="41"/>
    <n v="8487"/>
    <m/>
    <n v="0"/>
    <m/>
  </r>
  <r>
    <x v="0"/>
    <s v="高一2"/>
    <s v="基礎地球科學"/>
    <x v="12"/>
    <x v="0"/>
    <n v="253"/>
    <n v="42"/>
    <n v="10626"/>
    <n v="1"/>
    <n v="253"/>
    <n v="41"/>
    <n v="10373"/>
    <m/>
    <n v="0"/>
    <m/>
  </r>
  <r>
    <x v="0"/>
    <s v="高一2"/>
    <s v="基礎物理(一)"/>
    <x v="11"/>
    <x v="0"/>
    <n v="222"/>
    <n v="42"/>
    <n v="9324"/>
    <n v="1"/>
    <n v="222"/>
    <n v="41"/>
    <n v="9102"/>
    <m/>
    <n v="0"/>
    <m/>
  </r>
  <r>
    <x v="0"/>
    <s v="高一2"/>
    <s v="歷史"/>
    <x v="11"/>
    <x v="0"/>
    <n v="212"/>
    <n v="42"/>
    <n v="8904"/>
    <n v="1"/>
    <n v="212"/>
    <n v="41"/>
    <n v="8692"/>
    <m/>
    <n v="0"/>
    <m/>
  </r>
  <r>
    <x v="0"/>
    <s v="高一2"/>
    <s v="職校音樂"/>
    <x v="0"/>
    <x v="0"/>
    <n v="285"/>
    <n v="42"/>
    <n v="11970"/>
    <n v="1"/>
    <n v="285"/>
    <n v="41"/>
    <n v="11685"/>
    <m/>
    <n v="0"/>
    <m/>
  </r>
  <r>
    <x v="0"/>
    <s v="高一2"/>
    <s v="體育"/>
    <x v="0"/>
    <x v="0"/>
    <n v="130"/>
    <n v="42"/>
    <n v="5460"/>
    <n v="1"/>
    <n v="130"/>
    <n v="41"/>
    <n v="5330"/>
    <m/>
    <n v="0"/>
    <m/>
  </r>
  <r>
    <x v="0"/>
    <s v="高一3"/>
    <s v="公民與社會"/>
    <x v="3"/>
    <x v="0"/>
    <n v="193"/>
    <n v="42"/>
    <n v="8106"/>
    <n v="1"/>
    <n v="193"/>
    <n v="41"/>
    <n v="7913"/>
    <m/>
    <n v="0"/>
    <m/>
  </r>
  <r>
    <x v="0"/>
    <s v="高一3"/>
    <s v="生涯規劃"/>
    <x v="10"/>
    <x v="1"/>
    <n v="193"/>
    <n v="42"/>
    <n v="8106"/>
    <n v="1"/>
    <n v="193"/>
    <n v="41"/>
    <n v="7913"/>
    <m/>
    <n v="0"/>
    <m/>
  </r>
  <r>
    <x v="0"/>
    <s v="高一3"/>
    <s v="全民國防教育"/>
    <x v="0"/>
    <x v="0"/>
    <n v="150"/>
    <n v="42"/>
    <n v="6300"/>
    <n v="1"/>
    <n v="150"/>
    <n v="41"/>
    <n v="6150"/>
    <m/>
    <n v="0"/>
    <m/>
  </r>
  <r>
    <x v="0"/>
    <s v="高一3"/>
    <s v="高中地理"/>
    <x v="3"/>
    <x v="0"/>
    <n v="208"/>
    <n v="42"/>
    <n v="8736"/>
    <n v="1"/>
    <n v="208"/>
    <n v="41"/>
    <n v="8528"/>
    <m/>
    <n v="0"/>
    <m/>
  </r>
  <r>
    <x v="0"/>
    <s v="高一3"/>
    <s v="高中英文"/>
    <x v="2"/>
    <x v="0"/>
    <n v="217"/>
    <n v="42"/>
    <n v="9114"/>
    <n v="1"/>
    <n v="217"/>
    <n v="41"/>
    <n v="8897"/>
    <m/>
    <n v="0"/>
    <m/>
  </r>
  <r>
    <x v="0"/>
    <s v="高一3"/>
    <s v="高中國文"/>
    <x v="3"/>
    <x v="0"/>
    <n v="178"/>
    <n v="42"/>
    <n v="7476"/>
    <n v="1"/>
    <n v="178"/>
    <n v="39"/>
    <n v="6942"/>
    <n v="2"/>
    <n v="356"/>
    <m/>
  </r>
  <r>
    <x v="0"/>
    <s v="高一3"/>
    <s v="高中數學"/>
    <x v="11"/>
    <x v="0"/>
    <n v="215"/>
    <n v="42"/>
    <n v="9030"/>
    <n v="1"/>
    <n v="215"/>
    <n v="41"/>
    <n v="8815"/>
    <m/>
    <n v="0"/>
    <m/>
  </r>
  <r>
    <x v="0"/>
    <s v="高一3"/>
    <s v="健康與護理"/>
    <x v="0"/>
    <x v="0"/>
    <n v="145"/>
    <n v="42"/>
    <n v="6090"/>
    <n v="1"/>
    <n v="145"/>
    <n v="41"/>
    <n v="5945"/>
    <m/>
    <n v="0"/>
    <m/>
  </r>
  <r>
    <x v="0"/>
    <s v="高一3"/>
    <s v="基礎化學(一)"/>
    <x v="3"/>
    <x v="0"/>
    <n v="207"/>
    <n v="42"/>
    <n v="8694"/>
    <n v="1"/>
    <n v="207"/>
    <n v="41"/>
    <n v="8487"/>
    <m/>
    <n v="0"/>
    <m/>
  </r>
  <r>
    <x v="0"/>
    <s v="高一3"/>
    <s v="基礎生物"/>
    <x v="4"/>
    <x v="0"/>
    <n v="193"/>
    <n v="42"/>
    <n v="8106"/>
    <n v="1"/>
    <n v="193"/>
    <n v="41"/>
    <n v="7913"/>
    <m/>
    <n v="0"/>
    <m/>
  </r>
  <r>
    <x v="0"/>
    <s v="高一3"/>
    <s v="基礎地球科學"/>
    <x v="12"/>
    <x v="0"/>
    <n v="253"/>
    <n v="42"/>
    <n v="10626"/>
    <n v="1"/>
    <n v="253"/>
    <n v="41"/>
    <n v="10373"/>
    <m/>
    <n v="0"/>
    <m/>
  </r>
  <r>
    <x v="0"/>
    <s v="高一3"/>
    <s v="基礎物理(一)"/>
    <x v="11"/>
    <x v="0"/>
    <n v="222"/>
    <n v="42"/>
    <n v="9324"/>
    <n v="1"/>
    <n v="222"/>
    <n v="41"/>
    <n v="9102"/>
    <m/>
    <n v="0"/>
    <m/>
  </r>
  <r>
    <x v="0"/>
    <s v="高一3"/>
    <s v="歷史"/>
    <x v="11"/>
    <x v="0"/>
    <n v="212"/>
    <n v="42"/>
    <n v="8904"/>
    <n v="1"/>
    <n v="212"/>
    <n v="41"/>
    <n v="8692"/>
    <m/>
    <n v="0"/>
    <m/>
  </r>
  <r>
    <x v="0"/>
    <s v="高一3"/>
    <s v="職校音樂"/>
    <x v="0"/>
    <x v="0"/>
    <n v="285"/>
    <n v="42"/>
    <n v="11970"/>
    <n v="1"/>
    <n v="285"/>
    <n v="41"/>
    <n v="11685"/>
    <m/>
    <n v="0"/>
    <m/>
  </r>
  <r>
    <x v="0"/>
    <s v="高一3"/>
    <s v="體育"/>
    <x v="0"/>
    <x v="0"/>
    <n v="130"/>
    <n v="42"/>
    <n v="5460"/>
    <n v="1"/>
    <n v="130"/>
    <n v="41"/>
    <n v="5330"/>
    <m/>
    <n v="0"/>
    <m/>
  </r>
  <r>
    <x v="0"/>
    <s v="高一4"/>
    <s v="公民與社會"/>
    <x v="3"/>
    <x v="0"/>
    <n v="193"/>
    <n v="42"/>
    <n v="8106"/>
    <n v="1"/>
    <n v="193"/>
    <n v="41"/>
    <n v="7913"/>
    <m/>
    <n v="0"/>
    <m/>
  </r>
  <r>
    <x v="0"/>
    <s v="高一4"/>
    <s v="生涯規劃"/>
    <x v="10"/>
    <x v="1"/>
    <n v="193"/>
    <n v="42"/>
    <n v="8106"/>
    <n v="1"/>
    <n v="193"/>
    <n v="41"/>
    <n v="7913"/>
    <m/>
    <n v="0"/>
    <m/>
  </r>
  <r>
    <x v="0"/>
    <s v="高一4"/>
    <s v="全民國防教育"/>
    <x v="0"/>
    <x v="0"/>
    <n v="150"/>
    <n v="42"/>
    <n v="6300"/>
    <n v="1"/>
    <n v="150"/>
    <n v="41"/>
    <n v="6150"/>
    <m/>
    <n v="0"/>
    <m/>
  </r>
  <r>
    <x v="0"/>
    <s v="高一4"/>
    <s v="高中地理"/>
    <x v="3"/>
    <x v="0"/>
    <n v="208"/>
    <n v="42"/>
    <n v="8736"/>
    <n v="1"/>
    <n v="208"/>
    <n v="41"/>
    <n v="8528"/>
    <m/>
    <n v="0"/>
    <m/>
  </r>
  <r>
    <x v="0"/>
    <s v="高一4"/>
    <s v="高中英文"/>
    <x v="2"/>
    <x v="0"/>
    <n v="217"/>
    <n v="42"/>
    <n v="9114"/>
    <n v="1"/>
    <n v="217"/>
    <n v="41"/>
    <n v="8897"/>
    <m/>
    <n v="0"/>
    <m/>
  </r>
  <r>
    <x v="0"/>
    <s v="高一4"/>
    <s v="高中國文"/>
    <x v="3"/>
    <x v="0"/>
    <n v="178"/>
    <n v="42"/>
    <n v="7476"/>
    <n v="1"/>
    <n v="178"/>
    <n v="40"/>
    <n v="7120"/>
    <n v="1"/>
    <n v="178"/>
    <m/>
  </r>
  <r>
    <x v="0"/>
    <s v="高一4"/>
    <s v="高中數學"/>
    <x v="11"/>
    <x v="0"/>
    <n v="215"/>
    <n v="42"/>
    <n v="9030"/>
    <n v="1"/>
    <n v="215"/>
    <n v="41"/>
    <n v="8815"/>
    <m/>
    <n v="0"/>
    <m/>
  </r>
  <r>
    <x v="0"/>
    <s v="高一4"/>
    <s v="健康與護理"/>
    <x v="0"/>
    <x v="0"/>
    <n v="145"/>
    <n v="42"/>
    <n v="6090"/>
    <n v="1"/>
    <n v="145"/>
    <n v="41"/>
    <n v="5945"/>
    <m/>
    <n v="0"/>
    <m/>
  </r>
  <r>
    <x v="0"/>
    <s v="高一4"/>
    <s v="基礎化學(一)"/>
    <x v="3"/>
    <x v="0"/>
    <n v="207"/>
    <n v="42"/>
    <n v="8694"/>
    <n v="1"/>
    <n v="207"/>
    <n v="41"/>
    <n v="8487"/>
    <m/>
    <n v="0"/>
    <m/>
  </r>
  <r>
    <x v="0"/>
    <s v="高一4"/>
    <s v="基礎生物"/>
    <x v="4"/>
    <x v="0"/>
    <n v="193"/>
    <n v="42"/>
    <n v="8106"/>
    <n v="1"/>
    <n v="193"/>
    <n v="41"/>
    <n v="7913"/>
    <m/>
    <n v="0"/>
    <m/>
  </r>
  <r>
    <x v="0"/>
    <s v="高一4"/>
    <s v="基礎地球科學"/>
    <x v="12"/>
    <x v="0"/>
    <n v="253"/>
    <n v="42"/>
    <n v="10626"/>
    <n v="1"/>
    <n v="253"/>
    <n v="41"/>
    <n v="10373"/>
    <m/>
    <n v="0"/>
    <m/>
  </r>
  <r>
    <x v="0"/>
    <s v="高一4"/>
    <s v="基礎物理(一)"/>
    <x v="11"/>
    <x v="0"/>
    <n v="222"/>
    <n v="42"/>
    <n v="9324"/>
    <n v="1"/>
    <n v="222"/>
    <n v="41"/>
    <n v="9102"/>
    <m/>
    <n v="0"/>
    <m/>
  </r>
  <r>
    <x v="0"/>
    <s v="高一4"/>
    <s v="歷史"/>
    <x v="11"/>
    <x v="0"/>
    <n v="212"/>
    <n v="42"/>
    <n v="8904"/>
    <n v="1"/>
    <n v="212"/>
    <n v="41"/>
    <n v="8692"/>
    <m/>
    <n v="0"/>
    <m/>
  </r>
  <r>
    <x v="0"/>
    <s v="高一4"/>
    <s v="職校音樂"/>
    <x v="0"/>
    <x v="0"/>
    <n v="285"/>
    <n v="42"/>
    <n v="11970"/>
    <n v="1"/>
    <n v="285"/>
    <n v="41"/>
    <n v="11685"/>
    <m/>
    <n v="0"/>
    <m/>
  </r>
  <r>
    <x v="0"/>
    <s v="高一4"/>
    <s v="體育"/>
    <x v="0"/>
    <x v="0"/>
    <n v="130"/>
    <n v="42"/>
    <n v="5460"/>
    <n v="1"/>
    <n v="130"/>
    <n v="41"/>
    <n v="5330"/>
    <m/>
    <n v="0"/>
    <m/>
  </r>
  <r>
    <x v="0"/>
    <s v="高二1"/>
    <s v="公民與社會"/>
    <x v="4"/>
    <x v="0"/>
    <n v="201"/>
    <n v="31"/>
    <n v="6231"/>
    <n v="0"/>
    <n v="0"/>
    <n v="31"/>
    <n v="6231"/>
    <m/>
    <n v="0"/>
    <m/>
  </r>
  <r>
    <x v="0"/>
    <s v="高二1"/>
    <s v="文化基本教材"/>
    <x v="13"/>
    <x v="1"/>
    <n v="251"/>
    <n v="31"/>
    <n v="7781"/>
    <n v="0"/>
    <n v="0"/>
    <n v="30"/>
    <n v="7530"/>
    <n v="1"/>
    <n v="251"/>
    <m/>
  </r>
  <r>
    <x v="0"/>
    <s v="高二1"/>
    <s v="高中地理"/>
    <x v="4"/>
    <x v="0"/>
    <n v="224"/>
    <n v="31"/>
    <n v="6944"/>
    <n v="0"/>
    <n v="0"/>
    <n v="31"/>
    <n v="6944"/>
    <m/>
    <n v="0"/>
    <m/>
  </r>
  <r>
    <x v="0"/>
    <s v="高二1"/>
    <s v="高中英文"/>
    <x v="2"/>
    <x v="0"/>
    <n v="239"/>
    <n v="31"/>
    <n v="7409"/>
    <n v="0"/>
    <n v="0"/>
    <n v="30"/>
    <n v="7170"/>
    <n v="1"/>
    <n v="239"/>
    <m/>
  </r>
  <r>
    <x v="0"/>
    <s v="高二1"/>
    <s v="高中國文"/>
    <x v="3"/>
    <x v="0"/>
    <n v="183"/>
    <n v="31"/>
    <n v="5673"/>
    <n v="0"/>
    <n v="0"/>
    <n v="30"/>
    <n v="5490"/>
    <n v="1"/>
    <n v="183"/>
    <m/>
  </r>
  <r>
    <x v="0"/>
    <s v="高二1"/>
    <s v="高中數學"/>
    <x v="2"/>
    <x v="0"/>
    <n v="207"/>
    <n v="31"/>
    <n v="6417"/>
    <n v="0"/>
    <n v="0"/>
    <n v="31"/>
    <n v="6417"/>
    <m/>
    <n v="0"/>
    <m/>
  </r>
  <r>
    <x v="0"/>
    <s v="高二1"/>
    <s v="基礎化學(二)"/>
    <x v="6"/>
    <x v="0"/>
    <n v="121"/>
    <n v="31"/>
    <n v="3751"/>
    <n v="0"/>
    <n v="0"/>
    <n v="31"/>
    <n v="3751"/>
    <m/>
    <n v="0"/>
    <m/>
  </r>
  <r>
    <x v="0"/>
    <s v="高二1"/>
    <s v="基礎生物"/>
    <x v="12"/>
    <x v="0"/>
    <n v="233"/>
    <n v="31"/>
    <n v="7223"/>
    <n v="0"/>
    <n v="0"/>
    <n v="31"/>
    <n v="7223"/>
    <m/>
    <n v="0"/>
    <m/>
  </r>
  <r>
    <x v="0"/>
    <s v="高二1"/>
    <s v="基礎物理(二)A"/>
    <x v="3"/>
    <x v="0"/>
    <n v="196"/>
    <n v="29"/>
    <n v="5684"/>
    <n v="-2"/>
    <n v="-392"/>
    <n v="31"/>
    <n v="6076"/>
    <m/>
    <n v="0"/>
    <m/>
  </r>
  <r>
    <x v="0"/>
    <s v="高二1"/>
    <s v="歷史"/>
    <x v="2"/>
    <x v="0"/>
    <n v="220"/>
    <n v="31"/>
    <n v="6820"/>
    <n v="0"/>
    <n v="0"/>
    <n v="30"/>
    <n v="6600"/>
    <n v="1"/>
    <n v="220"/>
    <m/>
  </r>
  <r>
    <x v="0"/>
    <s v="高二1"/>
    <s v="體育"/>
    <x v="0"/>
    <x v="0"/>
    <n v="121"/>
    <n v="31"/>
    <n v="3751"/>
    <n v="0"/>
    <n v="0"/>
    <n v="30"/>
    <n v="3630"/>
    <n v="1"/>
    <n v="121"/>
    <m/>
  </r>
  <r>
    <x v="0"/>
    <s v="高二2"/>
    <s v="公民與社會"/>
    <x v="4"/>
    <x v="0"/>
    <n v="201"/>
    <n v="32"/>
    <n v="6432"/>
    <n v="0"/>
    <n v="0"/>
    <n v="32"/>
    <n v="6432"/>
    <m/>
    <n v="0"/>
    <m/>
  </r>
  <r>
    <x v="0"/>
    <s v="高二2"/>
    <s v="文化基本教材"/>
    <x v="13"/>
    <x v="1"/>
    <n v="251"/>
    <n v="32"/>
    <n v="8032"/>
    <n v="0"/>
    <n v="0"/>
    <n v="32"/>
    <n v="8032"/>
    <m/>
    <n v="0"/>
    <m/>
  </r>
  <r>
    <x v="0"/>
    <s v="高二2"/>
    <s v="高中地理"/>
    <x v="4"/>
    <x v="0"/>
    <n v="224"/>
    <n v="32"/>
    <n v="7168"/>
    <n v="0"/>
    <n v="0"/>
    <n v="32"/>
    <n v="7168"/>
    <m/>
    <n v="0"/>
    <m/>
  </r>
  <r>
    <x v="0"/>
    <s v="高二2"/>
    <s v="高中英文"/>
    <x v="2"/>
    <x v="0"/>
    <n v="239"/>
    <n v="32"/>
    <n v="7648"/>
    <n v="0"/>
    <n v="0"/>
    <n v="32"/>
    <n v="7648"/>
    <m/>
    <n v="0"/>
    <m/>
  </r>
  <r>
    <x v="0"/>
    <s v="高二2"/>
    <s v="高中國文"/>
    <x v="3"/>
    <x v="0"/>
    <n v="183"/>
    <n v="32"/>
    <n v="5856"/>
    <n v="0"/>
    <n v="0"/>
    <n v="32"/>
    <n v="5856"/>
    <m/>
    <n v="0"/>
    <m/>
  </r>
  <r>
    <x v="0"/>
    <s v="高二2"/>
    <s v="高中數學"/>
    <x v="2"/>
    <x v="0"/>
    <n v="207"/>
    <n v="32"/>
    <n v="6624"/>
    <n v="0"/>
    <n v="0"/>
    <n v="32"/>
    <n v="6624"/>
    <m/>
    <n v="0"/>
    <m/>
  </r>
  <r>
    <x v="0"/>
    <s v="高二2"/>
    <s v="基礎化學(二)"/>
    <x v="6"/>
    <x v="0"/>
    <n v="121"/>
    <n v="32"/>
    <n v="3872"/>
    <n v="0"/>
    <n v="0"/>
    <n v="32"/>
    <n v="3872"/>
    <m/>
    <n v="0"/>
    <m/>
  </r>
  <r>
    <x v="0"/>
    <s v="高二2"/>
    <s v="基礎生物"/>
    <x v="12"/>
    <x v="0"/>
    <n v="233"/>
    <n v="32"/>
    <n v="7456"/>
    <n v="0"/>
    <n v="0"/>
    <n v="32"/>
    <n v="7456"/>
    <m/>
    <n v="0"/>
    <m/>
  </r>
  <r>
    <x v="0"/>
    <s v="高二2"/>
    <s v="基礎物理(二)A"/>
    <x v="3"/>
    <x v="0"/>
    <n v="196"/>
    <n v="30"/>
    <n v="5880"/>
    <n v="-2"/>
    <n v="-392"/>
    <n v="32"/>
    <n v="6272"/>
    <m/>
    <n v="0"/>
    <m/>
  </r>
  <r>
    <x v="0"/>
    <s v="高二2"/>
    <s v="歷史"/>
    <x v="2"/>
    <x v="0"/>
    <n v="220"/>
    <n v="32"/>
    <n v="7040"/>
    <n v="0"/>
    <n v="0"/>
    <n v="32"/>
    <n v="7040"/>
    <m/>
    <n v="0"/>
    <m/>
  </r>
  <r>
    <x v="0"/>
    <s v="高二2"/>
    <s v="體育"/>
    <x v="0"/>
    <x v="0"/>
    <n v="121"/>
    <n v="32"/>
    <n v="3872"/>
    <n v="0"/>
    <n v="0"/>
    <n v="32"/>
    <n v="3872"/>
    <m/>
    <n v="0"/>
    <m/>
  </r>
  <r>
    <x v="0"/>
    <s v="高二3"/>
    <s v="公民與社會"/>
    <x v="4"/>
    <x v="0"/>
    <n v="201"/>
    <n v="41"/>
    <n v="8241"/>
    <n v="0"/>
    <n v="0"/>
    <n v="41"/>
    <n v="8241"/>
    <m/>
    <n v="0"/>
    <m/>
  </r>
  <r>
    <x v="0"/>
    <s v="高二3"/>
    <s v="文化基本教材"/>
    <x v="13"/>
    <x v="1"/>
    <n v="251"/>
    <n v="41"/>
    <n v="10291"/>
    <n v="0"/>
    <n v="0"/>
    <n v="41"/>
    <n v="10291"/>
    <m/>
    <n v="0"/>
    <m/>
  </r>
  <r>
    <x v="0"/>
    <s v="高二3"/>
    <s v="高中地理"/>
    <x v="4"/>
    <x v="0"/>
    <n v="224"/>
    <n v="41"/>
    <n v="9184"/>
    <n v="0"/>
    <n v="0"/>
    <n v="41"/>
    <n v="9184"/>
    <m/>
    <n v="0"/>
    <m/>
  </r>
  <r>
    <x v="0"/>
    <s v="高二3"/>
    <s v="高中英文"/>
    <x v="2"/>
    <x v="0"/>
    <n v="239"/>
    <n v="41"/>
    <n v="9799"/>
    <n v="0"/>
    <n v="0"/>
    <n v="41"/>
    <n v="9799"/>
    <m/>
    <n v="0"/>
    <m/>
  </r>
  <r>
    <x v="0"/>
    <s v="高二3"/>
    <s v="高中國文"/>
    <x v="3"/>
    <x v="0"/>
    <n v="183"/>
    <n v="41"/>
    <n v="7503"/>
    <n v="0"/>
    <n v="0"/>
    <n v="41"/>
    <n v="7503"/>
    <m/>
    <n v="0"/>
    <m/>
  </r>
  <r>
    <x v="0"/>
    <s v="高二3"/>
    <s v="高中數學"/>
    <x v="2"/>
    <x v="0"/>
    <n v="207"/>
    <n v="41"/>
    <n v="8487"/>
    <n v="0"/>
    <n v="0"/>
    <n v="41"/>
    <n v="8487"/>
    <m/>
    <n v="0"/>
    <m/>
  </r>
  <r>
    <x v="0"/>
    <s v="高二3"/>
    <s v="基礎化學(二)"/>
    <x v="6"/>
    <x v="0"/>
    <n v="121"/>
    <n v="41"/>
    <n v="4961"/>
    <n v="0"/>
    <n v="0"/>
    <n v="41"/>
    <n v="4961"/>
    <m/>
    <n v="0"/>
    <m/>
  </r>
  <r>
    <x v="0"/>
    <s v="高二3"/>
    <s v="基礎生物"/>
    <x v="12"/>
    <x v="0"/>
    <n v="233"/>
    <n v="41"/>
    <n v="9553"/>
    <n v="0"/>
    <n v="0"/>
    <n v="41"/>
    <n v="9553"/>
    <m/>
    <n v="0"/>
    <m/>
  </r>
  <r>
    <x v="0"/>
    <s v="高二3"/>
    <s v="基礎物理(二)B"/>
    <x v="11"/>
    <x v="0"/>
    <n v="213"/>
    <n v="43"/>
    <n v="9159"/>
    <n v="2"/>
    <n v="426"/>
    <n v="41"/>
    <n v="8733"/>
    <m/>
    <n v="0"/>
    <m/>
  </r>
  <r>
    <x v="0"/>
    <s v="高二3"/>
    <s v="歷史"/>
    <x v="2"/>
    <x v="0"/>
    <n v="220"/>
    <n v="41"/>
    <n v="9020"/>
    <n v="0"/>
    <n v="0"/>
    <n v="41"/>
    <n v="9020"/>
    <m/>
    <n v="0"/>
    <m/>
  </r>
  <r>
    <x v="0"/>
    <s v="高二3"/>
    <s v="應用生物"/>
    <x v="4"/>
    <x v="0"/>
    <n v="205"/>
    <n v="43"/>
    <n v="8815"/>
    <n v="2"/>
    <n v="410"/>
    <n v="41"/>
    <n v="8405"/>
    <m/>
    <n v="0"/>
    <m/>
  </r>
  <r>
    <x v="0"/>
    <s v="高二3"/>
    <s v="體育"/>
    <x v="0"/>
    <x v="0"/>
    <n v="121"/>
    <n v="41"/>
    <n v="4961"/>
    <n v="0"/>
    <n v="0"/>
    <n v="41"/>
    <n v="4961"/>
    <m/>
    <n v="0"/>
    <m/>
  </r>
  <r>
    <x v="0"/>
    <s v="高二4"/>
    <s v="公民與社會"/>
    <x v="4"/>
    <x v="0"/>
    <n v="201"/>
    <n v="41"/>
    <n v="8241"/>
    <n v="0"/>
    <n v="0"/>
    <n v="41"/>
    <n v="8241"/>
    <m/>
    <n v="0"/>
    <m/>
  </r>
  <r>
    <x v="0"/>
    <s v="高二4"/>
    <s v="文化基本教材"/>
    <x v="13"/>
    <x v="1"/>
    <n v="251"/>
    <n v="41"/>
    <n v="10291"/>
    <n v="0"/>
    <n v="0"/>
    <n v="41"/>
    <n v="10291"/>
    <m/>
    <n v="0"/>
    <m/>
  </r>
  <r>
    <x v="0"/>
    <s v="高二4"/>
    <s v="高中地理"/>
    <x v="4"/>
    <x v="0"/>
    <n v="224"/>
    <n v="41"/>
    <n v="9184"/>
    <n v="0"/>
    <n v="0"/>
    <n v="41"/>
    <n v="9184"/>
    <m/>
    <n v="0"/>
    <m/>
  </r>
  <r>
    <x v="0"/>
    <s v="高二4"/>
    <s v="高中英文"/>
    <x v="2"/>
    <x v="0"/>
    <n v="239"/>
    <n v="41"/>
    <n v="9799"/>
    <n v="0"/>
    <n v="0"/>
    <n v="41"/>
    <n v="9799"/>
    <m/>
    <n v="0"/>
    <m/>
  </r>
  <r>
    <x v="0"/>
    <s v="高二4"/>
    <s v="高中國文"/>
    <x v="3"/>
    <x v="0"/>
    <n v="183"/>
    <n v="41"/>
    <n v="7503"/>
    <n v="0"/>
    <n v="0"/>
    <n v="41"/>
    <n v="7503"/>
    <m/>
    <n v="0"/>
    <m/>
  </r>
  <r>
    <x v="0"/>
    <s v="高二4"/>
    <s v="高中數學"/>
    <x v="2"/>
    <x v="0"/>
    <n v="207"/>
    <n v="41"/>
    <n v="8487"/>
    <n v="0"/>
    <n v="0"/>
    <n v="41"/>
    <n v="8487"/>
    <m/>
    <n v="0"/>
    <m/>
  </r>
  <r>
    <x v="0"/>
    <s v="高二4"/>
    <s v="基礎化學(二)"/>
    <x v="6"/>
    <x v="0"/>
    <n v="121"/>
    <n v="41"/>
    <n v="4961"/>
    <n v="0"/>
    <n v="0"/>
    <n v="41"/>
    <n v="4961"/>
    <m/>
    <n v="0"/>
    <m/>
  </r>
  <r>
    <x v="0"/>
    <s v="高二4"/>
    <s v="基礎生物"/>
    <x v="12"/>
    <x v="0"/>
    <n v="233"/>
    <n v="41"/>
    <n v="9553"/>
    <n v="0"/>
    <n v="0"/>
    <n v="41"/>
    <n v="9553"/>
    <m/>
    <n v="0"/>
    <m/>
  </r>
  <r>
    <x v="0"/>
    <s v="高二4"/>
    <s v="基礎物理(二)B"/>
    <x v="11"/>
    <x v="0"/>
    <n v="213"/>
    <n v="43"/>
    <n v="9159"/>
    <n v="2"/>
    <n v="426"/>
    <n v="41"/>
    <n v="8733"/>
    <m/>
    <n v="0"/>
    <m/>
  </r>
  <r>
    <x v="0"/>
    <s v="高二4"/>
    <s v="歷史"/>
    <x v="2"/>
    <x v="0"/>
    <n v="220"/>
    <n v="41"/>
    <n v="9020"/>
    <n v="0"/>
    <n v="0"/>
    <n v="41"/>
    <n v="9020"/>
    <m/>
    <n v="0"/>
    <m/>
  </r>
  <r>
    <x v="0"/>
    <s v="高二4"/>
    <s v="應用生物"/>
    <x v="4"/>
    <x v="0"/>
    <n v="205"/>
    <n v="42"/>
    <n v="8610"/>
    <n v="1"/>
    <n v="205"/>
    <n v="41"/>
    <n v="8405"/>
    <m/>
    <n v="0"/>
    <m/>
  </r>
  <r>
    <x v="0"/>
    <s v="高二4"/>
    <s v="體育"/>
    <x v="0"/>
    <x v="0"/>
    <n v="121"/>
    <n v="41"/>
    <n v="4961"/>
    <n v="0"/>
    <n v="0"/>
    <n v="41"/>
    <n v="4961"/>
    <m/>
    <n v="0"/>
    <m/>
  </r>
  <r>
    <x v="0"/>
    <s v="高三1"/>
    <s v="公民與社會選修"/>
    <x v="2"/>
    <x v="0"/>
    <n v="220"/>
    <n v="37"/>
    <n v="8140"/>
    <n v="-1"/>
    <n v="-220"/>
    <n v="38"/>
    <n v="8360"/>
    <m/>
    <n v="0"/>
    <m/>
  </r>
  <r>
    <x v="0"/>
    <s v="高三1"/>
    <s v="恐怖主義與反恐作為"/>
    <x v="6"/>
    <x v="0"/>
    <n v="140"/>
    <n v="38"/>
    <n v="5320"/>
    <n v="0"/>
    <n v="0"/>
    <n v="38"/>
    <n v="5320"/>
    <m/>
    <n v="0"/>
    <m/>
  </r>
  <r>
    <x v="0"/>
    <s v="高三1"/>
    <s v="高中英文"/>
    <x v="2"/>
    <x v="0"/>
    <n v="239"/>
    <n v="37"/>
    <n v="8843"/>
    <n v="-1"/>
    <n v="-239"/>
    <n v="38"/>
    <n v="9082"/>
    <m/>
    <n v="0"/>
    <m/>
  </r>
  <r>
    <x v="0"/>
    <s v="高三1"/>
    <s v="高中國文"/>
    <x v="3"/>
    <x v="0"/>
    <n v="207"/>
    <n v="37"/>
    <n v="7659"/>
    <n v="-1"/>
    <n v="-207"/>
    <n v="37"/>
    <n v="7659"/>
    <n v="1"/>
    <n v="207"/>
    <m/>
  </r>
  <r>
    <x v="0"/>
    <s v="高三1"/>
    <s v="數學(乙)"/>
    <x v="11"/>
    <x v="0"/>
    <n v="178"/>
    <n v="37"/>
    <n v="6586"/>
    <n v="-1"/>
    <n v="-178"/>
    <n v="38"/>
    <n v="6764"/>
    <m/>
    <n v="0"/>
    <m/>
  </r>
  <r>
    <x v="0"/>
    <s v="高三1"/>
    <s v="選修歷史"/>
    <x v="2"/>
    <x v="0"/>
    <n v="212"/>
    <n v="37"/>
    <n v="7844"/>
    <n v="-1"/>
    <n v="-212"/>
    <n v="38"/>
    <n v="8056"/>
    <m/>
    <n v="0"/>
    <m/>
  </r>
  <r>
    <x v="0"/>
    <s v="高三1"/>
    <s v="應用地理"/>
    <x v="4"/>
    <x v="0"/>
    <n v="216"/>
    <n v="37"/>
    <n v="7992"/>
    <n v="-1"/>
    <n v="-216"/>
    <n v="38"/>
    <n v="8208"/>
    <m/>
    <n v="0"/>
    <m/>
  </r>
  <r>
    <x v="0"/>
    <s v="高三1"/>
    <s v="體育"/>
    <x v="9"/>
    <x v="1"/>
    <n v="96"/>
    <n v="37"/>
    <n v="3552"/>
    <n v="-1"/>
    <n v="-96"/>
    <n v="38"/>
    <n v="3648"/>
    <m/>
    <n v="0"/>
    <m/>
  </r>
  <r>
    <x v="0"/>
    <s v="高三2"/>
    <s v="公民與社會選修"/>
    <x v="2"/>
    <x v="0"/>
    <n v="220"/>
    <n v="38"/>
    <n v="8360"/>
    <n v="0"/>
    <n v="0"/>
    <n v="38"/>
    <n v="8360"/>
    <m/>
    <n v="0"/>
    <m/>
  </r>
  <r>
    <x v="0"/>
    <s v="高三2"/>
    <s v="恐怖主義與反恐作為"/>
    <x v="6"/>
    <x v="0"/>
    <n v="140"/>
    <n v="38"/>
    <n v="5320"/>
    <n v="0"/>
    <n v="0"/>
    <n v="38"/>
    <n v="5320"/>
    <m/>
    <n v="0"/>
    <m/>
  </r>
  <r>
    <x v="0"/>
    <s v="高三2"/>
    <s v="高中英文"/>
    <x v="2"/>
    <x v="0"/>
    <n v="239"/>
    <n v="38"/>
    <n v="9082"/>
    <n v="0"/>
    <n v="0"/>
    <n v="38"/>
    <n v="9082"/>
    <m/>
    <n v="0"/>
    <m/>
  </r>
  <r>
    <x v="0"/>
    <s v="高三2"/>
    <s v="高中國文"/>
    <x v="3"/>
    <x v="0"/>
    <n v="207"/>
    <n v="38"/>
    <n v="7866"/>
    <n v="0"/>
    <n v="0"/>
    <n v="38"/>
    <n v="7866"/>
    <m/>
    <n v="0"/>
    <m/>
  </r>
  <r>
    <x v="0"/>
    <s v="高三2"/>
    <s v="數學(乙)"/>
    <x v="11"/>
    <x v="0"/>
    <n v="178"/>
    <n v="38"/>
    <n v="6764"/>
    <n v="0"/>
    <n v="0"/>
    <n v="38"/>
    <n v="6764"/>
    <m/>
    <n v="0"/>
    <m/>
  </r>
  <r>
    <x v="0"/>
    <s v="高三2"/>
    <s v="選修歷史"/>
    <x v="2"/>
    <x v="0"/>
    <n v="212"/>
    <n v="38"/>
    <n v="8056"/>
    <n v="0"/>
    <n v="0"/>
    <n v="38"/>
    <n v="8056"/>
    <m/>
    <n v="0"/>
    <m/>
  </r>
  <r>
    <x v="0"/>
    <s v="高三2"/>
    <s v="應用地理"/>
    <x v="4"/>
    <x v="0"/>
    <n v="216"/>
    <n v="38"/>
    <n v="8208"/>
    <n v="0"/>
    <n v="0"/>
    <n v="38"/>
    <n v="8208"/>
    <m/>
    <n v="0"/>
    <m/>
  </r>
  <r>
    <x v="0"/>
    <s v="高三2"/>
    <s v="體育"/>
    <x v="9"/>
    <x v="1"/>
    <n v="96"/>
    <n v="38"/>
    <n v="3648"/>
    <n v="0"/>
    <n v="0"/>
    <n v="38"/>
    <n v="3648"/>
    <m/>
    <n v="0"/>
    <m/>
  </r>
  <r>
    <x v="0"/>
    <s v="高三3"/>
    <s v="恐怖主義與反恐作為"/>
    <x v="6"/>
    <x v="0"/>
    <n v="140"/>
    <n v="33"/>
    <n v="4620"/>
    <n v="0"/>
    <n v="0"/>
    <n v="33"/>
    <n v="4620"/>
    <m/>
    <n v="0"/>
    <m/>
  </r>
  <r>
    <x v="0"/>
    <s v="高三3"/>
    <s v="高中英文"/>
    <x v="2"/>
    <x v="0"/>
    <n v="239"/>
    <n v="34"/>
    <n v="8126"/>
    <n v="1"/>
    <n v="239"/>
    <n v="33"/>
    <n v="7887"/>
    <m/>
    <n v="0"/>
    <m/>
  </r>
  <r>
    <x v="0"/>
    <s v="高三3"/>
    <s v="高中國文"/>
    <x v="3"/>
    <x v="0"/>
    <n v="207"/>
    <n v="34"/>
    <n v="7038"/>
    <n v="1"/>
    <n v="207"/>
    <n v="33"/>
    <n v="6831"/>
    <m/>
    <n v="0"/>
    <m/>
  </r>
  <r>
    <x v="0"/>
    <s v="高三3"/>
    <s v="數學(甲)"/>
    <x v="11"/>
    <x v="0"/>
    <n v="207"/>
    <n v="34"/>
    <n v="7038"/>
    <n v="1"/>
    <n v="207"/>
    <n v="33"/>
    <n v="6831"/>
    <m/>
    <n v="0"/>
    <m/>
  </r>
  <r>
    <x v="0"/>
    <s v="高三3"/>
    <s v="選修化學"/>
    <x v="6"/>
    <x v="0"/>
    <n v="121"/>
    <n v="34"/>
    <n v="4114"/>
    <n v="1"/>
    <n v="121"/>
    <n v="33"/>
    <n v="3993"/>
    <m/>
    <n v="0"/>
    <m/>
  </r>
  <r>
    <x v="0"/>
    <s v="高三3"/>
    <s v="選修物理"/>
    <x v="4"/>
    <x v="0"/>
    <n v="224"/>
    <n v="34"/>
    <n v="7616"/>
    <n v="1"/>
    <n v="224"/>
    <n v="33"/>
    <n v="7392"/>
    <m/>
    <n v="0"/>
    <m/>
  </r>
  <r>
    <x v="0"/>
    <s v="高三3"/>
    <s v="體育"/>
    <x v="9"/>
    <x v="1"/>
    <n v="96"/>
    <n v="34"/>
    <n v="3264"/>
    <n v="1"/>
    <n v="96"/>
    <n v="33"/>
    <n v="3168"/>
    <m/>
    <n v="0"/>
    <m/>
  </r>
  <r>
    <x v="0"/>
    <s v="高三4"/>
    <s v="恐怖主義與反恐作為"/>
    <x v="6"/>
    <x v="0"/>
    <n v="140"/>
    <n v="39"/>
    <n v="5460"/>
    <n v="0"/>
    <n v="0"/>
    <n v="39"/>
    <n v="5460"/>
    <m/>
    <n v="0"/>
    <m/>
  </r>
  <r>
    <x v="0"/>
    <s v="高三4"/>
    <s v="高中英文"/>
    <x v="2"/>
    <x v="0"/>
    <n v="239"/>
    <n v="39"/>
    <n v="9321"/>
    <n v="0"/>
    <n v="0"/>
    <n v="39"/>
    <n v="9321"/>
    <m/>
    <n v="0"/>
    <m/>
  </r>
  <r>
    <x v="0"/>
    <s v="高三4"/>
    <s v="高中國文"/>
    <x v="3"/>
    <x v="0"/>
    <n v="207"/>
    <n v="39"/>
    <n v="8073"/>
    <n v="0"/>
    <n v="0"/>
    <n v="39"/>
    <n v="8073"/>
    <m/>
    <n v="0"/>
    <m/>
  </r>
  <r>
    <x v="0"/>
    <s v="高三4"/>
    <s v="數學(甲)"/>
    <x v="11"/>
    <x v="0"/>
    <n v="207"/>
    <n v="39"/>
    <n v="8073"/>
    <n v="0"/>
    <n v="0"/>
    <n v="39"/>
    <n v="8073"/>
    <m/>
    <n v="0"/>
    <m/>
  </r>
  <r>
    <x v="0"/>
    <s v="高三4"/>
    <s v="選修化學"/>
    <x v="6"/>
    <x v="0"/>
    <n v="121"/>
    <n v="39"/>
    <n v="4719"/>
    <n v="0"/>
    <n v="0"/>
    <n v="39"/>
    <n v="4719"/>
    <m/>
    <n v="0"/>
    <m/>
  </r>
  <r>
    <x v="0"/>
    <s v="高三4"/>
    <s v="選修物理"/>
    <x v="4"/>
    <x v="0"/>
    <n v="224"/>
    <n v="39"/>
    <n v="8736"/>
    <n v="0"/>
    <n v="0"/>
    <n v="39"/>
    <n v="8736"/>
    <m/>
    <n v="0"/>
    <m/>
  </r>
  <r>
    <x v="0"/>
    <s v="高三4"/>
    <s v="體育"/>
    <x v="9"/>
    <x v="1"/>
    <n v="96"/>
    <n v="39"/>
    <n v="3744"/>
    <n v="0"/>
    <n v="0"/>
    <n v="39"/>
    <n v="3744"/>
    <m/>
    <n v="0"/>
    <m/>
  </r>
  <r>
    <x v="0"/>
    <s v="商一1"/>
    <s v="全民國防教育"/>
    <x v="0"/>
    <x v="0"/>
    <n v="150"/>
    <n v="42"/>
    <n v="6300"/>
    <n v="2"/>
    <n v="300"/>
    <n v="40"/>
    <n v="6000"/>
    <m/>
    <n v="0"/>
    <m/>
  </r>
  <r>
    <x v="0"/>
    <s v="商一1"/>
    <s v="地理Ⅰ"/>
    <x v="6"/>
    <x v="0"/>
    <n v="169"/>
    <n v="42"/>
    <n v="7098"/>
    <n v="2"/>
    <n v="338"/>
    <n v="40"/>
    <n v="6760"/>
    <m/>
    <n v="0"/>
    <m/>
  </r>
  <r>
    <x v="0"/>
    <s v="商一1"/>
    <s v="計算機概論B"/>
    <x v="1"/>
    <x v="0"/>
    <n v="286"/>
    <n v="42"/>
    <n v="12012"/>
    <n v="2"/>
    <n v="572"/>
    <n v="40"/>
    <n v="11440"/>
    <m/>
    <n v="0"/>
    <m/>
  </r>
  <r>
    <x v="0"/>
    <s v="商一1"/>
    <s v="高職英文"/>
    <x v="7"/>
    <x v="0"/>
    <n v="203"/>
    <n v="42"/>
    <n v="8526"/>
    <n v="2"/>
    <n v="406"/>
    <n v="40"/>
    <n v="8120"/>
    <m/>
    <n v="0"/>
    <m/>
  </r>
  <r>
    <x v="0"/>
    <s v="商一1"/>
    <s v="高職國文"/>
    <x v="3"/>
    <x v="0"/>
    <n v="206"/>
    <n v="42"/>
    <n v="8652"/>
    <n v="2"/>
    <n v="412"/>
    <n v="38"/>
    <n v="7828"/>
    <n v="2"/>
    <n v="412"/>
    <m/>
  </r>
  <r>
    <x v="0"/>
    <s v="商一1"/>
    <s v="高職基礎化學(B)"/>
    <x v="4"/>
    <x v="0"/>
    <n v="154"/>
    <n v="42"/>
    <n v="6468"/>
    <n v="2"/>
    <n v="308"/>
    <n v="40"/>
    <n v="6160"/>
    <m/>
    <n v="0"/>
    <m/>
  </r>
  <r>
    <x v="0"/>
    <s v="商一1"/>
    <s v="健康與護理"/>
    <x v="0"/>
    <x v="0"/>
    <n v="145"/>
    <n v="42"/>
    <n v="6090"/>
    <n v="2"/>
    <n v="290"/>
    <n v="40"/>
    <n v="5800"/>
    <m/>
    <n v="0"/>
    <m/>
  </r>
  <r>
    <x v="0"/>
    <s v="商一1"/>
    <s v="商業概論Ⅰ"/>
    <x v="5"/>
    <x v="0"/>
    <n v="193"/>
    <n v="42"/>
    <n v="8106"/>
    <n v="2"/>
    <n v="386"/>
    <n v="40"/>
    <n v="7720"/>
    <m/>
    <n v="0"/>
    <m/>
  </r>
  <r>
    <x v="0"/>
    <s v="商一1"/>
    <s v="會計學Ⅰ"/>
    <x v="14"/>
    <x v="0"/>
    <n v="222"/>
    <n v="42"/>
    <n v="9324"/>
    <n v="2"/>
    <n v="444"/>
    <n v="40"/>
    <n v="8880"/>
    <m/>
    <n v="0"/>
    <m/>
  </r>
  <r>
    <x v="0"/>
    <s v="商一1"/>
    <s v="管理學概要Ⅰ"/>
    <x v="4"/>
    <x v="0"/>
    <n v="220"/>
    <n v="42"/>
    <n v="9240"/>
    <n v="2"/>
    <n v="440"/>
    <n v="40"/>
    <n v="8800"/>
    <m/>
    <n v="0"/>
    <m/>
  </r>
  <r>
    <x v="0"/>
    <s v="商一1"/>
    <s v="數學B"/>
    <x v="5"/>
    <x v="0"/>
    <n v="164"/>
    <n v="42"/>
    <n v="6888"/>
    <n v="2"/>
    <n v="328"/>
    <n v="40"/>
    <n v="6560"/>
    <m/>
    <n v="0"/>
    <m/>
  </r>
  <r>
    <x v="0"/>
    <s v="商一1"/>
    <s v="歷史C版"/>
    <x v="4"/>
    <x v="0"/>
    <n v="125"/>
    <n v="42"/>
    <n v="5250"/>
    <n v="2"/>
    <n v="250"/>
    <n v="40"/>
    <n v="5000"/>
    <m/>
    <n v="0"/>
    <m/>
  </r>
  <r>
    <x v="0"/>
    <s v="商一1"/>
    <s v="職校音樂"/>
    <x v="0"/>
    <x v="0"/>
    <n v="285"/>
    <n v="42"/>
    <n v="11970"/>
    <n v="2"/>
    <n v="570"/>
    <n v="40"/>
    <n v="11400"/>
    <m/>
    <n v="0"/>
    <m/>
  </r>
  <r>
    <x v="0"/>
    <s v="商一1"/>
    <s v="體育"/>
    <x v="0"/>
    <x v="0"/>
    <n v="130"/>
    <n v="42"/>
    <n v="5460"/>
    <n v="2"/>
    <n v="260"/>
    <n v="40"/>
    <n v="5200"/>
    <m/>
    <n v="0"/>
    <m/>
  </r>
  <r>
    <x v="0"/>
    <s v="商一2"/>
    <s v="全民國防教育"/>
    <x v="0"/>
    <x v="0"/>
    <n v="150"/>
    <n v="42"/>
    <n v="6300"/>
    <n v="2"/>
    <n v="300"/>
    <n v="40"/>
    <n v="6000"/>
    <m/>
    <n v="0"/>
    <m/>
  </r>
  <r>
    <x v="0"/>
    <s v="商一2"/>
    <s v="地理Ⅰ"/>
    <x v="6"/>
    <x v="0"/>
    <n v="169"/>
    <n v="42"/>
    <n v="7098"/>
    <n v="2"/>
    <n v="338"/>
    <n v="40"/>
    <n v="6760"/>
    <m/>
    <n v="0"/>
    <m/>
  </r>
  <r>
    <x v="0"/>
    <s v="商一2"/>
    <s v="計算機概論B"/>
    <x v="1"/>
    <x v="0"/>
    <n v="286"/>
    <n v="42"/>
    <n v="12012"/>
    <n v="2"/>
    <n v="572"/>
    <n v="40"/>
    <n v="11440"/>
    <m/>
    <n v="0"/>
    <m/>
  </r>
  <r>
    <x v="0"/>
    <s v="商一2"/>
    <s v="高職英文"/>
    <x v="7"/>
    <x v="0"/>
    <n v="203"/>
    <n v="42"/>
    <n v="8526"/>
    <n v="2"/>
    <n v="406"/>
    <n v="39"/>
    <n v="7917"/>
    <n v="1"/>
    <n v="203"/>
    <m/>
  </r>
  <r>
    <x v="0"/>
    <s v="商一2"/>
    <s v="高職國文"/>
    <x v="3"/>
    <x v="0"/>
    <n v="206"/>
    <n v="42"/>
    <n v="8652"/>
    <n v="2"/>
    <n v="412"/>
    <n v="40"/>
    <n v="8240"/>
    <m/>
    <n v="0"/>
    <m/>
  </r>
  <r>
    <x v="0"/>
    <s v="商一2"/>
    <s v="高職基礎化學(B)"/>
    <x v="4"/>
    <x v="0"/>
    <n v="154"/>
    <n v="42"/>
    <n v="6468"/>
    <n v="2"/>
    <n v="308"/>
    <n v="40"/>
    <n v="6160"/>
    <m/>
    <n v="0"/>
    <m/>
  </r>
  <r>
    <x v="0"/>
    <s v="商一2"/>
    <s v="健康與護理"/>
    <x v="0"/>
    <x v="0"/>
    <n v="145"/>
    <n v="42"/>
    <n v="6090"/>
    <n v="2"/>
    <n v="290"/>
    <n v="39"/>
    <n v="5655"/>
    <n v="1"/>
    <n v="145"/>
    <m/>
  </r>
  <r>
    <x v="0"/>
    <s v="商一2"/>
    <s v="商業概論Ⅰ"/>
    <x v="5"/>
    <x v="0"/>
    <n v="193"/>
    <n v="42"/>
    <n v="8106"/>
    <n v="2"/>
    <n v="386"/>
    <n v="40"/>
    <n v="7720"/>
    <m/>
    <n v="0"/>
    <m/>
  </r>
  <r>
    <x v="0"/>
    <s v="商一2"/>
    <s v="會計學Ⅰ"/>
    <x v="14"/>
    <x v="0"/>
    <n v="222"/>
    <n v="42"/>
    <n v="9324"/>
    <n v="2"/>
    <n v="444"/>
    <n v="40"/>
    <n v="8880"/>
    <m/>
    <n v="0"/>
    <m/>
  </r>
  <r>
    <x v="0"/>
    <s v="商一2"/>
    <s v="管理學概要Ⅰ"/>
    <x v="4"/>
    <x v="0"/>
    <n v="220"/>
    <n v="42"/>
    <n v="9240"/>
    <n v="2"/>
    <n v="440"/>
    <n v="40"/>
    <n v="8800"/>
    <m/>
    <n v="0"/>
    <m/>
  </r>
  <r>
    <x v="0"/>
    <s v="商一2"/>
    <s v="數學B"/>
    <x v="5"/>
    <x v="0"/>
    <n v="164"/>
    <n v="42"/>
    <n v="6888"/>
    <n v="2"/>
    <n v="328"/>
    <n v="40"/>
    <n v="6560"/>
    <m/>
    <n v="0"/>
    <m/>
  </r>
  <r>
    <x v="0"/>
    <s v="商一2"/>
    <s v="歷史C版"/>
    <x v="4"/>
    <x v="0"/>
    <n v="125"/>
    <n v="42"/>
    <n v="5250"/>
    <n v="2"/>
    <n v="250"/>
    <n v="40"/>
    <n v="5000"/>
    <m/>
    <n v="0"/>
    <m/>
  </r>
  <r>
    <x v="0"/>
    <s v="商一2"/>
    <s v="職校音樂"/>
    <x v="0"/>
    <x v="0"/>
    <n v="285"/>
    <n v="42"/>
    <n v="11970"/>
    <n v="2"/>
    <n v="570"/>
    <n v="39"/>
    <n v="11115"/>
    <n v="1"/>
    <n v="285"/>
    <m/>
  </r>
  <r>
    <x v="0"/>
    <s v="商一2"/>
    <s v="體育"/>
    <x v="0"/>
    <x v="0"/>
    <n v="130"/>
    <n v="42"/>
    <n v="5460"/>
    <n v="2"/>
    <n v="260"/>
    <n v="40"/>
    <n v="5200"/>
    <m/>
    <n v="0"/>
    <m/>
  </r>
  <r>
    <x v="0"/>
    <s v="商一3"/>
    <s v="全民國防教育"/>
    <x v="0"/>
    <x v="0"/>
    <n v="150"/>
    <n v="42"/>
    <n v="6300"/>
    <n v="2"/>
    <n v="300"/>
    <n v="40"/>
    <n v="6000"/>
    <m/>
    <n v="0"/>
    <m/>
  </r>
  <r>
    <x v="0"/>
    <s v="商一3"/>
    <s v="地理Ⅰ"/>
    <x v="6"/>
    <x v="0"/>
    <n v="169"/>
    <n v="42"/>
    <n v="7098"/>
    <n v="2"/>
    <n v="338"/>
    <n v="40"/>
    <n v="6760"/>
    <m/>
    <n v="0"/>
    <m/>
  </r>
  <r>
    <x v="0"/>
    <s v="商一3"/>
    <s v="計算機概論B"/>
    <x v="1"/>
    <x v="0"/>
    <n v="286"/>
    <n v="42"/>
    <n v="12012"/>
    <n v="2"/>
    <n v="572"/>
    <n v="40"/>
    <n v="11440"/>
    <m/>
    <n v="0"/>
    <m/>
  </r>
  <r>
    <x v="0"/>
    <s v="商一3"/>
    <s v="高職英文"/>
    <x v="7"/>
    <x v="0"/>
    <n v="203"/>
    <n v="42"/>
    <n v="8526"/>
    <n v="2"/>
    <n v="406"/>
    <n v="40"/>
    <n v="8120"/>
    <m/>
    <n v="0"/>
    <m/>
  </r>
  <r>
    <x v="0"/>
    <s v="商一3"/>
    <s v="高職國文"/>
    <x v="3"/>
    <x v="0"/>
    <n v="206"/>
    <n v="42"/>
    <n v="8652"/>
    <n v="2"/>
    <n v="412"/>
    <n v="40"/>
    <n v="8240"/>
    <m/>
    <n v="0"/>
    <m/>
  </r>
  <r>
    <x v="0"/>
    <s v="商一3"/>
    <s v="高職基礎化學(B)"/>
    <x v="4"/>
    <x v="0"/>
    <n v="154"/>
    <n v="42"/>
    <n v="6468"/>
    <n v="2"/>
    <n v="308"/>
    <n v="40"/>
    <n v="6160"/>
    <m/>
    <n v="0"/>
    <m/>
  </r>
  <r>
    <x v="0"/>
    <s v="商一3"/>
    <s v="健康與護理"/>
    <x v="0"/>
    <x v="0"/>
    <n v="145"/>
    <n v="42"/>
    <n v="6090"/>
    <n v="2"/>
    <n v="290"/>
    <n v="40"/>
    <n v="5800"/>
    <m/>
    <n v="0"/>
    <m/>
  </r>
  <r>
    <x v="0"/>
    <s v="商一3"/>
    <s v="商業概論Ⅰ"/>
    <x v="5"/>
    <x v="0"/>
    <n v="193"/>
    <n v="42"/>
    <n v="8106"/>
    <n v="2"/>
    <n v="386"/>
    <n v="40"/>
    <n v="7720"/>
    <m/>
    <n v="0"/>
    <m/>
  </r>
  <r>
    <x v="0"/>
    <s v="商一3"/>
    <s v="會計學Ⅰ"/>
    <x v="14"/>
    <x v="0"/>
    <n v="222"/>
    <n v="42"/>
    <n v="9324"/>
    <n v="2"/>
    <n v="444"/>
    <n v="40"/>
    <n v="8880"/>
    <m/>
    <n v="0"/>
    <m/>
  </r>
  <r>
    <x v="0"/>
    <s v="商一3"/>
    <s v="管理學概要Ⅰ"/>
    <x v="4"/>
    <x v="0"/>
    <n v="220"/>
    <n v="42"/>
    <n v="9240"/>
    <n v="2"/>
    <n v="440"/>
    <n v="40"/>
    <n v="8800"/>
    <m/>
    <n v="0"/>
    <m/>
  </r>
  <r>
    <x v="0"/>
    <s v="商一3"/>
    <s v="數學B"/>
    <x v="5"/>
    <x v="0"/>
    <n v="164"/>
    <n v="42"/>
    <n v="6888"/>
    <n v="2"/>
    <n v="328"/>
    <n v="40"/>
    <n v="6560"/>
    <m/>
    <n v="0"/>
    <m/>
  </r>
  <r>
    <x v="0"/>
    <s v="商一3"/>
    <s v="歷史C版"/>
    <x v="4"/>
    <x v="0"/>
    <n v="125"/>
    <n v="42"/>
    <n v="5250"/>
    <n v="2"/>
    <n v="250"/>
    <n v="40"/>
    <n v="5000"/>
    <m/>
    <n v="0"/>
    <m/>
  </r>
  <r>
    <x v="0"/>
    <s v="商一3"/>
    <s v="職校音樂"/>
    <x v="0"/>
    <x v="0"/>
    <n v="285"/>
    <n v="42"/>
    <n v="11970"/>
    <n v="2"/>
    <n v="570"/>
    <n v="39"/>
    <n v="11115"/>
    <n v="1"/>
    <n v="285"/>
    <m/>
  </r>
  <r>
    <x v="0"/>
    <s v="商一3"/>
    <s v="體育"/>
    <x v="0"/>
    <x v="0"/>
    <n v="130"/>
    <n v="42"/>
    <n v="5460"/>
    <n v="2"/>
    <n v="260"/>
    <n v="40"/>
    <n v="5200"/>
    <m/>
    <n v="0"/>
    <m/>
  </r>
  <r>
    <x v="0"/>
    <s v="商一4"/>
    <s v="全民國防教育"/>
    <x v="0"/>
    <x v="0"/>
    <n v="150"/>
    <n v="42"/>
    <n v="6300"/>
    <n v="3"/>
    <n v="450"/>
    <n v="39"/>
    <n v="5850"/>
    <m/>
    <n v="0"/>
    <m/>
  </r>
  <r>
    <x v="0"/>
    <s v="商一4"/>
    <s v="地理Ⅰ"/>
    <x v="6"/>
    <x v="0"/>
    <n v="169"/>
    <n v="42"/>
    <n v="7098"/>
    <n v="3"/>
    <n v="507"/>
    <n v="39"/>
    <n v="6591"/>
    <m/>
    <n v="0"/>
    <m/>
  </r>
  <r>
    <x v="0"/>
    <s v="商一4"/>
    <s v="計算機概論B"/>
    <x v="1"/>
    <x v="0"/>
    <n v="286"/>
    <n v="42"/>
    <n v="12012"/>
    <n v="3"/>
    <n v="858"/>
    <n v="39"/>
    <n v="11154"/>
    <m/>
    <n v="0"/>
    <m/>
  </r>
  <r>
    <x v="0"/>
    <s v="商一4"/>
    <s v="高職英文"/>
    <x v="7"/>
    <x v="0"/>
    <n v="203"/>
    <n v="42"/>
    <n v="8526"/>
    <n v="3"/>
    <n v="609"/>
    <n v="39"/>
    <n v="7917"/>
    <m/>
    <n v="0"/>
    <m/>
  </r>
  <r>
    <x v="0"/>
    <s v="商一4"/>
    <s v="高職國文"/>
    <x v="3"/>
    <x v="0"/>
    <n v="206"/>
    <n v="42"/>
    <n v="8652"/>
    <n v="3"/>
    <n v="618"/>
    <n v="39"/>
    <n v="8034"/>
    <m/>
    <n v="0"/>
    <m/>
  </r>
  <r>
    <x v="0"/>
    <s v="商一4"/>
    <s v="高職基礎化學(B)"/>
    <x v="4"/>
    <x v="0"/>
    <n v="154"/>
    <n v="42"/>
    <n v="6468"/>
    <n v="3"/>
    <n v="462"/>
    <n v="39"/>
    <n v="6006"/>
    <m/>
    <n v="0"/>
    <m/>
  </r>
  <r>
    <x v="0"/>
    <s v="商一4"/>
    <s v="健康與護理"/>
    <x v="0"/>
    <x v="0"/>
    <n v="145"/>
    <n v="42"/>
    <n v="6090"/>
    <n v="3"/>
    <n v="435"/>
    <n v="39"/>
    <n v="5655"/>
    <m/>
    <n v="0"/>
    <m/>
  </r>
  <r>
    <x v="0"/>
    <s v="商一4"/>
    <s v="商業概論Ⅰ"/>
    <x v="5"/>
    <x v="0"/>
    <n v="193"/>
    <n v="42"/>
    <n v="8106"/>
    <n v="3"/>
    <n v="579"/>
    <n v="39"/>
    <n v="7527"/>
    <m/>
    <n v="0"/>
    <m/>
  </r>
  <r>
    <x v="0"/>
    <s v="商一4"/>
    <s v="會計學Ⅰ"/>
    <x v="14"/>
    <x v="0"/>
    <n v="222"/>
    <n v="42"/>
    <n v="9324"/>
    <n v="3"/>
    <n v="666"/>
    <n v="39"/>
    <n v="8658"/>
    <m/>
    <n v="0"/>
    <m/>
  </r>
  <r>
    <x v="0"/>
    <s v="商一4"/>
    <s v="管理學概要Ⅰ"/>
    <x v="4"/>
    <x v="0"/>
    <n v="220"/>
    <n v="42"/>
    <n v="9240"/>
    <n v="3"/>
    <n v="660"/>
    <n v="39"/>
    <n v="8580"/>
    <m/>
    <n v="0"/>
    <m/>
  </r>
  <r>
    <x v="0"/>
    <s v="商一4"/>
    <s v="數學B"/>
    <x v="5"/>
    <x v="0"/>
    <n v="164"/>
    <n v="42"/>
    <n v="6888"/>
    <n v="3"/>
    <n v="492"/>
    <n v="39"/>
    <n v="6396"/>
    <m/>
    <n v="0"/>
    <m/>
  </r>
  <r>
    <x v="0"/>
    <s v="商一4"/>
    <s v="歷史C版"/>
    <x v="4"/>
    <x v="0"/>
    <n v="125"/>
    <n v="42"/>
    <n v="5250"/>
    <n v="3"/>
    <n v="375"/>
    <n v="39"/>
    <n v="4875"/>
    <m/>
    <n v="0"/>
    <m/>
  </r>
  <r>
    <x v="0"/>
    <s v="商一4"/>
    <s v="職校音樂"/>
    <x v="0"/>
    <x v="0"/>
    <n v="285"/>
    <n v="42"/>
    <n v="11970"/>
    <n v="3"/>
    <n v="855"/>
    <n v="39"/>
    <n v="11115"/>
    <m/>
    <n v="0"/>
    <m/>
  </r>
  <r>
    <x v="0"/>
    <s v="商一4"/>
    <s v="體育"/>
    <x v="0"/>
    <x v="0"/>
    <n v="130"/>
    <n v="42"/>
    <n v="5460"/>
    <n v="3"/>
    <n v="390"/>
    <n v="39"/>
    <n v="5070"/>
    <m/>
    <n v="0"/>
    <m/>
  </r>
  <r>
    <x v="0"/>
    <s v="商二1"/>
    <s v="行銷學Ⅰ"/>
    <x v="14"/>
    <x v="0"/>
    <n v="212"/>
    <n v="36"/>
    <n v="7632"/>
    <n v="0"/>
    <n v="0"/>
    <n v="36"/>
    <n v="7632"/>
    <m/>
    <n v="0"/>
    <m/>
  </r>
  <r>
    <x v="0"/>
    <s v="商二1"/>
    <s v="門市服務丙級檢定用書"/>
    <x v="1"/>
    <x v="0"/>
    <n v="254"/>
    <n v="36"/>
    <n v="9144"/>
    <n v="0"/>
    <n v="0"/>
    <n v="36"/>
    <n v="9144"/>
    <m/>
    <n v="0"/>
    <m/>
  </r>
  <r>
    <x v="0"/>
    <s v="商二1"/>
    <s v="計算機概論"/>
    <x v="1"/>
    <x v="0"/>
    <n v="286"/>
    <n v="36"/>
    <n v="10296"/>
    <n v="0"/>
    <n v="0"/>
    <n v="36"/>
    <n v="10296"/>
    <m/>
    <n v="0"/>
    <m/>
  </r>
  <r>
    <x v="0"/>
    <s v="商二1"/>
    <s v="高職英文"/>
    <x v="7"/>
    <x v="0"/>
    <n v="222"/>
    <n v="36"/>
    <n v="7992"/>
    <n v="0"/>
    <n v="0"/>
    <n v="36"/>
    <n v="7992"/>
    <m/>
    <n v="0"/>
    <m/>
  </r>
  <r>
    <x v="0"/>
    <s v="商二1"/>
    <s v="高職國文"/>
    <x v="7"/>
    <x v="0"/>
    <n v="217"/>
    <n v="36"/>
    <n v="7812"/>
    <n v="0"/>
    <n v="0"/>
    <n v="36"/>
    <n v="7812"/>
    <m/>
    <n v="0"/>
    <m/>
  </r>
  <r>
    <x v="0"/>
    <s v="商二1"/>
    <s v="野外求生"/>
    <x v="8"/>
    <x v="0"/>
    <n v="145"/>
    <n v="36"/>
    <n v="5220"/>
    <n v="0"/>
    <n v="0"/>
    <n v="36"/>
    <n v="5220"/>
    <m/>
    <n v="0"/>
    <m/>
  </r>
  <r>
    <x v="0"/>
    <s v="商二1"/>
    <s v="會計丙檢術科超易通(文中)"/>
    <x v="14"/>
    <x v="0"/>
    <n v="270"/>
    <n v="36"/>
    <n v="9720"/>
    <n v="0"/>
    <n v="0"/>
    <n v="36"/>
    <n v="9720"/>
    <m/>
    <n v="0"/>
    <m/>
  </r>
  <r>
    <x v="0"/>
    <s v="商二1"/>
    <s v="會計學Ⅲ"/>
    <x v="14"/>
    <x v="0"/>
    <n v="222"/>
    <n v="36"/>
    <n v="7992"/>
    <n v="0"/>
    <n v="0"/>
    <n v="36"/>
    <n v="7992"/>
    <m/>
    <n v="0"/>
    <m/>
  </r>
  <r>
    <x v="0"/>
    <s v="商二1"/>
    <s v="會計學Ⅳ"/>
    <x v="14"/>
    <x v="0"/>
    <n v="222"/>
    <n v="36"/>
    <n v="7992"/>
    <n v="0"/>
    <n v="0"/>
    <n v="36"/>
    <n v="7992"/>
    <m/>
    <n v="0"/>
    <m/>
  </r>
  <r>
    <x v="0"/>
    <s v="商二1"/>
    <s v="經濟學"/>
    <x v="1"/>
    <x v="0"/>
    <n v="270"/>
    <n v="36"/>
    <n v="9720"/>
    <n v="0"/>
    <n v="0"/>
    <n v="36"/>
    <n v="9720"/>
    <m/>
    <n v="0"/>
    <m/>
  </r>
  <r>
    <x v="0"/>
    <s v="商二1"/>
    <s v="數學B"/>
    <x v="4"/>
    <x v="0"/>
    <n v="180"/>
    <n v="36"/>
    <n v="6480"/>
    <n v="0"/>
    <n v="0"/>
    <n v="36"/>
    <n v="6480"/>
    <m/>
    <n v="0"/>
    <m/>
  </r>
  <r>
    <x v="0"/>
    <s v="商二1"/>
    <s v="體育"/>
    <x v="0"/>
    <x v="0"/>
    <n v="121"/>
    <n v="36"/>
    <n v="4356"/>
    <n v="0"/>
    <n v="0"/>
    <n v="36"/>
    <n v="4356"/>
    <m/>
    <n v="0"/>
    <m/>
  </r>
  <r>
    <x v="0"/>
    <s v="商二2"/>
    <s v="行銷學Ⅰ"/>
    <x v="14"/>
    <x v="0"/>
    <n v="212"/>
    <n v="36"/>
    <n v="7632"/>
    <n v="0"/>
    <n v="0"/>
    <n v="35"/>
    <n v="7420"/>
    <n v="1"/>
    <n v="212"/>
    <m/>
  </r>
  <r>
    <x v="0"/>
    <s v="商二2"/>
    <s v="門市服務丙級檢定用書"/>
    <x v="1"/>
    <x v="0"/>
    <n v="254"/>
    <n v="8"/>
    <n v="2032"/>
    <n v="-28"/>
    <n v="-7112"/>
    <n v="7"/>
    <n v="1778"/>
    <n v="29"/>
    <n v="7366"/>
    <m/>
  </r>
  <r>
    <x v="0"/>
    <s v="商二2"/>
    <s v="計算機概論"/>
    <x v="1"/>
    <x v="0"/>
    <n v="286"/>
    <n v="36"/>
    <n v="10296"/>
    <n v="0"/>
    <n v="0"/>
    <n v="35"/>
    <n v="10010"/>
    <n v="1"/>
    <n v="286"/>
    <m/>
  </r>
  <r>
    <x v="0"/>
    <s v="商二2"/>
    <s v="高職英文"/>
    <x v="7"/>
    <x v="0"/>
    <n v="222"/>
    <n v="36"/>
    <n v="7992"/>
    <n v="0"/>
    <n v="0"/>
    <n v="35"/>
    <n v="7770"/>
    <n v="1"/>
    <n v="222"/>
    <m/>
  </r>
  <r>
    <x v="0"/>
    <s v="商二2"/>
    <s v="高職國文"/>
    <x v="7"/>
    <x v="0"/>
    <n v="217"/>
    <n v="36"/>
    <n v="7812"/>
    <n v="0"/>
    <n v="0"/>
    <n v="35"/>
    <n v="7595"/>
    <n v="1"/>
    <n v="217"/>
    <m/>
  </r>
  <r>
    <x v="0"/>
    <s v="商二2"/>
    <s v="野外求生"/>
    <x v="8"/>
    <x v="0"/>
    <n v="145"/>
    <n v="36"/>
    <n v="5220"/>
    <n v="0"/>
    <n v="0"/>
    <n v="36"/>
    <n v="5220"/>
    <m/>
    <n v="0"/>
    <m/>
  </r>
  <r>
    <x v="0"/>
    <s v="商二2"/>
    <s v="會計丙檢術科超易通(文中)"/>
    <x v="14"/>
    <x v="0"/>
    <n v="270"/>
    <n v="36"/>
    <n v="9720"/>
    <n v="0"/>
    <n v="0"/>
    <n v="35"/>
    <n v="9450"/>
    <n v="1"/>
    <n v="270"/>
    <m/>
  </r>
  <r>
    <x v="0"/>
    <s v="商二2"/>
    <s v="會計學Ⅲ"/>
    <x v="14"/>
    <x v="0"/>
    <n v="222"/>
    <n v="36"/>
    <n v="7992"/>
    <n v="0"/>
    <n v="0"/>
    <n v="36"/>
    <n v="7992"/>
    <m/>
    <n v="0"/>
    <m/>
  </r>
  <r>
    <x v="0"/>
    <s v="商二2"/>
    <s v="會計學Ⅳ"/>
    <x v="14"/>
    <x v="0"/>
    <n v="222"/>
    <n v="36"/>
    <n v="7992"/>
    <n v="0"/>
    <n v="0"/>
    <n v="36"/>
    <n v="7992"/>
    <m/>
    <n v="0"/>
    <m/>
  </r>
  <r>
    <x v="0"/>
    <s v="商二2"/>
    <s v="經濟學"/>
    <x v="1"/>
    <x v="0"/>
    <n v="270"/>
    <n v="36"/>
    <n v="9720"/>
    <n v="0"/>
    <n v="0"/>
    <n v="36"/>
    <n v="9720"/>
    <m/>
    <n v="0"/>
    <m/>
  </r>
  <r>
    <x v="0"/>
    <s v="商二2"/>
    <s v="數學B"/>
    <x v="4"/>
    <x v="0"/>
    <n v="180"/>
    <n v="36"/>
    <n v="6480"/>
    <n v="0"/>
    <n v="0"/>
    <n v="36"/>
    <n v="6480"/>
    <m/>
    <n v="0"/>
    <m/>
  </r>
  <r>
    <x v="0"/>
    <s v="商二2"/>
    <s v="體育"/>
    <x v="0"/>
    <x v="0"/>
    <n v="121"/>
    <n v="36"/>
    <n v="4356"/>
    <n v="0"/>
    <n v="0"/>
    <n v="35"/>
    <n v="4235"/>
    <n v="1"/>
    <n v="121"/>
    <m/>
  </r>
  <r>
    <x v="0"/>
    <s v="商二3"/>
    <s v="行銷學Ⅰ"/>
    <x v="14"/>
    <x v="0"/>
    <n v="212"/>
    <n v="36"/>
    <n v="7632"/>
    <n v="0"/>
    <n v="0"/>
    <n v="36"/>
    <n v="7632"/>
    <m/>
    <n v="0"/>
    <m/>
  </r>
  <r>
    <x v="0"/>
    <s v="商二3"/>
    <s v="門市服務丙級檢定用書"/>
    <x v="1"/>
    <x v="0"/>
    <n v="254"/>
    <n v="3"/>
    <n v="762"/>
    <n v="-33"/>
    <n v="-8382"/>
    <n v="3"/>
    <n v="762"/>
    <n v="33"/>
    <n v="8382"/>
    <m/>
  </r>
  <r>
    <x v="0"/>
    <s v="商二3"/>
    <s v="計算機概論"/>
    <x v="1"/>
    <x v="0"/>
    <n v="286"/>
    <n v="36"/>
    <n v="10296"/>
    <n v="0"/>
    <n v="0"/>
    <n v="36"/>
    <n v="10296"/>
    <m/>
    <n v="0"/>
    <m/>
  </r>
  <r>
    <x v="0"/>
    <s v="商二3"/>
    <s v="高職英文"/>
    <x v="7"/>
    <x v="0"/>
    <n v="222"/>
    <n v="36"/>
    <n v="7992"/>
    <n v="0"/>
    <n v="0"/>
    <n v="36"/>
    <n v="7992"/>
    <m/>
    <n v="0"/>
    <m/>
  </r>
  <r>
    <x v="0"/>
    <s v="商二3"/>
    <s v="高職國文"/>
    <x v="7"/>
    <x v="0"/>
    <n v="217"/>
    <n v="36"/>
    <n v="7812"/>
    <n v="0"/>
    <n v="0"/>
    <n v="36"/>
    <n v="7812"/>
    <m/>
    <n v="0"/>
    <m/>
  </r>
  <r>
    <x v="0"/>
    <s v="商二3"/>
    <s v="野外求生"/>
    <x v="8"/>
    <x v="0"/>
    <n v="145"/>
    <n v="36"/>
    <n v="5220"/>
    <n v="0"/>
    <n v="0"/>
    <n v="36"/>
    <n v="5220"/>
    <m/>
    <n v="0"/>
    <m/>
  </r>
  <r>
    <x v="0"/>
    <s v="商二3"/>
    <s v="會計丙檢術科超易通(文中)"/>
    <x v="14"/>
    <x v="0"/>
    <n v="270"/>
    <n v="36"/>
    <n v="9720"/>
    <n v="0"/>
    <n v="0"/>
    <n v="36"/>
    <n v="9720"/>
    <m/>
    <n v="0"/>
    <m/>
  </r>
  <r>
    <x v="0"/>
    <s v="商二3"/>
    <s v="會計學Ⅲ"/>
    <x v="14"/>
    <x v="0"/>
    <n v="222"/>
    <n v="36"/>
    <n v="7992"/>
    <n v="0"/>
    <n v="0"/>
    <n v="36"/>
    <n v="7992"/>
    <m/>
    <n v="0"/>
    <m/>
  </r>
  <r>
    <x v="0"/>
    <s v="商二3"/>
    <s v="會計學Ⅳ"/>
    <x v="14"/>
    <x v="0"/>
    <n v="222"/>
    <n v="36"/>
    <n v="7992"/>
    <n v="0"/>
    <n v="0"/>
    <n v="36"/>
    <n v="7992"/>
    <m/>
    <n v="0"/>
    <m/>
  </r>
  <r>
    <x v="0"/>
    <s v="商二3"/>
    <s v="經濟學"/>
    <x v="1"/>
    <x v="0"/>
    <n v="270"/>
    <n v="36"/>
    <n v="9720"/>
    <n v="0"/>
    <n v="0"/>
    <n v="36"/>
    <n v="9720"/>
    <m/>
    <n v="0"/>
    <m/>
  </r>
  <r>
    <x v="0"/>
    <s v="商二3"/>
    <s v="數學B"/>
    <x v="4"/>
    <x v="0"/>
    <n v="180"/>
    <n v="36"/>
    <n v="6480"/>
    <n v="0"/>
    <n v="0"/>
    <n v="36"/>
    <n v="6480"/>
    <m/>
    <n v="0"/>
    <m/>
  </r>
  <r>
    <x v="0"/>
    <s v="商二3"/>
    <s v="體育"/>
    <x v="0"/>
    <x v="0"/>
    <n v="121"/>
    <n v="36"/>
    <n v="4356"/>
    <n v="0"/>
    <n v="0"/>
    <n v="36"/>
    <n v="4356"/>
    <m/>
    <n v="0"/>
    <m/>
  </r>
  <r>
    <x v="0"/>
    <s v="商二4"/>
    <s v="行銷學Ⅰ"/>
    <x v="14"/>
    <x v="0"/>
    <n v="212"/>
    <n v="36"/>
    <n v="7632"/>
    <n v="-1"/>
    <n v="-212"/>
    <n v="36"/>
    <n v="7632"/>
    <n v="1"/>
    <n v="212"/>
    <m/>
  </r>
  <r>
    <x v="0"/>
    <s v="商二4"/>
    <s v="門市服務丙級檢定用書"/>
    <x v="1"/>
    <x v="0"/>
    <n v="254"/>
    <n v="3"/>
    <n v="762"/>
    <n v="-34"/>
    <n v="-8636"/>
    <n v="3"/>
    <n v="762"/>
    <n v="34"/>
    <n v="8636"/>
    <m/>
  </r>
  <r>
    <x v="0"/>
    <s v="商二4"/>
    <s v="計算機概論"/>
    <x v="1"/>
    <x v="0"/>
    <n v="286"/>
    <n v="37"/>
    <n v="10582"/>
    <n v="0"/>
    <n v="0"/>
    <n v="37"/>
    <n v="10582"/>
    <m/>
    <n v="0"/>
    <m/>
  </r>
  <r>
    <x v="0"/>
    <s v="商二4"/>
    <s v="高職英文"/>
    <x v="7"/>
    <x v="0"/>
    <n v="222"/>
    <n v="37"/>
    <n v="8214"/>
    <n v="0"/>
    <n v="0"/>
    <n v="37"/>
    <n v="8214"/>
    <m/>
    <n v="0"/>
    <m/>
  </r>
  <r>
    <x v="0"/>
    <s v="商二4"/>
    <s v="高職國文"/>
    <x v="7"/>
    <x v="0"/>
    <n v="217"/>
    <n v="37"/>
    <n v="8029"/>
    <n v="0"/>
    <n v="0"/>
    <n v="37"/>
    <n v="8029"/>
    <m/>
    <n v="0"/>
    <m/>
  </r>
  <r>
    <x v="0"/>
    <s v="商二4"/>
    <s v="野外求生"/>
    <x v="8"/>
    <x v="0"/>
    <n v="145"/>
    <n v="37"/>
    <n v="5365"/>
    <n v="0"/>
    <n v="0"/>
    <n v="37"/>
    <n v="5365"/>
    <m/>
    <n v="0"/>
    <m/>
  </r>
  <r>
    <x v="0"/>
    <s v="商二4"/>
    <s v="會計丙檢術科超易通(文中)"/>
    <x v="14"/>
    <x v="0"/>
    <n v="270"/>
    <n v="33"/>
    <n v="8910"/>
    <n v="-4"/>
    <n v="-1080"/>
    <n v="33"/>
    <n v="8910"/>
    <n v="4"/>
    <n v="1080"/>
    <m/>
  </r>
  <r>
    <x v="0"/>
    <s v="商二4"/>
    <s v="會計學Ⅲ"/>
    <x v="14"/>
    <x v="0"/>
    <n v="222"/>
    <n v="37"/>
    <n v="8214"/>
    <n v="0"/>
    <n v="0"/>
    <n v="37"/>
    <n v="8214"/>
    <m/>
    <n v="0"/>
    <m/>
  </r>
  <r>
    <x v="0"/>
    <s v="商二4"/>
    <s v="會計學Ⅳ"/>
    <x v="14"/>
    <x v="0"/>
    <n v="222"/>
    <n v="37"/>
    <n v="8214"/>
    <n v="0"/>
    <n v="0"/>
    <n v="37"/>
    <n v="8214"/>
    <m/>
    <n v="0"/>
    <m/>
  </r>
  <r>
    <x v="0"/>
    <s v="商二4"/>
    <s v="經濟學"/>
    <x v="1"/>
    <x v="0"/>
    <n v="270"/>
    <n v="37"/>
    <n v="9990"/>
    <n v="0"/>
    <n v="0"/>
    <n v="37"/>
    <n v="9990"/>
    <m/>
    <n v="0"/>
    <m/>
  </r>
  <r>
    <x v="0"/>
    <s v="商二4"/>
    <s v="數學B"/>
    <x v="4"/>
    <x v="0"/>
    <n v="180"/>
    <n v="37"/>
    <n v="6660"/>
    <n v="0"/>
    <n v="0"/>
    <n v="37"/>
    <n v="6660"/>
    <m/>
    <n v="0"/>
    <m/>
  </r>
  <r>
    <x v="0"/>
    <s v="商二4"/>
    <s v="體育"/>
    <x v="0"/>
    <x v="0"/>
    <n v="121"/>
    <n v="37"/>
    <n v="4477"/>
    <n v="0"/>
    <n v="0"/>
    <n v="37"/>
    <n v="4477"/>
    <m/>
    <n v="0"/>
    <m/>
  </r>
  <r>
    <x v="0"/>
    <s v="商三1"/>
    <s v="公民與社會"/>
    <x v="5"/>
    <x v="0"/>
    <n v="116"/>
    <n v="38"/>
    <n v="4408"/>
    <n v="-1"/>
    <n v="-116"/>
    <n v="38"/>
    <n v="4408"/>
    <n v="1"/>
    <n v="116"/>
    <m/>
  </r>
  <r>
    <x v="0"/>
    <s v="商三1"/>
    <s v="恐怖主義與反恐作為"/>
    <x v="6"/>
    <x v="0"/>
    <n v="140"/>
    <n v="38"/>
    <n v="5320"/>
    <n v="-1"/>
    <n v="-140"/>
    <n v="38"/>
    <n v="5320"/>
    <n v="1"/>
    <n v="140"/>
    <m/>
  </r>
  <r>
    <x v="0"/>
    <s v="商三1"/>
    <s v="高職英文"/>
    <x v="7"/>
    <x v="0"/>
    <n v="232"/>
    <n v="38"/>
    <n v="8816"/>
    <n v="-1"/>
    <n v="-232"/>
    <n v="38"/>
    <n v="8816"/>
    <n v="1"/>
    <n v="232"/>
    <m/>
  </r>
  <r>
    <x v="0"/>
    <s v="商三1"/>
    <s v="高職國文"/>
    <x v="7"/>
    <x v="0"/>
    <n v="217"/>
    <n v="38"/>
    <n v="8246"/>
    <n v="-1"/>
    <n v="-217"/>
    <n v="38"/>
    <n v="8246"/>
    <n v="1"/>
    <n v="217"/>
    <m/>
  </r>
  <r>
    <x v="0"/>
    <s v="商三1"/>
    <s v="體育"/>
    <x v="9"/>
    <x v="1"/>
    <n v="96"/>
    <n v="38"/>
    <n v="3648"/>
    <n v="-1"/>
    <n v="-96"/>
    <n v="38"/>
    <n v="3648"/>
    <n v="1"/>
    <n v="96"/>
    <m/>
  </r>
  <r>
    <x v="0"/>
    <s v="商三2"/>
    <s v="公民與社會"/>
    <x v="5"/>
    <x v="0"/>
    <n v="116"/>
    <n v="38"/>
    <n v="4408"/>
    <n v="0"/>
    <n v="0"/>
    <n v="38"/>
    <n v="4408"/>
    <m/>
    <n v="0"/>
    <m/>
  </r>
  <r>
    <x v="0"/>
    <s v="商三2"/>
    <s v="恐怖主義與反恐作為"/>
    <x v="6"/>
    <x v="0"/>
    <n v="140"/>
    <n v="38"/>
    <n v="5320"/>
    <n v="0"/>
    <n v="0"/>
    <n v="38"/>
    <n v="5320"/>
    <m/>
    <n v="0"/>
    <m/>
  </r>
  <r>
    <x v="0"/>
    <s v="商三2"/>
    <s v="高職英文"/>
    <x v="7"/>
    <x v="0"/>
    <n v="232"/>
    <n v="38"/>
    <n v="8816"/>
    <n v="0"/>
    <n v="0"/>
    <n v="38"/>
    <n v="8816"/>
    <m/>
    <n v="0"/>
    <m/>
  </r>
  <r>
    <x v="0"/>
    <s v="商三2"/>
    <s v="高職國文"/>
    <x v="7"/>
    <x v="0"/>
    <n v="217"/>
    <n v="38"/>
    <n v="8246"/>
    <n v="0"/>
    <n v="0"/>
    <n v="38"/>
    <n v="8246"/>
    <m/>
    <n v="0"/>
    <m/>
  </r>
  <r>
    <x v="0"/>
    <s v="商三2"/>
    <s v="體育"/>
    <x v="9"/>
    <x v="1"/>
    <n v="96"/>
    <n v="38"/>
    <n v="3648"/>
    <n v="0"/>
    <n v="0"/>
    <n v="38"/>
    <n v="3648"/>
    <m/>
    <n v="0"/>
    <m/>
  </r>
  <r>
    <x v="0"/>
    <s v="商三3"/>
    <s v="公民與社會"/>
    <x v="5"/>
    <x v="0"/>
    <n v="116"/>
    <n v="38"/>
    <n v="4408"/>
    <n v="0"/>
    <n v="0"/>
    <n v="38"/>
    <n v="4408"/>
    <m/>
    <n v="0"/>
    <m/>
  </r>
  <r>
    <x v="0"/>
    <s v="商三3"/>
    <s v="恐怖主義與反恐作為"/>
    <x v="6"/>
    <x v="0"/>
    <n v="140"/>
    <n v="38"/>
    <n v="5320"/>
    <n v="0"/>
    <n v="0"/>
    <n v="38"/>
    <n v="5320"/>
    <m/>
    <n v="0"/>
    <m/>
  </r>
  <r>
    <x v="0"/>
    <s v="商三3"/>
    <s v="高職英文"/>
    <x v="7"/>
    <x v="0"/>
    <n v="232"/>
    <n v="38"/>
    <n v="8816"/>
    <n v="0"/>
    <n v="0"/>
    <n v="38"/>
    <n v="8816"/>
    <m/>
    <n v="0"/>
    <m/>
  </r>
  <r>
    <x v="0"/>
    <s v="商三3"/>
    <s v="高職國文"/>
    <x v="7"/>
    <x v="0"/>
    <n v="217"/>
    <n v="38"/>
    <n v="8246"/>
    <n v="0"/>
    <n v="0"/>
    <n v="38"/>
    <n v="8246"/>
    <m/>
    <n v="0"/>
    <m/>
  </r>
  <r>
    <x v="0"/>
    <s v="商三3"/>
    <s v="體育"/>
    <x v="9"/>
    <x v="1"/>
    <n v="96"/>
    <n v="38"/>
    <n v="3648"/>
    <n v="0"/>
    <n v="0"/>
    <n v="38"/>
    <n v="3648"/>
    <m/>
    <n v="0"/>
    <m/>
  </r>
  <r>
    <x v="0"/>
    <s v="商三4"/>
    <s v="公民與社會"/>
    <x v="5"/>
    <x v="0"/>
    <n v="116"/>
    <n v="38"/>
    <n v="4408"/>
    <n v="0"/>
    <n v="0"/>
    <n v="38"/>
    <n v="4408"/>
    <m/>
    <n v="0"/>
    <m/>
  </r>
  <r>
    <x v="0"/>
    <s v="商三4"/>
    <s v="恐怖主義與反恐作為"/>
    <x v="6"/>
    <x v="0"/>
    <n v="140"/>
    <n v="38"/>
    <n v="5320"/>
    <n v="0"/>
    <n v="0"/>
    <n v="38"/>
    <n v="5320"/>
    <m/>
    <n v="0"/>
    <m/>
  </r>
  <r>
    <x v="0"/>
    <s v="商三4"/>
    <s v="高職英文"/>
    <x v="7"/>
    <x v="0"/>
    <n v="232"/>
    <n v="38"/>
    <n v="8816"/>
    <n v="0"/>
    <n v="0"/>
    <n v="38"/>
    <n v="8816"/>
    <m/>
    <n v="0"/>
    <m/>
  </r>
  <r>
    <x v="0"/>
    <s v="商三4"/>
    <s v="高職國文"/>
    <x v="7"/>
    <x v="0"/>
    <n v="217"/>
    <n v="38"/>
    <n v="8246"/>
    <n v="0"/>
    <n v="0"/>
    <n v="38"/>
    <n v="8246"/>
    <m/>
    <n v="0"/>
    <m/>
  </r>
  <r>
    <x v="0"/>
    <s v="商三4"/>
    <s v="體育"/>
    <x v="9"/>
    <x v="1"/>
    <n v="96"/>
    <n v="38"/>
    <n v="3648"/>
    <n v="0"/>
    <n v="0"/>
    <n v="38"/>
    <n v="3648"/>
    <m/>
    <n v="0"/>
    <m/>
  </r>
  <r>
    <x v="0"/>
    <s v="貿一1"/>
    <s v="全民國防教育"/>
    <x v="0"/>
    <x v="0"/>
    <n v="150"/>
    <n v="42"/>
    <n v="6300"/>
    <n v="3"/>
    <n v="450"/>
    <n v="39"/>
    <n v="5850"/>
    <m/>
    <n v="0"/>
    <m/>
  </r>
  <r>
    <x v="0"/>
    <s v="貿一1"/>
    <s v="地理Ⅰ"/>
    <x v="6"/>
    <x v="0"/>
    <n v="169"/>
    <n v="42"/>
    <n v="7098"/>
    <n v="3"/>
    <n v="507"/>
    <n v="39"/>
    <n v="6591"/>
    <m/>
    <n v="0"/>
    <m/>
  </r>
  <r>
    <x v="0"/>
    <s v="貿一1"/>
    <s v="計算機概論B"/>
    <x v="1"/>
    <x v="0"/>
    <n v="286"/>
    <n v="42"/>
    <n v="12012"/>
    <n v="3"/>
    <n v="858"/>
    <n v="39"/>
    <n v="11154"/>
    <m/>
    <n v="0"/>
    <m/>
  </r>
  <r>
    <x v="0"/>
    <s v="貿一1"/>
    <s v="高職英文"/>
    <x v="7"/>
    <x v="0"/>
    <n v="203"/>
    <n v="42"/>
    <n v="8526"/>
    <n v="3"/>
    <n v="609"/>
    <n v="39"/>
    <n v="7917"/>
    <m/>
    <n v="0"/>
    <m/>
  </r>
  <r>
    <x v="0"/>
    <s v="貿一1"/>
    <s v="高職國文"/>
    <x v="3"/>
    <x v="0"/>
    <n v="206"/>
    <n v="42"/>
    <n v="8652"/>
    <n v="3"/>
    <n v="618"/>
    <n v="39"/>
    <n v="8034"/>
    <m/>
    <n v="0"/>
    <m/>
  </r>
  <r>
    <x v="0"/>
    <s v="貿一1"/>
    <s v="高職基礎化學(B)"/>
    <x v="4"/>
    <x v="0"/>
    <n v="154"/>
    <n v="42"/>
    <n v="6468"/>
    <n v="3"/>
    <n v="462"/>
    <n v="39"/>
    <n v="6006"/>
    <m/>
    <n v="0"/>
    <m/>
  </r>
  <r>
    <x v="0"/>
    <s v="貿一1"/>
    <s v="健康與護理"/>
    <x v="0"/>
    <x v="0"/>
    <n v="145"/>
    <n v="42"/>
    <n v="6090"/>
    <n v="3"/>
    <n v="435"/>
    <n v="39"/>
    <n v="5655"/>
    <m/>
    <n v="0"/>
    <m/>
  </r>
  <r>
    <x v="0"/>
    <s v="貿一1"/>
    <s v="商業概論Ⅰ"/>
    <x v="5"/>
    <x v="0"/>
    <n v="193"/>
    <n v="42"/>
    <n v="8106"/>
    <n v="3"/>
    <n v="579"/>
    <n v="39"/>
    <n v="7527"/>
    <m/>
    <n v="0"/>
    <m/>
  </r>
  <r>
    <x v="0"/>
    <s v="貿一1"/>
    <s v="國際貿易實務Ⅰ"/>
    <x v="4"/>
    <x v="0"/>
    <n v="265"/>
    <n v="42"/>
    <n v="11130"/>
    <n v="3"/>
    <n v="795"/>
    <n v="39"/>
    <n v="10335"/>
    <m/>
    <n v="0"/>
    <m/>
  </r>
  <r>
    <x v="0"/>
    <s v="貿一1"/>
    <s v="國際貿易實務Ⅱ"/>
    <x v="4"/>
    <x v="0"/>
    <n v="275"/>
    <n v="42"/>
    <n v="11550"/>
    <n v="3"/>
    <n v="825"/>
    <n v="39"/>
    <n v="10725"/>
    <m/>
    <n v="0"/>
    <m/>
  </r>
  <r>
    <x v="0"/>
    <s v="貿一1"/>
    <s v="會計學Ⅰ"/>
    <x v="14"/>
    <x v="0"/>
    <n v="222"/>
    <n v="42"/>
    <n v="9324"/>
    <n v="3"/>
    <n v="666"/>
    <n v="39"/>
    <n v="8658"/>
    <m/>
    <n v="0"/>
    <m/>
  </r>
  <r>
    <x v="0"/>
    <s v="貿一1"/>
    <s v="數學B"/>
    <x v="5"/>
    <x v="0"/>
    <n v="164"/>
    <n v="42"/>
    <n v="6888"/>
    <n v="3"/>
    <n v="492"/>
    <n v="39"/>
    <n v="6396"/>
    <m/>
    <n v="0"/>
    <m/>
  </r>
  <r>
    <x v="0"/>
    <s v="貿一1"/>
    <s v="歷史C版"/>
    <x v="4"/>
    <x v="0"/>
    <n v="125"/>
    <n v="42"/>
    <n v="5250"/>
    <n v="3"/>
    <n v="375"/>
    <n v="39"/>
    <n v="4875"/>
    <m/>
    <n v="0"/>
    <m/>
  </r>
  <r>
    <x v="0"/>
    <s v="貿一1"/>
    <s v="職校音樂"/>
    <x v="0"/>
    <x v="0"/>
    <n v="285"/>
    <n v="42"/>
    <n v="11970"/>
    <n v="3"/>
    <n v="855"/>
    <n v="39"/>
    <n v="11115"/>
    <m/>
    <n v="0"/>
    <m/>
  </r>
  <r>
    <x v="0"/>
    <s v="貿一1"/>
    <s v="體育"/>
    <x v="0"/>
    <x v="0"/>
    <n v="130"/>
    <n v="42"/>
    <n v="5460"/>
    <n v="3"/>
    <n v="390"/>
    <n v="39"/>
    <n v="5070"/>
    <m/>
    <n v="0"/>
    <m/>
  </r>
  <r>
    <x v="0"/>
    <s v="貿一2"/>
    <s v="全民國防教育"/>
    <x v="0"/>
    <x v="0"/>
    <n v="150"/>
    <n v="42"/>
    <n v="6300"/>
    <n v="3"/>
    <n v="450"/>
    <n v="38"/>
    <n v="5700"/>
    <n v="1"/>
    <n v="150"/>
    <m/>
  </r>
  <r>
    <x v="0"/>
    <s v="貿一2"/>
    <s v="地理Ⅰ"/>
    <x v="6"/>
    <x v="0"/>
    <n v="169"/>
    <n v="42"/>
    <n v="7098"/>
    <n v="3"/>
    <n v="507"/>
    <n v="38"/>
    <n v="6422"/>
    <n v="1"/>
    <n v="169"/>
    <m/>
  </r>
  <r>
    <x v="0"/>
    <s v="貿一2"/>
    <s v="計算機概論B"/>
    <x v="1"/>
    <x v="0"/>
    <n v="286"/>
    <n v="42"/>
    <n v="12012"/>
    <n v="3"/>
    <n v="858"/>
    <n v="38"/>
    <n v="10868"/>
    <n v="1"/>
    <n v="286"/>
    <m/>
  </r>
  <r>
    <x v="0"/>
    <s v="貿一2"/>
    <s v="高職英文"/>
    <x v="7"/>
    <x v="0"/>
    <n v="203"/>
    <n v="42"/>
    <n v="8526"/>
    <n v="3"/>
    <n v="609"/>
    <n v="38"/>
    <n v="7714"/>
    <n v="1"/>
    <n v="203"/>
    <m/>
  </r>
  <r>
    <x v="0"/>
    <s v="貿一2"/>
    <s v="高職國文"/>
    <x v="3"/>
    <x v="0"/>
    <n v="206"/>
    <n v="42"/>
    <n v="8652"/>
    <n v="3"/>
    <n v="618"/>
    <n v="38"/>
    <n v="7828"/>
    <n v="1"/>
    <n v="206"/>
    <m/>
  </r>
  <r>
    <x v="0"/>
    <s v="貿一2"/>
    <s v="高職基礎化學(B)"/>
    <x v="4"/>
    <x v="0"/>
    <n v="154"/>
    <n v="42"/>
    <n v="6468"/>
    <n v="3"/>
    <n v="462"/>
    <n v="38"/>
    <n v="5852"/>
    <n v="1"/>
    <n v="154"/>
    <m/>
  </r>
  <r>
    <x v="0"/>
    <s v="貿一2"/>
    <s v="健康與護理"/>
    <x v="0"/>
    <x v="0"/>
    <n v="145"/>
    <n v="42"/>
    <n v="6090"/>
    <n v="3"/>
    <n v="435"/>
    <n v="38"/>
    <n v="5510"/>
    <n v="1"/>
    <n v="145"/>
    <m/>
  </r>
  <r>
    <x v="0"/>
    <s v="貿一2"/>
    <s v="商業概論Ⅰ"/>
    <x v="5"/>
    <x v="0"/>
    <n v="193"/>
    <n v="42"/>
    <n v="8106"/>
    <n v="3"/>
    <n v="579"/>
    <n v="38"/>
    <n v="7334"/>
    <n v="1"/>
    <n v="193"/>
    <m/>
  </r>
  <r>
    <x v="0"/>
    <s v="貿一2"/>
    <s v="國際貿易實務Ⅰ"/>
    <x v="4"/>
    <x v="0"/>
    <n v="265"/>
    <n v="42"/>
    <n v="11130"/>
    <n v="3"/>
    <n v="795"/>
    <n v="38"/>
    <n v="10070"/>
    <n v="1"/>
    <n v="265"/>
    <m/>
  </r>
  <r>
    <x v="0"/>
    <s v="貿一2"/>
    <s v="國際貿易實務Ⅱ"/>
    <x v="4"/>
    <x v="0"/>
    <n v="275"/>
    <n v="42"/>
    <n v="11550"/>
    <n v="3"/>
    <n v="825"/>
    <n v="38"/>
    <n v="10450"/>
    <n v="1"/>
    <n v="275"/>
    <m/>
  </r>
  <r>
    <x v="0"/>
    <s v="貿一2"/>
    <s v="會計學Ⅰ"/>
    <x v="14"/>
    <x v="0"/>
    <n v="222"/>
    <n v="42"/>
    <n v="9324"/>
    <n v="3"/>
    <n v="666"/>
    <n v="38"/>
    <n v="8436"/>
    <n v="1"/>
    <n v="222"/>
    <m/>
  </r>
  <r>
    <x v="0"/>
    <s v="貿一2"/>
    <s v="數學B"/>
    <x v="5"/>
    <x v="0"/>
    <n v="164"/>
    <n v="42"/>
    <n v="6888"/>
    <n v="3"/>
    <n v="492"/>
    <n v="38"/>
    <n v="6232"/>
    <n v="1"/>
    <n v="164"/>
    <m/>
  </r>
  <r>
    <x v="0"/>
    <s v="貿一2"/>
    <s v="歷史C版"/>
    <x v="4"/>
    <x v="0"/>
    <n v="125"/>
    <n v="42"/>
    <n v="5250"/>
    <n v="3"/>
    <n v="375"/>
    <n v="38"/>
    <n v="4750"/>
    <n v="1"/>
    <n v="125"/>
    <m/>
  </r>
  <r>
    <x v="0"/>
    <s v="貿一2"/>
    <s v="職校音樂"/>
    <x v="0"/>
    <x v="0"/>
    <n v="285"/>
    <n v="42"/>
    <n v="11970"/>
    <n v="3"/>
    <n v="855"/>
    <n v="38"/>
    <n v="10830"/>
    <n v="1"/>
    <n v="285"/>
    <m/>
  </r>
  <r>
    <x v="0"/>
    <s v="貿一2"/>
    <s v="體育"/>
    <x v="0"/>
    <x v="0"/>
    <n v="130"/>
    <n v="42"/>
    <n v="5460"/>
    <n v="3"/>
    <n v="390"/>
    <n v="38"/>
    <n v="4940"/>
    <n v="1"/>
    <n v="130"/>
    <m/>
  </r>
  <r>
    <x v="0"/>
    <s v="貿一3"/>
    <s v="全民國防教育"/>
    <x v="0"/>
    <x v="0"/>
    <n v="150"/>
    <n v="42"/>
    <n v="6300"/>
    <n v="3"/>
    <n v="450"/>
    <n v="39"/>
    <n v="5850"/>
    <m/>
    <n v="0"/>
    <m/>
  </r>
  <r>
    <x v="0"/>
    <s v="貿一3"/>
    <s v="地理Ⅰ"/>
    <x v="6"/>
    <x v="0"/>
    <n v="169"/>
    <n v="42"/>
    <n v="7098"/>
    <n v="3"/>
    <n v="507"/>
    <n v="39"/>
    <n v="6591"/>
    <m/>
    <n v="0"/>
    <m/>
  </r>
  <r>
    <x v="0"/>
    <s v="貿一3"/>
    <s v="計算機概論B"/>
    <x v="1"/>
    <x v="0"/>
    <n v="286"/>
    <n v="42"/>
    <n v="12012"/>
    <n v="3"/>
    <n v="858"/>
    <n v="39"/>
    <n v="11154"/>
    <m/>
    <n v="0"/>
    <m/>
  </r>
  <r>
    <x v="0"/>
    <s v="貿一3"/>
    <s v="高職英文"/>
    <x v="7"/>
    <x v="0"/>
    <n v="203"/>
    <n v="42"/>
    <n v="8526"/>
    <n v="3"/>
    <n v="609"/>
    <n v="39"/>
    <n v="7917"/>
    <m/>
    <n v="0"/>
    <m/>
  </r>
  <r>
    <x v="0"/>
    <s v="貿一3"/>
    <s v="高職國文"/>
    <x v="3"/>
    <x v="0"/>
    <n v="206"/>
    <n v="42"/>
    <n v="8652"/>
    <n v="3"/>
    <n v="618"/>
    <n v="39"/>
    <n v="8034"/>
    <m/>
    <n v="0"/>
    <m/>
  </r>
  <r>
    <x v="0"/>
    <s v="貿一3"/>
    <s v="高職基礎化學(B)"/>
    <x v="4"/>
    <x v="0"/>
    <n v="154"/>
    <n v="42"/>
    <n v="6468"/>
    <n v="3"/>
    <n v="462"/>
    <n v="39"/>
    <n v="6006"/>
    <m/>
    <n v="0"/>
    <m/>
  </r>
  <r>
    <x v="0"/>
    <s v="貿一3"/>
    <s v="健康與護理"/>
    <x v="0"/>
    <x v="0"/>
    <n v="145"/>
    <n v="42"/>
    <n v="6090"/>
    <n v="3"/>
    <n v="435"/>
    <n v="39"/>
    <n v="5655"/>
    <m/>
    <n v="0"/>
    <m/>
  </r>
  <r>
    <x v="0"/>
    <s v="貿一3"/>
    <s v="商業概論Ⅰ"/>
    <x v="5"/>
    <x v="0"/>
    <n v="193"/>
    <n v="42"/>
    <n v="8106"/>
    <n v="3"/>
    <n v="579"/>
    <n v="39"/>
    <n v="7527"/>
    <m/>
    <n v="0"/>
    <m/>
  </r>
  <r>
    <x v="0"/>
    <s v="貿一3"/>
    <s v="國際貿易實務Ⅰ"/>
    <x v="4"/>
    <x v="0"/>
    <n v="265"/>
    <n v="42"/>
    <n v="11130"/>
    <n v="3"/>
    <n v="795"/>
    <n v="39"/>
    <n v="10335"/>
    <m/>
    <n v="0"/>
    <m/>
  </r>
  <r>
    <x v="0"/>
    <s v="貿一3"/>
    <s v="國際貿易實務Ⅱ"/>
    <x v="4"/>
    <x v="0"/>
    <n v="275"/>
    <n v="42"/>
    <n v="11550"/>
    <n v="3"/>
    <n v="825"/>
    <n v="39"/>
    <n v="10725"/>
    <m/>
    <n v="0"/>
    <m/>
  </r>
  <r>
    <x v="0"/>
    <s v="貿一3"/>
    <s v="會計學Ⅰ"/>
    <x v="14"/>
    <x v="0"/>
    <n v="222"/>
    <n v="42"/>
    <n v="9324"/>
    <n v="3"/>
    <n v="666"/>
    <n v="39"/>
    <n v="8658"/>
    <m/>
    <n v="0"/>
    <m/>
  </r>
  <r>
    <x v="0"/>
    <s v="貿一3"/>
    <s v="數學B"/>
    <x v="5"/>
    <x v="0"/>
    <n v="164"/>
    <n v="42"/>
    <n v="6888"/>
    <n v="3"/>
    <n v="492"/>
    <n v="39"/>
    <n v="6396"/>
    <m/>
    <n v="0"/>
    <m/>
  </r>
  <r>
    <x v="0"/>
    <s v="貿一3"/>
    <s v="歷史C版"/>
    <x v="4"/>
    <x v="0"/>
    <n v="125"/>
    <n v="42"/>
    <n v="5250"/>
    <n v="3"/>
    <n v="375"/>
    <n v="39"/>
    <n v="4875"/>
    <m/>
    <n v="0"/>
    <m/>
  </r>
  <r>
    <x v="0"/>
    <s v="貿一3"/>
    <s v="職校音樂"/>
    <x v="0"/>
    <x v="0"/>
    <n v="285"/>
    <n v="42"/>
    <n v="11970"/>
    <n v="3"/>
    <n v="855"/>
    <n v="39"/>
    <n v="11115"/>
    <m/>
    <n v="0"/>
    <m/>
  </r>
  <r>
    <x v="0"/>
    <s v="貿一3"/>
    <s v="體育"/>
    <x v="0"/>
    <x v="0"/>
    <n v="130"/>
    <n v="42"/>
    <n v="5460"/>
    <n v="3"/>
    <n v="390"/>
    <n v="39"/>
    <n v="5070"/>
    <m/>
    <n v="0"/>
    <m/>
  </r>
  <r>
    <x v="0"/>
    <s v="貿一4"/>
    <s v="全民國防教育"/>
    <x v="0"/>
    <x v="0"/>
    <n v="150"/>
    <n v="42"/>
    <n v="6300"/>
    <n v="3"/>
    <n v="450"/>
    <n v="38"/>
    <n v="5700"/>
    <n v="1"/>
    <n v="150"/>
    <m/>
  </r>
  <r>
    <x v="0"/>
    <s v="貿一4"/>
    <s v="地理Ⅰ"/>
    <x v="6"/>
    <x v="0"/>
    <n v="169"/>
    <n v="42"/>
    <n v="7098"/>
    <n v="3"/>
    <n v="507"/>
    <n v="38"/>
    <n v="6422"/>
    <n v="1"/>
    <n v="169"/>
    <m/>
  </r>
  <r>
    <x v="0"/>
    <s v="貿一4"/>
    <s v="計算機概論B"/>
    <x v="1"/>
    <x v="0"/>
    <n v="286"/>
    <n v="42"/>
    <n v="12012"/>
    <n v="3"/>
    <n v="858"/>
    <n v="38"/>
    <n v="10868"/>
    <n v="1"/>
    <n v="286"/>
    <m/>
  </r>
  <r>
    <x v="0"/>
    <s v="貿一4"/>
    <s v="高職英文"/>
    <x v="7"/>
    <x v="0"/>
    <n v="203"/>
    <n v="42"/>
    <n v="8526"/>
    <n v="3"/>
    <n v="609"/>
    <n v="38"/>
    <n v="7714"/>
    <n v="1"/>
    <n v="203"/>
    <m/>
  </r>
  <r>
    <x v="0"/>
    <s v="貿一4"/>
    <s v="高職國文"/>
    <x v="3"/>
    <x v="0"/>
    <n v="206"/>
    <n v="42"/>
    <n v="8652"/>
    <n v="3"/>
    <n v="618"/>
    <n v="38"/>
    <n v="7828"/>
    <n v="1"/>
    <n v="206"/>
    <m/>
  </r>
  <r>
    <x v="0"/>
    <s v="貿一4"/>
    <s v="高職基礎化學(B)"/>
    <x v="4"/>
    <x v="0"/>
    <n v="154"/>
    <n v="42"/>
    <n v="6468"/>
    <n v="3"/>
    <n v="462"/>
    <n v="38"/>
    <n v="5852"/>
    <n v="1"/>
    <n v="154"/>
    <m/>
  </r>
  <r>
    <x v="0"/>
    <s v="貿一4"/>
    <s v="健康與護理"/>
    <x v="0"/>
    <x v="0"/>
    <n v="145"/>
    <n v="42"/>
    <n v="6090"/>
    <n v="3"/>
    <n v="435"/>
    <n v="38"/>
    <n v="5510"/>
    <n v="1"/>
    <n v="145"/>
    <m/>
  </r>
  <r>
    <x v="0"/>
    <s v="貿一4"/>
    <s v="商業概論Ⅰ"/>
    <x v="5"/>
    <x v="0"/>
    <n v="193"/>
    <n v="42"/>
    <n v="8106"/>
    <n v="3"/>
    <n v="579"/>
    <n v="38"/>
    <n v="7334"/>
    <n v="1"/>
    <n v="193"/>
    <m/>
  </r>
  <r>
    <x v="0"/>
    <s v="貿一4"/>
    <s v="國際貿易實務Ⅰ"/>
    <x v="4"/>
    <x v="0"/>
    <n v="265"/>
    <n v="42"/>
    <n v="11130"/>
    <n v="3"/>
    <n v="795"/>
    <n v="38"/>
    <n v="10070"/>
    <n v="1"/>
    <n v="265"/>
    <m/>
  </r>
  <r>
    <x v="0"/>
    <s v="貿一4"/>
    <s v="國際貿易實務Ⅱ"/>
    <x v="4"/>
    <x v="0"/>
    <n v="275"/>
    <n v="42"/>
    <n v="11550"/>
    <n v="3"/>
    <n v="825"/>
    <n v="38"/>
    <n v="10450"/>
    <n v="1"/>
    <n v="275"/>
    <m/>
  </r>
  <r>
    <x v="0"/>
    <s v="貿一4"/>
    <s v="會計學Ⅰ"/>
    <x v="14"/>
    <x v="0"/>
    <n v="222"/>
    <n v="42"/>
    <n v="9324"/>
    <n v="3"/>
    <n v="666"/>
    <n v="38"/>
    <n v="8436"/>
    <n v="1"/>
    <n v="222"/>
    <m/>
  </r>
  <r>
    <x v="0"/>
    <s v="貿一4"/>
    <s v="數學B"/>
    <x v="5"/>
    <x v="0"/>
    <n v="164"/>
    <n v="42"/>
    <n v="6888"/>
    <n v="3"/>
    <n v="492"/>
    <n v="38"/>
    <n v="6232"/>
    <n v="1"/>
    <n v="164"/>
    <m/>
  </r>
  <r>
    <x v="0"/>
    <s v="貿一4"/>
    <s v="歷史C版"/>
    <x v="4"/>
    <x v="0"/>
    <n v="125"/>
    <n v="42"/>
    <n v="5250"/>
    <n v="3"/>
    <n v="375"/>
    <n v="38"/>
    <n v="4750"/>
    <n v="1"/>
    <n v="125"/>
    <m/>
  </r>
  <r>
    <x v="0"/>
    <s v="貿一4"/>
    <s v="職校音樂"/>
    <x v="0"/>
    <x v="0"/>
    <n v="285"/>
    <n v="42"/>
    <n v="11970"/>
    <n v="3"/>
    <n v="855"/>
    <n v="38"/>
    <n v="10830"/>
    <n v="1"/>
    <n v="285"/>
    <m/>
  </r>
  <r>
    <x v="0"/>
    <s v="貿一4"/>
    <s v="體育"/>
    <x v="0"/>
    <x v="0"/>
    <n v="130"/>
    <n v="42"/>
    <n v="5460"/>
    <n v="3"/>
    <n v="390"/>
    <n v="38"/>
    <n v="4940"/>
    <n v="1"/>
    <n v="130"/>
    <m/>
  </r>
  <r>
    <x v="0"/>
    <s v="貿二1"/>
    <s v="計算機概論"/>
    <x v="1"/>
    <x v="0"/>
    <n v="286"/>
    <n v="36"/>
    <n v="10296"/>
    <n v="0"/>
    <n v="0"/>
    <n v="36"/>
    <n v="10296"/>
    <m/>
    <n v="0"/>
    <m/>
  </r>
  <r>
    <x v="0"/>
    <s v="貿二1"/>
    <s v="高職英文"/>
    <x v="7"/>
    <x v="0"/>
    <n v="222"/>
    <n v="36"/>
    <n v="7992"/>
    <n v="0"/>
    <n v="0"/>
    <n v="36"/>
    <n v="7992"/>
    <m/>
    <n v="0"/>
    <m/>
  </r>
  <r>
    <x v="0"/>
    <s v="貿二1"/>
    <s v="高職國文"/>
    <x v="7"/>
    <x v="0"/>
    <n v="217"/>
    <n v="36"/>
    <n v="7812"/>
    <n v="0"/>
    <n v="0"/>
    <n v="36"/>
    <n v="7812"/>
    <m/>
    <n v="0"/>
    <m/>
  </r>
  <r>
    <x v="0"/>
    <s v="貿二1"/>
    <s v="國際貿易實務Ⅲ"/>
    <x v="4"/>
    <x v="0"/>
    <n v="256"/>
    <n v="38"/>
    <n v="9728"/>
    <n v="2"/>
    <n v="512"/>
    <n v="36"/>
    <n v="9216"/>
    <m/>
    <n v="0"/>
    <m/>
  </r>
  <r>
    <x v="0"/>
    <s v="貿二1"/>
    <s v="國際貿易實務Ⅳ"/>
    <x v="4"/>
    <x v="0"/>
    <n v="245"/>
    <n v="36"/>
    <n v="8820"/>
    <n v="0"/>
    <n v="0"/>
    <n v="36"/>
    <n v="8820"/>
    <m/>
    <n v="0"/>
    <m/>
  </r>
  <r>
    <x v="0"/>
    <s v="貿二1"/>
    <s v="野外求生"/>
    <x v="8"/>
    <x v="0"/>
    <n v="145"/>
    <n v="36"/>
    <n v="5220"/>
    <n v="0"/>
    <n v="0"/>
    <n v="36"/>
    <n v="5220"/>
    <m/>
    <n v="0"/>
    <m/>
  </r>
  <r>
    <x v="0"/>
    <s v="貿二1"/>
    <s v="會計丙檢術科超易通(文中)"/>
    <x v="14"/>
    <x v="0"/>
    <n v="270"/>
    <n v="36"/>
    <n v="9720"/>
    <n v="0"/>
    <n v="0"/>
    <n v="36"/>
    <n v="9720"/>
    <m/>
    <n v="0"/>
    <m/>
  </r>
  <r>
    <x v="0"/>
    <s v="貿二1"/>
    <s v="會計學Ⅲ"/>
    <x v="14"/>
    <x v="0"/>
    <n v="222"/>
    <n v="36"/>
    <n v="7992"/>
    <n v="0"/>
    <n v="0"/>
    <n v="36"/>
    <n v="7992"/>
    <m/>
    <n v="0"/>
    <m/>
  </r>
  <r>
    <x v="0"/>
    <s v="貿二1"/>
    <s v="會計學Ⅳ"/>
    <x v="14"/>
    <x v="0"/>
    <n v="222"/>
    <n v="36"/>
    <n v="7992"/>
    <n v="0"/>
    <n v="0"/>
    <n v="36"/>
    <n v="7992"/>
    <m/>
    <n v="0"/>
    <m/>
  </r>
  <r>
    <x v="0"/>
    <s v="貿二1"/>
    <s v="經濟學"/>
    <x v="1"/>
    <x v="0"/>
    <n v="270"/>
    <n v="36"/>
    <n v="9720"/>
    <n v="0"/>
    <n v="0"/>
    <n v="36"/>
    <n v="9720"/>
    <m/>
    <n v="0"/>
    <m/>
  </r>
  <r>
    <x v="0"/>
    <s v="貿二1"/>
    <s v="數學B"/>
    <x v="4"/>
    <x v="0"/>
    <n v="180"/>
    <n v="36"/>
    <n v="6480"/>
    <n v="0"/>
    <n v="0"/>
    <n v="36"/>
    <n v="6480"/>
    <m/>
    <n v="0"/>
    <m/>
  </r>
  <r>
    <x v="0"/>
    <s v="貿二1"/>
    <s v="體育"/>
    <x v="0"/>
    <x v="0"/>
    <n v="121"/>
    <n v="36"/>
    <n v="4356"/>
    <n v="0"/>
    <n v="0"/>
    <n v="36"/>
    <n v="4356"/>
    <m/>
    <n v="0"/>
    <m/>
  </r>
  <r>
    <x v="0"/>
    <s v="貿二2"/>
    <s v="計算機概論"/>
    <x v="1"/>
    <x v="0"/>
    <n v="286"/>
    <n v="36"/>
    <n v="10296"/>
    <n v="1"/>
    <n v="286"/>
    <n v="35"/>
    <n v="10010"/>
    <m/>
    <n v="0"/>
    <m/>
  </r>
  <r>
    <x v="0"/>
    <s v="貿二2"/>
    <s v="高職英文"/>
    <x v="7"/>
    <x v="0"/>
    <n v="222"/>
    <n v="36"/>
    <n v="7992"/>
    <n v="1"/>
    <n v="222"/>
    <n v="35"/>
    <n v="7770"/>
    <m/>
    <n v="0"/>
    <m/>
  </r>
  <r>
    <x v="0"/>
    <s v="貿二2"/>
    <s v="高職國文"/>
    <x v="7"/>
    <x v="0"/>
    <n v="217"/>
    <n v="36"/>
    <n v="7812"/>
    <n v="1"/>
    <n v="217"/>
    <n v="35"/>
    <n v="7595"/>
    <m/>
    <n v="0"/>
    <m/>
  </r>
  <r>
    <x v="0"/>
    <s v="貿二2"/>
    <s v="國際貿易實務Ⅲ"/>
    <x v="4"/>
    <x v="0"/>
    <n v="256"/>
    <n v="38"/>
    <n v="9728"/>
    <n v="2"/>
    <n v="512"/>
    <n v="36"/>
    <n v="9216"/>
    <m/>
    <n v="0"/>
    <m/>
  </r>
  <r>
    <x v="0"/>
    <s v="貿二2"/>
    <s v="國際貿易實務Ⅳ"/>
    <x v="4"/>
    <x v="0"/>
    <n v="245"/>
    <n v="36"/>
    <n v="8820"/>
    <n v="1"/>
    <n v="245"/>
    <n v="35"/>
    <n v="8575"/>
    <m/>
    <n v="0"/>
    <m/>
  </r>
  <r>
    <x v="0"/>
    <s v="貿二2"/>
    <s v="野外求生"/>
    <x v="8"/>
    <x v="0"/>
    <n v="145"/>
    <n v="36"/>
    <n v="5220"/>
    <n v="1"/>
    <n v="145"/>
    <n v="35"/>
    <n v="5075"/>
    <m/>
    <n v="0"/>
    <m/>
  </r>
  <r>
    <x v="0"/>
    <s v="貿二2"/>
    <s v="會計丙檢術科超易通(文中)"/>
    <x v="14"/>
    <x v="0"/>
    <n v="270"/>
    <n v="36"/>
    <n v="9720"/>
    <n v="1"/>
    <n v="270"/>
    <n v="35"/>
    <n v="9450"/>
    <m/>
    <n v="0"/>
    <m/>
  </r>
  <r>
    <x v="0"/>
    <s v="貿二2"/>
    <s v="會計學Ⅲ"/>
    <x v="14"/>
    <x v="0"/>
    <n v="222"/>
    <n v="36"/>
    <n v="7992"/>
    <n v="0"/>
    <n v="0"/>
    <n v="36"/>
    <n v="7992"/>
    <m/>
    <n v="0"/>
    <m/>
  </r>
  <r>
    <x v="0"/>
    <s v="貿二2"/>
    <s v="會計學Ⅳ"/>
    <x v="14"/>
    <x v="0"/>
    <n v="222"/>
    <n v="35"/>
    <n v="7770"/>
    <n v="0"/>
    <n v="0"/>
    <n v="35"/>
    <n v="7770"/>
    <m/>
    <n v="0"/>
    <m/>
  </r>
  <r>
    <x v="0"/>
    <s v="貿二2"/>
    <s v="經濟學"/>
    <x v="1"/>
    <x v="0"/>
    <n v="270"/>
    <n v="36"/>
    <n v="9720"/>
    <n v="1"/>
    <n v="270"/>
    <n v="35"/>
    <n v="9450"/>
    <m/>
    <n v="0"/>
    <m/>
  </r>
  <r>
    <x v="0"/>
    <s v="貿二2"/>
    <s v="數學B"/>
    <x v="4"/>
    <x v="0"/>
    <n v="180"/>
    <n v="36"/>
    <n v="6480"/>
    <n v="1"/>
    <n v="180"/>
    <n v="35"/>
    <n v="6300"/>
    <m/>
    <n v="0"/>
    <m/>
  </r>
  <r>
    <x v="0"/>
    <s v="貿二2"/>
    <s v="體育"/>
    <x v="0"/>
    <x v="0"/>
    <n v="121"/>
    <n v="36"/>
    <n v="4356"/>
    <n v="1"/>
    <n v="121"/>
    <n v="35"/>
    <n v="4235"/>
    <m/>
    <n v="0"/>
    <m/>
  </r>
  <r>
    <x v="0"/>
    <s v="貿二3"/>
    <s v="計算機概論"/>
    <x v="1"/>
    <x v="0"/>
    <n v="286"/>
    <n v="35"/>
    <n v="10010"/>
    <n v="0"/>
    <n v="0"/>
    <n v="35"/>
    <n v="10010"/>
    <m/>
    <n v="0"/>
    <m/>
  </r>
  <r>
    <x v="0"/>
    <s v="貿二3"/>
    <s v="高職英文"/>
    <x v="7"/>
    <x v="0"/>
    <n v="222"/>
    <n v="35"/>
    <n v="7770"/>
    <n v="0"/>
    <n v="0"/>
    <n v="35"/>
    <n v="7770"/>
    <m/>
    <n v="0"/>
    <m/>
  </r>
  <r>
    <x v="0"/>
    <s v="貿二3"/>
    <s v="高職國文"/>
    <x v="7"/>
    <x v="0"/>
    <n v="217"/>
    <n v="35"/>
    <n v="7595"/>
    <n v="0"/>
    <n v="0"/>
    <n v="35"/>
    <n v="7595"/>
    <m/>
    <n v="0"/>
    <m/>
  </r>
  <r>
    <x v="0"/>
    <s v="貿二3"/>
    <s v="國際貿易實務Ⅲ"/>
    <x v="4"/>
    <x v="0"/>
    <n v="256"/>
    <n v="37"/>
    <n v="9472"/>
    <n v="2"/>
    <n v="512"/>
    <n v="35"/>
    <n v="8960"/>
    <m/>
    <n v="0"/>
    <m/>
  </r>
  <r>
    <x v="0"/>
    <s v="貿二3"/>
    <s v="國際貿易實務Ⅳ"/>
    <x v="4"/>
    <x v="0"/>
    <n v="245"/>
    <n v="35"/>
    <n v="8575"/>
    <n v="0"/>
    <n v="0"/>
    <n v="35"/>
    <n v="8575"/>
    <m/>
    <n v="0"/>
    <m/>
  </r>
  <r>
    <x v="0"/>
    <s v="貿二3"/>
    <s v="野外求生"/>
    <x v="8"/>
    <x v="0"/>
    <n v="145"/>
    <n v="35"/>
    <n v="5075"/>
    <n v="0"/>
    <n v="0"/>
    <n v="35"/>
    <n v="5075"/>
    <m/>
    <n v="0"/>
    <m/>
  </r>
  <r>
    <x v="0"/>
    <s v="貿二3"/>
    <s v="會計丙檢術科超易通(文中)"/>
    <x v="14"/>
    <x v="0"/>
    <n v="270"/>
    <n v="35"/>
    <n v="9450"/>
    <n v="0"/>
    <n v="0"/>
    <n v="35"/>
    <n v="9450"/>
    <m/>
    <n v="0"/>
    <m/>
  </r>
  <r>
    <x v="0"/>
    <s v="貿二3"/>
    <s v="會計學Ⅲ"/>
    <x v="14"/>
    <x v="0"/>
    <n v="222"/>
    <n v="35"/>
    <n v="7770"/>
    <n v="0"/>
    <n v="0"/>
    <n v="35"/>
    <n v="7770"/>
    <m/>
    <n v="0"/>
    <m/>
  </r>
  <r>
    <x v="0"/>
    <s v="貿二3"/>
    <s v="會計學Ⅳ"/>
    <x v="14"/>
    <x v="0"/>
    <n v="222"/>
    <n v="35"/>
    <n v="7770"/>
    <n v="0"/>
    <n v="0"/>
    <n v="35"/>
    <n v="7770"/>
    <m/>
    <n v="0"/>
    <m/>
  </r>
  <r>
    <x v="0"/>
    <s v="貿二3"/>
    <s v="經濟學"/>
    <x v="1"/>
    <x v="0"/>
    <n v="270"/>
    <n v="35"/>
    <n v="9450"/>
    <n v="0"/>
    <n v="0"/>
    <n v="35"/>
    <n v="9450"/>
    <m/>
    <n v="0"/>
    <m/>
  </r>
  <r>
    <x v="0"/>
    <s v="貿二3"/>
    <s v="數學B"/>
    <x v="4"/>
    <x v="0"/>
    <n v="180"/>
    <n v="35"/>
    <n v="6300"/>
    <n v="0"/>
    <n v="0"/>
    <n v="35"/>
    <n v="6300"/>
    <m/>
    <n v="0"/>
    <m/>
  </r>
  <r>
    <x v="0"/>
    <s v="貿二3"/>
    <s v="體育"/>
    <x v="0"/>
    <x v="0"/>
    <n v="121"/>
    <n v="35"/>
    <n v="4235"/>
    <n v="0"/>
    <n v="0"/>
    <n v="35"/>
    <n v="4235"/>
    <m/>
    <n v="0"/>
    <m/>
  </r>
  <r>
    <x v="0"/>
    <s v="貿二4"/>
    <s v="計算機概論"/>
    <x v="1"/>
    <x v="0"/>
    <n v="286"/>
    <n v="36"/>
    <n v="10296"/>
    <n v="1"/>
    <n v="286"/>
    <n v="35"/>
    <n v="10010"/>
    <m/>
    <n v="0"/>
    <m/>
  </r>
  <r>
    <x v="0"/>
    <s v="貿二4"/>
    <s v="高職英文"/>
    <x v="7"/>
    <x v="0"/>
    <n v="222"/>
    <n v="36"/>
    <n v="7992"/>
    <n v="1"/>
    <n v="222"/>
    <n v="35"/>
    <n v="7770"/>
    <m/>
    <n v="0"/>
    <m/>
  </r>
  <r>
    <x v="0"/>
    <s v="貿二4"/>
    <s v="高職國文"/>
    <x v="7"/>
    <x v="0"/>
    <n v="217"/>
    <n v="36"/>
    <n v="7812"/>
    <n v="1"/>
    <n v="217"/>
    <n v="35"/>
    <n v="7595"/>
    <m/>
    <n v="0"/>
    <m/>
  </r>
  <r>
    <x v="0"/>
    <s v="貿二4"/>
    <s v="國際貿易實務Ⅲ"/>
    <x v="4"/>
    <x v="0"/>
    <n v="256"/>
    <n v="38"/>
    <n v="9728"/>
    <n v="2"/>
    <n v="512"/>
    <n v="36"/>
    <n v="9216"/>
    <m/>
    <n v="0"/>
    <m/>
  </r>
  <r>
    <x v="0"/>
    <s v="貿二4"/>
    <s v="國際貿易實務Ⅳ"/>
    <x v="4"/>
    <x v="0"/>
    <n v="245"/>
    <n v="36"/>
    <n v="8820"/>
    <n v="1"/>
    <n v="245"/>
    <n v="35"/>
    <n v="8575"/>
    <m/>
    <n v="0"/>
    <m/>
  </r>
  <r>
    <x v="0"/>
    <s v="貿二4"/>
    <s v="野外求生"/>
    <x v="8"/>
    <x v="0"/>
    <n v="145"/>
    <n v="36"/>
    <n v="5220"/>
    <n v="1"/>
    <n v="145"/>
    <n v="35"/>
    <n v="5075"/>
    <m/>
    <n v="0"/>
    <m/>
  </r>
  <r>
    <x v="0"/>
    <s v="貿二4"/>
    <s v="會計丙檢術科超易通(文中)"/>
    <x v="14"/>
    <x v="0"/>
    <n v="270"/>
    <n v="36"/>
    <n v="9720"/>
    <n v="1"/>
    <n v="270"/>
    <n v="35"/>
    <n v="9450"/>
    <m/>
    <n v="0"/>
    <m/>
  </r>
  <r>
    <x v="0"/>
    <s v="貿二4"/>
    <s v="會計學Ⅲ"/>
    <x v="14"/>
    <x v="0"/>
    <n v="222"/>
    <n v="36"/>
    <n v="7992"/>
    <n v="1"/>
    <n v="222"/>
    <n v="35"/>
    <n v="7770"/>
    <m/>
    <n v="0"/>
    <m/>
  </r>
  <r>
    <x v="0"/>
    <s v="貿二4"/>
    <s v="會計學Ⅳ"/>
    <x v="14"/>
    <x v="0"/>
    <n v="222"/>
    <n v="35"/>
    <n v="7770"/>
    <n v="0"/>
    <n v="0"/>
    <n v="35"/>
    <n v="7770"/>
    <m/>
    <n v="0"/>
    <m/>
  </r>
  <r>
    <x v="0"/>
    <s v="貿二4"/>
    <s v="經濟學"/>
    <x v="1"/>
    <x v="0"/>
    <n v="270"/>
    <n v="36"/>
    <n v="9720"/>
    <n v="1"/>
    <n v="270"/>
    <n v="35"/>
    <n v="9450"/>
    <m/>
    <n v="0"/>
    <m/>
  </r>
  <r>
    <x v="0"/>
    <s v="貿二4"/>
    <s v="數學B"/>
    <x v="4"/>
    <x v="0"/>
    <n v="180"/>
    <n v="36"/>
    <n v="6480"/>
    <n v="1"/>
    <n v="180"/>
    <n v="35"/>
    <n v="6300"/>
    <m/>
    <n v="0"/>
    <m/>
  </r>
  <r>
    <x v="0"/>
    <s v="貿二4"/>
    <s v="體育"/>
    <x v="0"/>
    <x v="0"/>
    <n v="121"/>
    <n v="36"/>
    <n v="4356"/>
    <n v="1"/>
    <n v="121"/>
    <n v="35"/>
    <n v="4235"/>
    <m/>
    <n v="0"/>
    <m/>
  </r>
  <r>
    <x v="0"/>
    <s v="貿三1"/>
    <s v="公民與社會"/>
    <x v="5"/>
    <x v="0"/>
    <n v="116"/>
    <n v="38"/>
    <n v="4408"/>
    <n v="0"/>
    <n v="0"/>
    <n v="38"/>
    <n v="4408"/>
    <m/>
    <n v="0"/>
    <m/>
  </r>
  <r>
    <x v="0"/>
    <s v="貿三1"/>
    <s v="恐怖主義與反恐作為"/>
    <x v="6"/>
    <x v="0"/>
    <n v="140"/>
    <n v="38"/>
    <n v="5320"/>
    <n v="0"/>
    <n v="0"/>
    <n v="38"/>
    <n v="5320"/>
    <m/>
    <n v="0"/>
    <m/>
  </r>
  <r>
    <x v="0"/>
    <s v="貿三1"/>
    <s v="高職英文"/>
    <x v="7"/>
    <x v="0"/>
    <n v="232"/>
    <n v="38"/>
    <n v="8816"/>
    <n v="0"/>
    <n v="0"/>
    <n v="38"/>
    <n v="8816"/>
    <m/>
    <n v="0"/>
    <m/>
  </r>
  <r>
    <x v="0"/>
    <s v="貿三1"/>
    <s v="高職國文"/>
    <x v="7"/>
    <x v="0"/>
    <n v="217"/>
    <n v="38"/>
    <n v="8246"/>
    <n v="0"/>
    <n v="0"/>
    <n v="38"/>
    <n v="8246"/>
    <m/>
    <n v="0"/>
    <m/>
  </r>
  <r>
    <x v="0"/>
    <s v="貿三1"/>
    <s v="體育"/>
    <x v="9"/>
    <x v="1"/>
    <n v="96"/>
    <n v="38"/>
    <n v="3648"/>
    <n v="0"/>
    <n v="0"/>
    <n v="38"/>
    <n v="3648"/>
    <m/>
    <n v="0"/>
    <m/>
  </r>
  <r>
    <x v="0"/>
    <s v="貿三2"/>
    <s v="公民與社會"/>
    <x v="5"/>
    <x v="0"/>
    <n v="116"/>
    <n v="37"/>
    <n v="4292"/>
    <n v="0"/>
    <n v="0"/>
    <n v="37"/>
    <n v="4292"/>
    <m/>
    <n v="0"/>
    <m/>
  </r>
  <r>
    <x v="0"/>
    <s v="貿三2"/>
    <s v="恐怖主義與反恐作為"/>
    <x v="6"/>
    <x v="0"/>
    <n v="140"/>
    <n v="37"/>
    <n v="5180"/>
    <n v="0"/>
    <n v="0"/>
    <n v="37"/>
    <n v="5180"/>
    <m/>
    <n v="0"/>
    <m/>
  </r>
  <r>
    <x v="0"/>
    <s v="貿三2"/>
    <s v="高職英文"/>
    <x v="7"/>
    <x v="0"/>
    <n v="232"/>
    <n v="37"/>
    <n v="8584"/>
    <n v="0"/>
    <n v="0"/>
    <n v="37"/>
    <n v="8584"/>
    <m/>
    <n v="0"/>
    <m/>
  </r>
  <r>
    <x v="0"/>
    <s v="貿三2"/>
    <s v="高職國文"/>
    <x v="7"/>
    <x v="0"/>
    <n v="217"/>
    <n v="37"/>
    <n v="8029"/>
    <n v="0"/>
    <n v="0"/>
    <n v="37"/>
    <n v="8029"/>
    <m/>
    <n v="0"/>
    <m/>
  </r>
  <r>
    <x v="0"/>
    <s v="貿三2"/>
    <s v="體育"/>
    <x v="9"/>
    <x v="1"/>
    <n v="96"/>
    <n v="37"/>
    <n v="3552"/>
    <n v="0"/>
    <n v="0"/>
    <n v="37"/>
    <n v="3552"/>
    <m/>
    <n v="0"/>
    <m/>
  </r>
  <r>
    <x v="0"/>
    <s v="貿三3"/>
    <s v="公民與社會"/>
    <x v="5"/>
    <x v="0"/>
    <n v="116"/>
    <n v="37"/>
    <n v="4292"/>
    <n v="0"/>
    <n v="0"/>
    <n v="37"/>
    <n v="4292"/>
    <m/>
    <n v="0"/>
    <m/>
  </r>
  <r>
    <x v="0"/>
    <s v="貿三3"/>
    <s v="恐怖主義與反恐作為"/>
    <x v="6"/>
    <x v="0"/>
    <n v="140"/>
    <n v="37"/>
    <n v="5180"/>
    <n v="0"/>
    <n v="0"/>
    <n v="37"/>
    <n v="5180"/>
    <m/>
    <n v="0"/>
    <m/>
  </r>
  <r>
    <x v="0"/>
    <s v="貿三3"/>
    <s v="高職英文"/>
    <x v="7"/>
    <x v="0"/>
    <n v="232"/>
    <n v="37"/>
    <n v="8584"/>
    <n v="0"/>
    <n v="0"/>
    <n v="37"/>
    <n v="8584"/>
    <m/>
    <n v="0"/>
    <m/>
  </r>
  <r>
    <x v="0"/>
    <s v="貿三3"/>
    <s v="高職國文"/>
    <x v="7"/>
    <x v="0"/>
    <n v="217"/>
    <n v="37"/>
    <n v="8029"/>
    <n v="0"/>
    <n v="0"/>
    <n v="37"/>
    <n v="8029"/>
    <m/>
    <n v="0"/>
    <m/>
  </r>
  <r>
    <x v="0"/>
    <s v="貿三3"/>
    <s v="體育"/>
    <x v="9"/>
    <x v="1"/>
    <n v="96"/>
    <n v="37"/>
    <n v="3552"/>
    <n v="0"/>
    <n v="0"/>
    <n v="37"/>
    <n v="3552"/>
    <m/>
    <n v="0"/>
    <m/>
  </r>
  <r>
    <x v="0"/>
    <s v="貿三4"/>
    <s v="公民與社會"/>
    <x v="5"/>
    <x v="0"/>
    <n v="116"/>
    <n v="38"/>
    <n v="4408"/>
    <n v="0"/>
    <n v="0"/>
    <n v="38"/>
    <n v="4408"/>
    <m/>
    <n v="0"/>
    <m/>
  </r>
  <r>
    <x v="0"/>
    <s v="貿三4"/>
    <s v="恐怖主義與反恐作為"/>
    <x v="6"/>
    <x v="0"/>
    <n v="140"/>
    <n v="38"/>
    <n v="5320"/>
    <n v="0"/>
    <n v="0"/>
    <n v="38"/>
    <n v="5320"/>
    <m/>
    <n v="0"/>
    <m/>
  </r>
  <r>
    <x v="0"/>
    <s v="貿三4"/>
    <s v="高職英文"/>
    <x v="7"/>
    <x v="0"/>
    <n v="232"/>
    <n v="38"/>
    <n v="8816"/>
    <n v="0"/>
    <n v="0"/>
    <n v="38"/>
    <n v="8816"/>
    <m/>
    <n v="0"/>
    <m/>
  </r>
  <r>
    <x v="0"/>
    <s v="貿三4"/>
    <s v="高職國文"/>
    <x v="7"/>
    <x v="0"/>
    <n v="217"/>
    <n v="38"/>
    <n v="8246"/>
    <n v="0"/>
    <n v="0"/>
    <n v="38"/>
    <n v="8246"/>
    <m/>
    <n v="0"/>
    <m/>
  </r>
  <r>
    <x v="0"/>
    <s v="貿三4"/>
    <s v="體育"/>
    <x v="9"/>
    <x v="1"/>
    <n v="96"/>
    <n v="38"/>
    <n v="3648"/>
    <n v="0"/>
    <n v="0"/>
    <n v="38"/>
    <n v="3648"/>
    <m/>
    <n v="0"/>
    <m/>
  </r>
  <r>
    <x v="0"/>
    <s v="資一1"/>
    <s v="全民國防教育"/>
    <x v="0"/>
    <x v="0"/>
    <n v="150"/>
    <n v="42"/>
    <n v="6300"/>
    <n v="3"/>
    <n v="450"/>
    <n v="38"/>
    <n v="5700"/>
    <n v="1"/>
    <n v="150"/>
    <m/>
  </r>
  <r>
    <x v="0"/>
    <s v="資一1"/>
    <s v="計算機概論B"/>
    <x v="1"/>
    <x v="0"/>
    <n v="286"/>
    <n v="42"/>
    <n v="12012"/>
    <n v="3"/>
    <n v="858"/>
    <n v="38"/>
    <n v="10868"/>
    <n v="1"/>
    <n v="286"/>
    <m/>
  </r>
  <r>
    <x v="0"/>
    <s v="資一1"/>
    <s v="高職英文"/>
    <x v="7"/>
    <x v="0"/>
    <n v="203"/>
    <n v="42"/>
    <n v="8526"/>
    <n v="3"/>
    <n v="609"/>
    <n v="38"/>
    <n v="7714"/>
    <n v="1"/>
    <n v="203"/>
    <m/>
  </r>
  <r>
    <x v="0"/>
    <s v="資一1"/>
    <s v="高職國文"/>
    <x v="3"/>
    <x v="0"/>
    <n v="206"/>
    <n v="42"/>
    <n v="8652"/>
    <n v="3"/>
    <n v="618"/>
    <n v="38"/>
    <n v="7828"/>
    <n v="1"/>
    <n v="206"/>
    <m/>
  </r>
  <r>
    <x v="0"/>
    <s v="資一1"/>
    <s v="高職基礎化學(B)"/>
    <x v="4"/>
    <x v="0"/>
    <n v="154"/>
    <n v="42"/>
    <n v="6468"/>
    <n v="3"/>
    <n v="462"/>
    <n v="38"/>
    <n v="5852"/>
    <n v="1"/>
    <n v="154"/>
    <m/>
  </r>
  <r>
    <x v="0"/>
    <s v="資一1"/>
    <s v="健康與護理"/>
    <x v="0"/>
    <x v="0"/>
    <n v="145"/>
    <n v="42"/>
    <n v="6090"/>
    <n v="3"/>
    <n v="435"/>
    <n v="38"/>
    <n v="5510"/>
    <n v="1"/>
    <n v="145"/>
    <m/>
  </r>
  <r>
    <x v="0"/>
    <s v="資一1"/>
    <s v="商業概論Ⅰ"/>
    <x v="5"/>
    <x v="0"/>
    <n v="193"/>
    <n v="42"/>
    <n v="8106"/>
    <n v="3"/>
    <n v="579"/>
    <n v="38"/>
    <n v="7334"/>
    <n v="1"/>
    <n v="193"/>
    <m/>
  </r>
  <r>
    <x v="0"/>
    <s v="資一1"/>
    <s v="會計學Ⅰ"/>
    <x v="14"/>
    <x v="0"/>
    <n v="222"/>
    <n v="42"/>
    <n v="9324"/>
    <n v="3"/>
    <n v="666"/>
    <n v="38"/>
    <n v="8436"/>
    <n v="1"/>
    <n v="222"/>
    <m/>
  </r>
  <r>
    <x v="0"/>
    <s v="資一1"/>
    <s v="數學B"/>
    <x v="5"/>
    <x v="0"/>
    <n v="164"/>
    <n v="42"/>
    <n v="6888"/>
    <n v="3"/>
    <n v="492"/>
    <n v="38"/>
    <n v="6232"/>
    <n v="1"/>
    <n v="164"/>
    <m/>
  </r>
  <r>
    <x v="0"/>
    <s v="資一1"/>
    <s v="職校音樂"/>
    <x v="0"/>
    <x v="0"/>
    <n v="285"/>
    <n v="42"/>
    <n v="11970"/>
    <n v="3"/>
    <n v="855"/>
    <n v="38"/>
    <n v="10830"/>
    <n v="1"/>
    <n v="285"/>
    <m/>
  </r>
  <r>
    <x v="0"/>
    <s v="資一1"/>
    <s v="體育"/>
    <x v="0"/>
    <x v="0"/>
    <n v="130"/>
    <n v="42"/>
    <n v="5460"/>
    <n v="3"/>
    <n v="390"/>
    <n v="38"/>
    <n v="4940"/>
    <n v="1"/>
    <n v="130"/>
    <m/>
  </r>
  <r>
    <x v="0"/>
    <s v="資一2"/>
    <s v="全民國防教育"/>
    <x v="0"/>
    <x v="0"/>
    <n v="150"/>
    <n v="42"/>
    <n v="6300"/>
    <n v="2"/>
    <n v="300"/>
    <n v="40"/>
    <n v="6000"/>
    <m/>
    <n v="0"/>
    <m/>
  </r>
  <r>
    <x v="0"/>
    <s v="資一2"/>
    <s v="計算機概論B"/>
    <x v="1"/>
    <x v="0"/>
    <n v="286"/>
    <n v="42"/>
    <n v="12012"/>
    <n v="2"/>
    <n v="572"/>
    <n v="40"/>
    <n v="11440"/>
    <m/>
    <n v="0"/>
    <m/>
  </r>
  <r>
    <x v="0"/>
    <s v="資一2"/>
    <s v="高職英文"/>
    <x v="7"/>
    <x v="0"/>
    <n v="203"/>
    <n v="42"/>
    <n v="8526"/>
    <n v="2"/>
    <n v="406"/>
    <n v="40"/>
    <n v="8120"/>
    <m/>
    <n v="0"/>
    <m/>
  </r>
  <r>
    <x v="0"/>
    <s v="資一2"/>
    <s v="高職國文"/>
    <x v="3"/>
    <x v="0"/>
    <n v="206"/>
    <n v="42"/>
    <n v="8652"/>
    <n v="2"/>
    <n v="412"/>
    <n v="39"/>
    <n v="8034"/>
    <n v="1"/>
    <n v="206"/>
    <m/>
  </r>
  <r>
    <x v="0"/>
    <s v="資一2"/>
    <s v="高職基礎化學(B)"/>
    <x v="4"/>
    <x v="0"/>
    <n v="154"/>
    <n v="42"/>
    <n v="6468"/>
    <n v="2"/>
    <n v="308"/>
    <n v="40"/>
    <n v="6160"/>
    <m/>
    <n v="0"/>
    <m/>
  </r>
  <r>
    <x v="0"/>
    <s v="資一2"/>
    <s v="健康與護理"/>
    <x v="0"/>
    <x v="0"/>
    <n v="145"/>
    <n v="42"/>
    <n v="6090"/>
    <n v="2"/>
    <n v="290"/>
    <n v="40"/>
    <n v="5800"/>
    <m/>
    <n v="0"/>
    <m/>
  </r>
  <r>
    <x v="0"/>
    <s v="資一2"/>
    <s v="商業概論Ⅰ"/>
    <x v="5"/>
    <x v="0"/>
    <n v="193"/>
    <n v="42"/>
    <n v="8106"/>
    <n v="2"/>
    <n v="386"/>
    <n v="40"/>
    <n v="7720"/>
    <m/>
    <n v="0"/>
    <m/>
  </r>
  <r>
    <x v="0"/>
    <s v="資一2"/>
    <s v="會計學Ⅰ"/>
    <x v="14"/>
    <x v="0"/>
    <n v="222"/>
    <n v="42"/>
    <n v="9324"/>
    <n v="2"/>
    <n v="444"/>
    <n v="40"/>
    <n v="8880"/>
    <m/>
    <n v="0"/>
    <m/>
  </r>
  <r>
    <x v="0"/>
    <s v="資一2"/>
    <s v="數學B"/>
    <x v="5"/>
    <x v="0"/>
    <n v="164"/>
    <n v="42"/>
    <n v="6888"/>
    <n v="2"/>
    <n v="328"/>
    <n v="40"/>
    <n v="6560"/>
    <m/>
    <n v="0"/>
    <m/>
  </r>
  <r>
    <x v="0"/>
    <s v="資一2"/>
    <s v="職校音樂"/>
    <x v="0"/>
    <x v="0"/>
    <n v="285"/>
    <n v="42"/>
    <n v="11970"/>
    <n v="2"/>
    <n v="570"/>
    <n v="40"/>
    <n v="11400"/>
    <m/>
    <n v="0"/>
    <m/>
  </r>
  <r>
    <x v="0"/>
    <s v="資一2"/>
    <s v="體育"/>
    <x v="0"/>
    <x v="0"/>
    <n v="130"/>
    <n v="42"/>
    <n v="5460"/>
    <n v="2"/>
    <n v="260"/>
    <n v="40"/>
    <n v="5200"/>
    <m/>
    <n v="0"/>
    <m/>
  </r>
  <r>
    <x v="0"/>
    <s v="資二1"/>
    <s v="計算機概論"/>
    <x v="1"/>
    <x v="0"/>
    <n v="286"/>
    <n v="34"/>
    <n v="9724"/>
    <n v="0"/>
    <n v="0"/>
    <n v="34"/>
    <n v="9724"/>
    <m/>
    <n v="0"/>
    <m/>
  </r>
  <r>
    <x v="0"/>
    <s v="資二1"/>
    <s v="高職英文"/>
    <x v="7"/>
    <x v="0"/>
    <n v="222"/>
    <n v="34"/>
    <n v="7548"/>
    <n v="0"/>
    <n v="0"/>
    <n v="34"/>
    <n v="7548"/>
    <m/>
    <n v="0"/>
    <m/>
  </r>
  <r>
    <x v="0"/>
    <s v="資二1"/>
    <s v="高職國文"/>
    <x v="7"/>
    <x v="0"/>
    <n v="217"/>
    <n v="34"/>
    <n v="7378"/>
    <n v="0"/>
    <n v="0"/>
    <n v="34"/>
    <n v="7378"/>
    <m/>
    <n v="0"/>
    <m/>
  </r>
  <r>
    <x v="0"/>
    <s v="資二1"/>
    <s v="野外求生"/>
    <x v="8"/>
    <x v="0"/>
    <n v="145"/>
    <n v="34"/>
    <n v="4930"/>
    <n v="0"/>
    <n v="0"/>
    <n v="34"/>
    <n v="4930"/>
    <m/>
    <n v="0"/>
    <m/>
  </r>
  <r>
    <x v="0"/>
    <s v="資二1"/>
    <s v="會計學Ⅲ"/>
    <x v="14"/>
    <x v="0"/>
    <n v="222"/>
    <n v="34"/>
    <n v="7548"/>
    <n v="0"/>
    <n v="0"/>
    <n v="34"/>
    <n v="7548"/>
    <m/>
    <n v="0"/>
    <m/>
  </r>
  <r>
    <x v="0"/>
    <s v="資二1"/>
    <s v="會計學Ⅳ"/>
    <x v="14"/>
    <x v="0"/>
    <n v="222"/>
    <n v="34"/>
    <n v="7548"/>
    <n v="0"/>
    <n v="0"/>
    <n v="34"/>
    <n v="7548"/>
    <m/>
    <n v="0"/>
    <m/>
  </r>
  <r>
    <x v="0"/>
    <s v="資二1"/>
    <s v="經濟學"/>
    <x v="1"/>
    <x v="0"/>
    <n v="270"/>
    <n v="34"/>
    <n v="9180"/>
    <n v="0"/>
    <n v="0"/>
    <n v="34"/>
    <n v="9180"/>
    <m/>
    <n v="0"/>
    <m/>
  </r>
  <r>
    <x v="0"/>
    <s v="資二1"/>
    <s v="數學B"/>
    <x v="4"/>
    <x v="0"/>
    <n v="180"/>
    <n v="34"/>
    <n v="6120"/>
    <n v="0"/>
    <n v="0"/>
    <n v="34"/>
    <n v="6120"/>
    <m/>
    <n v="0"/>
    <m/>
  </r>
  <r>
    <x v="0"/>
    <s v="資二1"/>
    <s v="歷史C版"/>
    <x v="4"/>
    <x v="0"/>
    <n v="125"/>
    <n v="34"/>
    <n v="4250"/>
    <n v="0"/>
    <n v="0"/>
    <n v="34"/>
    <n v="4250"/>
    <m/>
    <n v="0"/>
    <m/>
  </r>
  <r>
    <x v="0"/>
    <s v="資二1"/>
    <s v="體育"/>
    <x v="0"/>
    <x v="0"/>
    <n v="121"/>
    <n v="34"/>
    <n v="4114"/>
    <n v="0"/>
    <n v="0"/>
    <n v="34"/>
    <n v="4114"/>
    <m/>
    <n v="0"/>
    <m/>
  </r>
  <r>
    <x v="0"/>
    <s v="資二2"/>
    <s v="計算機概論"/>
    <x v="1"/>
    <x v="0"/>
    <n v="286"/>
    <n v="34"/>
    <n v="9724"/>
    <n v="0"/>
    <n v="0"/>
    <n v="34"/>
    <n v="9724"/>
    <m/>
    <n v="0"/>
    <m/>
  </r>
  <r>
    <x v="0"/>
    <s v="資二2"/>
    <s v="高職英文"/>
    <x v="7"/>
    <x v="0"/>
    <n v="222"/>
    <n v="34"/>
    <n v="7548"/>
    <n v="0"/>
    <n v="0"/>
    <n v="34"/>
    <n v="7548"/>
    <m/>
    <n v="0"/>
    <m/>
  </r>
  <r>
    <x v="0"/>
    <s v="資二2"/>
    <s v="高職國文"/>
    <x v="7"/>
    <x v="0"/>
    <n v="217"/>
    <n v="34"/>
    <n v="7378"/>
    <n v="0"/>
    <n v="0"/>
    <n v="34"/>
    <n v="7378"/>
    <m/>
    <n v="0"/>
    <m/>
  </r>
  <r>
    <x v="0"/>
    <s v="資二2"/>
    <s v="野外求生"/>
    <x v="8"/>
    <x v="0"/>
    <n v="145"/>
    <n v="34"/>
    <n v="4930"/>
    <n v="0"/>
    <n v="0"/>
    <n v="34"/>
    <n v="4930"/>
    <m/>
    <n v="0"/>
    <m/>
  </r>
  <r>
    <x v="0"/>
    <s v="資二2"/>
    <s v="會計學Ⅲ"/>
    <x v="14"/>
    <x v="0"/>
    <n v="222"/>
    <n v="34"/>
    <n v="7548"/>
    <n v="0"/>
    <n v="0"/>
    <n v="34"/>
    <n v="7548"/>
    <m/>
    <n v="0"/>
    <m/>
  </r>
  <r>
    <x v="0"/>
    <s v="資二2"/>
    <s v="會計學Ⅳ"/>
    <x v="14"/>
    <x v="0"/>
    <n v="222"/>
    <n v="34"/>
    <n v="7548"/>
    <n v="0"/>
    <n v="0"/>
    <n v="34"/>
    <n v="7548"/>
    <m/>
    <n v="0"/>
    <m/>
  </r>
  <r>
    <x v="0"/>
    <s v="資二2"/>
    <s v="經濟學"/>
    <x v="1"/>
    <x v="0"/>
    <n v="270"/>
    <n v="34"/>
    <n v="9180"/>
    <n v="0"/>
    <n v="0"/>
    <n v="34"/>
    <n v="9180"/>
    <m/>
    <n v="0"/>
    <m/>
  </r>
  <r>
    <x v="0"/>
    <s v="資二2"/>
    <s v="數學B"/>
    <x v="4"/>
    <x v="0"/>
    <n v="180"/>
    <n v="34"/>
    <n v="6120"/>
    <n v="0"/>
    <n v="0"/>
    <n v="34"/>
    <n v="6120"/>
    <m/>
    <n v="0"/>
    <m/>
  </r>
  <r>
    <x v="0"/>
    <s v="資二2"/>
    <s v="歷史C版"/>
    <x v="4"/>
    <x v="0"/>
    <n v="125"/>
    <n v="34"/>
    <n v="4250"/>
    <n v="0"/>
    <n v="0"/>
    <n v="34"/>
    <n v="4250"/>
    <m/>
    <n v="0"/>
    <m/>
  </r>
  <r>
    <x v="0"/>
    <s v="資二2"/>
    <s v="體育"/>
    <x v="0"/>
    <x v="0"/>
    <n v="121"/>
    <n v="34"/>
    <n v="4114"/>
    <n v="0"/>
    <n v="0"/>
    <n v="34"/>
    <n v="4114"/>
    <m/>
    <n v="0"/>
    <m/>
  </r>
  <r>
    <x v="0"/>
    <s v="資三1"/>
    <s v="公民與社會"/>
    <x v="5"/>
    <x v="0"/>
    <n v="116"/>
    <n v="38"/>
    <n v="4408"/>
    <n v="0"/>
    <n v="0"/>
    <n v="38"/>
    <n v="4408"/>
    <m/>
    <n v="0"/>
    <m/>
  </r>
  <r>
    <x v="0"/>
    <s v="資三1"/>
    <s v="地理Ⅰ"/>
    <x v="6"/>
    <x v="0"/>
    <n v="169"/>
    <n v="38"/>
    <n v="6422"/>
    <n v="0"/>
    <n v="0"/>
    <n v="38"/>
    <n v="6422"/>
    <m/>
    <n v="0"/>
    <m/>
  </r>
  <r>
    <x v="0"/>
    <s v="資三1"/>
    <s v="恐怖主義與反恐作為"/>
    <x v="6"/>
    <x v="0"/>
    <n v="140"/>
    <n v="38"/>
    <n v="5320"/>
    <n v="0"/>
    <n v="0"/>
    <n v="38"/>
    <n v="5320"/>
    <m/>
    <n v="0"/>
    <m/>
  </r>
  <r>
    <x v="0"/>
    <s v="資三1"/>
    <s v="高職英文"/>
    <x v="7"/>
    <x v="0"/>
    <n v="232"/>
    <n v="38"/>
    <n v="8816"/>
    <n v="0"/>
    <n v="0"/>
    <n v="38"/>
    <n v="8816"/>
    <m/>
    <n v="0"/>
    <m/>
  </r>
  <r>
    <x v="0"/>
    <s v="資三1"/>
    <s v="高職國文"/>
    <x v="7"/>
    <x v="0"/>
    <n v="217"/>
    <n v="38"/>
    <n v="8246"/>
    <n v="0"/>
    <n v="0"/>
    <n v="38"/>
    <n v="8246"/>
    <m/>
    <n v="0"/>
    <m/>
  </r>
  <r>
    <x v="0"/>
    <s v="資三1"/>
    <s v="體育"/>
    <x v="9"/>
    <x v="1"/>
    <n v="96"/>
    <n v="38"/>
    <n v="3648"/>
    <n v="0"/>
    <n v="0"/>
    <n v="38"/>
    <n v="3648"/>
    <m/>
    <n v="0"/>
    <m/>
  </r>
  <r>
    <x v="0"/>
    <s v="資三2"/>
    <s v="公民與社會"/>
    <x v="5"/>
    <x v="0"/>
    <n v="116"/>
    <n v="38"/>
    <n v="4408"/>
    <n v="0"/>
    <n v="0"/>
    <n v="38"/>
    <n v="4408"/>
    <m/>
    <n v="0"/>
    <m/>
  </r>
  <r>
    <x v="0"/>
    <s v="資三2"/>
    <s v="地理Ⅰ"/>
    <x v="6"/>
    <x v="0"/>
    <n v="169"/>
    <n v="38"/>
    <n v="6422"/>
    <n v="0"/>
    <n v="0"/>
    <n v="38"/>
    <n v="6422"/>
    <m/>
    <n v="0"/>
    <m/>
  </r>
  <r>
    <x v="0"/>
    <s v="資三2"/>
    <s v="恐怖主義與反恐作為"/>
    <x v="6"/>
    <x v="0"/>
    <n v="140"/>
    <n v="38"/>
    <n v="5320"/>
    <n v="0"/>
    <n v="0"/>
    <n v="38"/>
    <n v="5320"/>
    <m/>
    <n v="0"/>
    <m/>
  </r>
  <r>
    <x v="0"/>
    <s v="資三2"/>
    <s v="高職英文"/>
    <x v="7"/>
    <x v="0"/>
    <n v="232"/>
    <n v="38"/>
    <n v="8816"/>
    <n v="0"/>
    <n v="0"/>
    <n v="38"/>
    <n v="8816"/>
    <m/>
    <n v="0"/>
    <m/>
  </r>
  <r>
    <x v="0"/>
    <s v="資三2"/>
    <s v="高職國文"/>
    <x v="7"/>
    <x v="0"/>
    <n v="217"/>
    <n v="38"/>
    <n v="8246"/>
    <n v="0"/>
    <n v="0"/>
    <n v="38"/>
    <n v="8246"/>
    <m/>
    <n v="0"/>
    <m/>
  </r>
  <r>
    <x v="0"/>
    <s v="資三2"/>
    <s v="體育"/>
    <x v="9"/>
    <x v="1"/>
    <n v="96"/>
    <n v="38"/>
    <n v="3648"/>
    <n v="0"/>
    <n v="0"/>
    <n v="38"/>
    <n v="3648"/>
    <m/>
    <n v="0"/>
    <m/>
  </r>
  <r>
    <x v="0"/>
    <s v="綜一1"/>
    <s v="公民與社會"/>
    <x v="5"/>
    <x v="0"/>
    <n v="116"/>
    <n v="0"/>
    <n v="0"/>
    <n v="0"/>
    <n v="0"/>
    <n v="0"/>
    <n v="0"/>
    <m/>
    <m/>
    <s v="特教經費另購"/>
  </r>
  <r>
    <x v="0"/>
    <s v="綜一1"/>
    <s v="健康與護理"/>
    <x v="0"/>
    <x v="0"/>
    <n v="145"/>
    <n v="16"/>
    <n v="2320"/>
    <n v="16"/>
    <n v="2320"/>
    <n v="0"/>
    <n v="0"/>
    <m/>
    <m/>
    <m/>
  </r>
  <r>
    <x v="0"/>
    <s v="綜一1"/>
    <s v="基礎生物A"/>
    <x v="6"/>
    <x v="0"/>
    <n v="97"/>
    <n v="16"/>
    <n v="1552"/>
    <n v="16"/>
    <n v="1552"/>
    <n v="0"/>
    <n v="0"/>
    <m/>
    <m/>
    <m/>
  </r>
  <r>
    <x v="0"/>
    <s v="廣一1"/>
    <s v="全民國防教育"/>
    <x v="0"/>
    <x v="0"/>
    <n v="150"/>
    <n v="42"/>
    <n v="6300"/>
    <n v="1"/>
    <n v="150"/>
    <n v="41"/>
    <n v="6150"/>
    <m/>
    <n v="0"/>
    <m/>
  </r>
  <r>
    <x v="0"/>
    <s v="廣一1"/>
    <s v="色彩原理"/>
    <x v="4"/>
    <x v="0"/>
    <n v="345"/>
    <n v="42"/>
    <n v="14490"/>
    <n v="1"/>
    <n v="345"/>
    <n v="41"/>
    <n v="14145"/>
    <m/>
    <n v="0"/>
    <m/>
  </r>
  <r>
    <x v="0"/>
    <s v="廣一1"/>
    <s v="高職英文"/>
    <x v="7"/>
    <x v="0"/>
    <n v="203"/>
    <n v="42"/>
    <n v="8526"/>
    <n v="1"/>
    <n v="203"/>
    <n v="41"/>
    <n v="8323"/>
    <m/>
    <n v="0"/>
    <m/>
  </r>
  <r>
    <x v="0"/>
    <s v="廣一1"/>
    <s v="高職國文"/>
    <x v="3"/>
    <x v="0"/>
    <n v="206"/>
    <n v="42"/>
    <n v="8652"/>
    <n v="1"/>
    <n v="206"/>
    <n v="39"/>
    <n v="8034"/>
    <n v="2"/>
    <n v="412"/>
    <m/>
  </r>
  <r>
    <x v="0"/>
    <s v="廣一1"/>
    <s v="高職基礎化學(B)"/>
    <x v="4"/>
    <x v="0"/>
    <n v="154"/>
    <n v="42"/>
    <n v="6468"/>
    <n v="1"/>
    <n v="154"/>
    <n v="41"/>
    <n v="6314"/>
    <m/>
    <n v="0"/>
    <m/>
  </r>
  <r>
    <x v="0"/>
    <s v="廣一1"/>
    <s v="健康與護理"/>
    <x v="0"/>
    <x v="0"/>
    <n v="145"/>
    <n v="42"/>
    <n v="6090"/>
    <n v="1"/>
    <n v="145"/>
    <n v="41"/>
    <n v="5945"/>
    <m/>
    <n v="0"/>
    <m/>
  </r>
  <r>
    <x v="0"/>
    <s v="廣一1"/>
    <s v="基本設計"/>
    <x v="15"/>
    <x v="1"/>
    <n v="340"/>
    <n v="42"/>
    <n v="14280"/>
    <n v="1"/>
    <n v="340"/>
    <n v="41"/>
    <n v="13940"/>
    <m/>
    <n v="0"/>
    <m/>
  </r>
  <r>
    <x v="0"/>
    <s v="廣一1"/>
    <s v="數學B"/>
    <x v="5"/>
    <x v="0"/>
    <n v="164"/>
    <n v="42"/>
    <n v="6888"/>
    <n v="1"/>
    <n v="164"/>
    <n v="41"/>
    <n v="6724"/>
    <m/>
    <n v="0"/>
    <m/>
  </r>
  <r>
    <x v="0"/>
    <s v="廣一1"/>
    <s v="職校音樂"/>
    <x v="0"/>
    <x v="0"/>
    <n v="285"/>
    <n v="42"/>
    <n v="11970"/>
    <n v="1"/>
    <n v="285"/>
    <n v="41"/>
    <n v="11685"/>
    <m/>
    <n v="0"/>
    <m/>
  </r>
  <r>
    <x v="0"/>
    <s v="廣一1"/>
    <s v="體育"/>
    <x v="0"/>
    <x v="0"/>
    <n v="130"/>
    <n v="42"/>
    <n v="5460"/>
    <n v="1"/>
    <n v="130"/>
    <n v="41"/>
    <n v="5330"/>
    <m/>
    <n v="0"/>
    <m/>
  </r>
  <r>
    <x v="0"/>
    <s v="廣一2"/>
    <s v="全民國防教育"/>
    <x v="0"/>
    <x v="0"/>
    <n v="150"/>
    <n v="42"/>
    <n v="6300"/>
    <n v="2"/>
    <n v="300"/>
    <n v="40"/>
    <n v="6000"/>
    <m/>
    <n v="0"/>
    <m/>
  </r>
  <r>
    <x v="0"/>
    <s v="廣一2"/>
    <s v="色彩原理"/>
    <x v="4"/>
    <x v="0"/>
    <n v="345"/>
    <n v="42"/>
    <n v="14490"/>
    <n v="2"/>
    <n v="690"/>
    <n v="40"/>
    <n v="13800"/>
    <m/>
    <n v="0"/>
    <m/>
  </r>
  <r>
    <x v="0"/>
    <s v="廣一2"/>
    <s v="高職英文"/>
    <x v="7"/>
    <x v="0"/>
    <n v="203"/>
    <n v="42"/>
    <n v="8526"/>
    <n v="2"/>
    <n v="406"/>
    <n v="40"/>
    <n v="8120"/>
    <m/>
    <n v="0"/>
    <m/>
  </r>
  <r>
    <x v="0"/>
    <s v="廣一2"/>
    <s v="高職國文"/>
    <x v="3"/>
    <x v="0"/>
    <n v="206"/>
    <n v="42"/>
    <n v="8652"/>
    <n v="2"/>
    <n v="412"/>
    <n v="40"/>
    <n v="8240"/>
    <m/>
    <n v="0"/>
    <m/>
  </r>
  <r>
    <x v="0"/>
    <s v="廣一2"/>
    <s v="高職基礎化學(B)"/>
    <x v="4"/>
    <x v="0"/>
    <n v="154"/>
    <n v="42"/>
    <n v="6468"/>
    <n v="2"/>
    <n v="308"/>
    <n v="40"/>
    <n v="6160"/>
    <m/>
    <n v="0"/>
    <m/>
  </r>
  <r>
    <x v="0"/>
    <s v="廣一2"/>
    <s v="健康與護理"/>
    <x v="0"/>
    <x v="0"/>
    <n v="145"/>
    <n v="42"/>
    <n v="6090"/>
    <n v="2"/>
    <n v="290"/>
    <n v="40"/>
    <n v="5800"/>
    <m/>
    <n v="0"/>
    <m/>
  </r>
  <r>
    <x v="0"/>
    <s v="廣一2"/>
    <s v="基本設計"/>
    <x v="15"/>
    <x v="1"/>
    <n v="340"/>
    <n v="42"/>
    <n v="14280"/>
    <n v="2"/>
    <n v="680"/>
    <n v="40"/>
    <n v="13600"/>
    <m/>
    <n v="0"/>
    <m/>
  </r>
  <r>
    <x v="0"/>
    <s v="廣一2"/>
    <s v="數學B"/>
    <x v="5"/>
    <x v="0"/>
    <n v="164"/>
    <n v="42"/>
    <n v="6888"/>
    <n v="2"/>
    <n v="328"/>
    <n v="40"/>
    <n v="6560"/>
    <m/>
    <n v="0"/>
    <m/>
  </r>
  <r>
    <x v="0"/>
    <s v="廣一2"/>
    <s v="職校音樂"/>
    <x v="0"/>
    <x v="0"/>
    <n v="285"/>
    <n v="42"/>
    <n v="11970"/>
    <n v="2"/>
    <n v="570"/>
    <n v="40"/>
    <n v="11400"/>
    <m/>
    <n v="0"/>
    <m/>
  </r>
  <r>
    <x v="0"/>
    <s v="廣一2"/>
    <s v="體育"/>
    <x v="0"/>
    <x v="0"/>
    <n v="130"/>
    <n v="42"/>
    <n v="5460"/>
    <n v="2"/>
    <n v="260"/>
    <n v="40"/>
    <n v="5200"/>
    <m/>
    <n v="0"/>
    <m/>
  </r>
  <r>
    <x v="0"/>
    <s v="廣二1"/>
    <s v="地理Ⅰ"/>
    <x v="6"/>
    <x v="0"/>
    <n v="169"/>
    <n v="37"/>
    <n v="6253"/>
    <n v="0"/>
    <n v="0"/>
    <n v="37"/>
    <n v="6253"/>
    <m/>
    <n v="0"/>
    <m/>
  </r>
  <r>
    <x v="0"/>
    <s v="廣二1"/>
    <s v="高職英文"/>
    <x v="7"/>
    <x v="0"/>
    <n v="222"/>
    <n v="37"/>
    <n v="8214"/>
    <n v="0"/>
    <n v="0"/>
    <n v="37"/>
    <n v="8214"/>
    <m/>
    <n v="0"/>
    <m/>
  </r>
  <r>
    <x v="0"/>
    <s v="廣二1"/>
    <s v="高職國文"/>
    <x v="7"/>
    <x v="0"/>
    <n v="217"/>
    <n v="37"/>
    <n v="8029"/>
    <n v="0"/>
    <n v="0"/>
    <n v="37"/>
    <n v="8029"/>
    <m/>
    <n v="0"/>
    <m/>
  </r>
  <r>
    <x v="0"/>
    <s v="廣二1"/>
    <s v="設計概論"/>
    <x v="12"/>
    <x v="0"/>
    <n v="338"/>
    <n v="37"/>
    <n v="12506"/>
    <n v="0"/>
    <n v="0"/>
    <n v="37"/>
    <n v="12506"/>
    <m/>
    <n v="0"/>
    <m/>
  </r>
  <r>
    <x v="0"/>
    <s v="廣二1"/>
    <s v="造形原理"/>
    <x v="4"/>
    <x v="0"/>
    <n v="336"/>
    <n v="37"/>
    <n v="12432"/>
    <n v="0"/>
    <n v="0"/>
    <n v="37"/>
    <n v="12432"/>
    <m/>
    <n v="0"/>
    <m/>
  </r>
  <r>
    <x v="0"/>
    <s v="廣二1"/>
    <s v="野外求生"/>
    <x v="8"/>
    <x v="0"/>
    <n v="145"/>
    <n v="37"/>
    <n v="5365"/>
    <n v="0"/>
    <n v="0"/>
    <n v="37"/>
    <n v="5365"/>
    <m/>
    <n v="0"/>
    <m/>
  </r>
  <r>
    <x v="0"/>
    <s v="廣二1"/>
    <s v="數學B"/>
    <x v="4"/>
    <x v="0"/>
    <n v="180"/>
    <n v="37"/>
    <n v="6660"/>
    <n v="0"/>
    <n v="0"/>
    <n v="37"/>
    <n v="6660"/>
    <m/>
    <n v="0"/>
    <m/>
  </r>
  <r>
    <x v="0"/>
    <s v="廣二1"/>
    <s v="歷史C版"/>
    <x v="4"/>
    <x v="0"/>
    <n v="125"/>
    <n v="37"/>
    <n v="4625"/>
    <n v="0"/>
    <n v="0"/>
    <n v="37"/>
    <n v="4625"/>
    <m/>
    <n v="0"/>
    <m/>
  </r>
  <r>
    <x v="0"/>
    <s v="廣二1"/>
    <s v="體育"/>
    <x v="0"/>
    <x v="0"/>
    <n v="121"/>
    <n v="37"/>
    <n v="4477"/>
    <n v="0"/>
    <n v="0"/>
    <n v="37"/>
    <n v="4477"/>
    <m/>
    <n v="0"/>
    <m/>
  </r>
  <r>
    <x v="0"/>
    <s v="廣二2"/>
    <s v="地理Ⅰ"/>
    <x v="6"/>
    <x v="0"/>
    <n v="169"/>
    <n v="35"/>
    <n v="5915"/>
    <n v="1"/>
    <n v="169"/>
    <n v="34"/>
    <n v="5746"/>
    <m/>
    <n v="0"/>
    <m/>
  </r>
  <r>
    <x v="0"/>
    <s v="廣二2"/>
    <s v="高職英文"/>
    <x v="7"/>
    <x v="0"/>
    <n v="222"/>
    <n v="35"/>
    <n v="7770"/>
    <n v="1"/>
    <n v="222"/>
    <n v="34"/>
    <n v="7548"/>
    <m/>
    <n v="0"/>
    <m/>
  </r>
  <r>
    <x v="0"/>
    <s v="廣二2"/>
    <s v="高職國文"/>
    <x v="7"/>
    <x v="0"/>
    <n v="217"/>
    <n v="35"/>
    <n v="7595"/>
    <n v="1"/>
    <n v="217"/>
    <n v="34"/>
    <n v="7378"/>
    <m/>
    <n v="0"/>
    <m/>
  </r>
  <r>
    <x v="0"/>
    <s v="廣二2"/>
    <s v="設計概論"/>
    <x v="12"/>
    <x v="0"/>
    <n v="338"/>
    <n v="35"/>
    <n v="11830"/>
    <n v="1"/>
    <n v="338"/>
    <n v="34"/>
    <n v="11492"/>
    <m/>
    <n v="0"/>
    <m/>
  </r>
  <r>
    <x v="0"/>
    <s v="廣二2"/>
    <s v="造形原理"/>
    <x v="4"/>
    <x v="0"/>
    <n v="336"/>
    <n v="35"/>
    <n v="11760"/>
    <n v="1"/>
    <n v="336"/>
    <n v="34"/>
    <n v="11424"/>
    <m/>
    <n v="0"/>
    <m/>
  </r>
  <r>
    <x v="0"/>
    <s v="廣二2"/>
    <s v="野外求生"/>
    <x v="8"/>
    <x v="0"/>
    <n v="145"/>
    <n v="35"/>
    <n v="5075"/>
    <n v="1"/>
    <n v="145"/>
    <n v="34"/>
    <n v="4930"/>
    <m/>
    <n v="0"/>
    <m/>
  </r>
  <r>
    <x v="0"/>
    <s v="廣二2"/>
    <s v="數學B"/>
    <x v="4"/>
    <x v="0"/>
    <n v="180"/>
    <n v="35"/>
    <n v="6300"/>
    <n v="1"/>
    <n v="180"/>
    <n v="34"/>
    <n v="6120"/>
    <m/>
    <n v="0"/>
    <m/>
  </r>
  <r>
    <x v="0"/>
    <s v="廣二2"/>
    <s v="歷史C版"/>
    <x v="4"/>
    <x v="0"/>
    <n v="125"/>
    <n v="35"/>
    <n v="4375"/>
    <n v="1"/>
    <n v="125"/>
    <n v="34"/>
    <n v="4250"/>
    <m/>
    <n v="0"/>
    <m/>
  </r>
  <r>
    <x v="0"/>
    <s v="廣二2"/>
    <s v="體育"/>
    <x v="0"/>
    <x v="0"/>
    <n v="121"/>
    <n v="35"/>
    <n v="4235"/>
    <n v="1"/>
    <n v="121"/>
    <n v="34"/>
    <n v="4114"/>
    <m/>
    <n v="0"/>
    <m/>
  </r>
  <r>
    <x v="0"/>
    <s v="廣三1"/>
    <s v="公民與社會"/>
    <x v="5"/>
    <x v="0"/>
    <n v="116"/>
    <n v="39"/>
    <n v="4524"/>
    <n v="0"/>
    <n v="0"/>
    <n v="39"/>
    <n v="4524"/>
    <m/>
    <n v="0"/>
    <m/>
  </r>
  <r>
    <x v="0"/>
    <s v="廣三1"/>
    <s v="恐怖主義與反恐作為"/>
    <x v="6"/>
    <x v="0"/>
    <n v="140"/>
    <n v="39"/>
    <n v="5460"/>
    <n v="0"/>
    <n v="0"/>
    <n v="39"/>
    <n v="5460"/>
    <m/>
    <n v="0"/>
    <m/>
  </r>
  <r>
    <x v="0"/>
    <s v="廣三1"/>
    <s v="高職英文"/>
    <x v="7"/>
    <x v="0"/>
    <n v="232"/>
    <n v="39"/>
    <n v="9048"/>
    <n v="0"/>
    <n v="0"/>
    <n v="39"/>
    <n v="9048"/>
    <m/>
    <n v="0"/>
    <m/>
  </r>
  <r>
    <x v="0"/>
    <s v="廣三1"/>
    <s v="高職國文"/>
    <x v="7"/>
    <x v="0"/>
    <n v="217"/>
    <n v="39"/>
    <n v="8463"/>
    <n v="0"/>
    <n v="0"/>
    <n v="39"/>
    <n v="8463"/>
    <m/>
    <n v="0"/>
    <m/>
  </r>
  <r>
    <x v="0"/>
    <s v="廣三1"/>
    <s v="體育"/>
    <x v="9"/>
    <x v="1"/>
    <n v="96"/>
    <n v="39"/>
    <n v="3744"/>
    <n v="0"/>
    <n v="0"/>
    <n v="39"/>
    <n v="3744"/>
    <m/>
    <n v="0"/>
    <m/>
  </r>
  <r>
    <x v="0"/>
    <s v="廣三2"/>
    <s v="公民與社會"/>
    <x v="5"/>
    <x v="0"/>
    <n v="116"/>
    <n v="38"/>
    <n v="4408"/>
    <n v="-1"/>
    <n v="-116"/>
    <n v="39"/>
    <n v="4524"/>
    <m/>
    <n v="0"/>
    <m/>
  </r>
  <r>
    <x v="0"/>
    <s v="廣三2"/>
    <s v="恐怖主義與反恐作為"/>
    <x v="6"/>
    <x v="0"/>
    <n v="140"/>
    <n v="38"/>
    <n v="5320"/>
    <n v="-1"/>
    <n v="-140"/>
    <n v="39"/>
    <n v="5460"/>
    <m/>
    <n v="0"/>
    <m/>
  </r>
  <r>
    <x v="0"/>
    <s v="廣三2"/>
    <s v="高職英文"/>
    <x v="7"/>
    <x v="0"/>
    <n v="232"/>
    <n v="38"/>
    <n v="8816"/>
    <n v="-1"/>
    <n v="-232"/>
    <n v="39"/>
    <n v="9048"/>
    <m/>
    <n v="0"/>
    <m/>
  </r>
  <r>
    <x v="0"/>
    <s v="廣三2"/>
    <s v="高職國文"/>
    <x v="7"/>
    <x v="0"/>
    <n v="217"/>
    <n v="38"/>
    <n v="8246"/>
    <n v="-1"/>
    <n v="-217"/>
    <n v="39"/>
    <n v="8463"/>
    <m/>
    <n v="0"/>
    <m/>
  </r>
  <r>
    <x v="0"/>
    <s v="廣三2"/>
    <s v="體育"/>
    <x v="9"/>
    <x v="1"/>
    <n v="96"/>
    <n v="38"/>
    <n v="3648"/>
    <n v="-1"/>
    <n v="-96"/>
    <n v="39"/>
    <n v="3744"/>
    <m/>
    <n v="0"/>
    <m/>
  </r>
  <r>
    <x v="1"/>
    <s v="(進)商一1"/>
    <s v="公民與社會A"/>
    <x v="4"/>
    <x v="0"/>
    <n v="154"/>
    <n v="47"/>
    <n v="7238"/>
    <n v="21"/>
    <n v="3234"/>
    <n v="25"/>
    <n v="3850"/>
    <n v="1"/>
    <n v="154"/>
    <m/>
  </r>
  <r>
    <x v="1"/>
    <s v="(進)商一1"/>
    <s v="生涯規劃(職校版)"/>
    <x v="8"/>
    <x v="0"/>
    <n v="140"/>
    <n v="46"/>
    <n v="6440"/>
    <n v="20"/>
    <n v="2800"/>
    <n v="25"/>
    <n v="3500"/>
    <n v="1"/>
    <n v="140"/>
    <m/>
  </r>
  <r>
    <x v="1"/>
    <s v="(進)商一1"/>
    <s v="全民國防教育"/>
    <x v="0"/>
    <x v="0"/>
    <n v="150"/>
    <n v="46"/>
    <n v="6900"/>
    <n v="20"/>
    <n v="3000"/>
    <n v="25"/>
    <n v="3750"/>
    <n v="1"/>
    <n v="150"/>
    <m/>
  </r>
  <r>
    <x v="1"/>
    <s v="(進)商一1"/>
    <s v="英文Ⅰ六課版"/>
    <x v="4"/>
    <x v="0"/>
    <n v="196"/>
    <n v="46"/>
    <n v="9016"/>
    <n v="20"/>
    <n v="3920"/>
    <n v="25"/>
    <n v="4900"/>
    <n v="1"/>
    <n v="196"/>
    <m/>
  </r>
  <r>
    <x v="1"/>
    <s v="(進)商一1"/>
    <s v="計算機概論(Ⅰ)"/>
    <x v="1"/>
    <x v="0"/>
    <n v="268"/>
    <n v="46"/>
    <n v="12328"/>
    <n v="20"/>
    <n v="5360"/>
    <n v="25"/>
    <n v="6700"/>
    <n v="1"/>
    <n v="268"/>
    <m/>
  </r>
  <r>
    <x v="1"/>
    <s v="(進)商一1"/>
    <s v="高職國文(一)"/>
    <x v="4"/>
    <x v="0"/>
    <n v="199"/>
    <n v="46"/>
    <n v="9154"/>
    <n v="20"/>
    <n v="3980"/>
    <n v="25"/>
    <n v="4975"/>
    <n v="1"/>
    <n v="199"/>
    <m/>
  </r>
  <r>
    <x v="1"/>
    <s v="(進)商一1"/>
    <s v="健康與護理Ⅰ"/>
    <x v="8"/>
    <x v="0"/>
    <n v="150"/>
    <n v="46"/>
    <n v="6900"/>
    <n v="20"/>
    <n v="3000"/>
    <n v="25"/>
    <n v="3750"/>
    <n v="1"/>
    <n v="150"/>
    <m/>
  </r>
  <r>
    <x v="1"/>
    <s v="(進)商一1"/>
    <s v="商業概論Ⅰ"/>
    <x v="5"/>
    <x v="0"/>
    <n v="193"/>
    <n v="46"/>
    <n v="8878"/>
    <n v="20"/>
    <n v="3860"/>
    <n v="25"/>
    <n v="4825"/>
    <n v="1"/>
    <n v="193"/>
    <m/>
  </r>
  <r>
    <x v="1"/>
    <s v="(進)商一1"/>
    <s v="會計學"/>
    <x v="14"/>
    <x v="0"/>
    <n v="222"/>
    <n v="46"/>
    <n v="10212"/>
    <n v="20"/>
    <n v="4440"/>
    <n v="25"/>
    <n v="5550"/>
    <n v="1"/>
    <n v="222"/>
    <m/>
  </r>
  <r>
    <x v="1"/>
    <s v="(進)商一1"/>
    <s v="數學B(陳版)Ⅰ"/>
    <x v="4"/>
    <x v="0"/>
    <n v="180"/>
    <n v="46"/>
    <n v="8280"/>
    <n v="20"/>
    <n v="3600"/>
    <n v="25"/>
    <n v="4500"/>
    <n v="1"/>
    <n v="180"/>
    <m/>
  </r>
  <r>
    <x v="1"/>
    <s v="(進)商一1"/>
    <s v="簡易運動規則"/>
    <x v="5"/>
    <x v="0"/>
    <n v="97"/>
    <n v="46"/>
    <n v="4462"/>
    <n v="20"/>
    <n v="1940"/>
    <n v="25"/>
    <n v="2425"/>
    <n v="1"/>
    <n v="97"/>
    <m/>
  </r>
  <r>
    <x v="1"/>
    <s v="(進)商一2"/>
    <s v="公民與社會A"/>
    <x v="4"/>
    <x v="0"/>
    <n v="154"/>
    <n v="47"/>
    <n v="7238"/>
    <n v="19"/>
    <n v="2926"/>
    <n v="28"/>
    <n v="4312"/>
    <m/>
    <n v="0"/>
    <m/>
  </r>
  <r>
    <x v="1"/>
    <s v="(進)商一2"/>
    <s v="生涯規劃(職校版)"/>
    <x v="8"/>
    <x v="0"/>
    <n v="140"/>
    <n v="46"/>
    <n v="6440"/>
    <n v="18"/>
    <n v="2520"/>
    <n v="26"/>
    <n v="3640"/>
    <n v="2"/>
    <n v="280"/>
    <m/>
  </r>
  <r>
    <x v="1"/>
    <s v="(進)商一2"/>
    <s v="全民國防教育"/>
    <x v="0"/>
    <x v="0"/>
    <n v="150"/>
    <n v="46"/>
    <n v="6900"/>
    <n v="18"/>
    <n v="2700"/>
    <n v="28"/>
    <n v="4200"/>
    <m/>
    <n v="0"/>
    <m/>
  </r>
  <r>
    <x v="1"/>
    <s v="(進)商一2"/>
    <s v="英文Ⅰ六課版"/>
    <x v="4"/>
    <x v="0"/>
    <n v="196"/>
    <n v="46"/>
    <n v="9016"/>
    <n v="18"/>
    <n v="3528"/>
    <n v="27"/>
    <n v="5292"/>
    <n v="1"/>
    <n v="196"/>
    <m/>
  </r>
  <r>
    <x v="1"/>
    <s v="(進)商一2"/>
    <s v="計算機概論(Ⅰ)"/>
    <x v="1"/>
    <x v="0"/>
    <n v="268"/>
    <n v="46"/>
    <n v="12328"/>
    <n v="18"/>
    <n v="4824"/>
    <n v="28"/>
    <n v="7504"/>
    <m/>
    <n v="0"/>
    <m/>
  </r>
  <r>
    <x v="1"/>
    <s v="(進)商一2"/>
    <s v="高職國文(一)"/>
    <x v="4"/>
    <x v="0"/>
    <n v="199"/>
    <n v="46"/>
    <n v="9154"/>
    <n v="18"/>
    <n v="3582"/>
    <n v="26"/>
    <n v="5174"/>
    <n v="2"/>
    <n v="398"/>
    <m/>
  </r>
  <r>
    <x v="1"/>
    <s v="(進)商一2"/>
    <s v="健康與護理Ⅰ"/>
    <x v="8"/>
    <x v="0"/>
    <n v="150"/>
    <n v="46"/>
    <n v="6900"/>
    <n v="18"/>
    <n v="2700"/>
    <n v="26"/>
    <n v="3900"/>
    <n v="2"/>
    <n v="300"/>
    <m/>
  </r>
  <r>
    <x v="1"/>
    <s v="(進)商一2"/>
    <s v="商業概論Ⅰ"/>
    <x v="5"/>
    <x v="0"/>
    <n v="193"/>
    <n v="46"/>
    <n v="8878"/>
    <n v="18"/>
    <n v="3474"/>
    <n v="26"/>
    <n v="5018"/>
    <n v="2"/>
    <n v="386"/>
    <m/>
  </r>
  <r>
    <x v="1"/>
    <s v="(進)商一2"/>
    <s v="會計學"/>
    <x v="14"/>
    <x v="0"/>
    <n v="222"/>
    <n v="46"/>
    <n v="10212"/>
    <n v="18"/>
    <n v="3996"/>
    <n v="28"/>
    <n v="6216"/>
    <m/>
    <n v="0"/>
    <m/>
  </r>
  <r>
    <x v="1"/>
    <s v="(進)商一2"/>
    <s v="數學B(陳版)Ⅰ"/>
    <x v="4"/>
    <x v="0"/>
    <n v="180"/>
    <n v="46"/>
    <n v="8280"/>
    <n v="18"/>
    <n v="3240"/>
    <n v="27"/>
    <n v="4860"/>
    <n v="1"/>
    <n v="180"/>
    <m/>
  </r>
  <r>
    <x v="1"/>
    <s v="(進)商一2"/>
    <s v="簡易運動規則"/>
    <x v="5"/>
    <x v="0"/>
    <n v="97"/>
    <n v="46"/>
    <n v="4462"/>
    <n v="18"/>
    <n v="1746"/>
    <n v="28"/>
    <n v="2716"/>
    <m/>
    <n v="0"/>
    <m/>
  </r>
  <r>
    <x v="1"/>
    <s v="(進)商一3"/>
    <s v="公民與社會A"/>
    <x v="4"/>
    <x v="0"/>
    <n v="154"/>
    <n v="48"/>
    <n v="7392"/>
    <n v="24"/>
    <n v="3696"/>
    <n v="24"/>
    <n v="3696"/>
    <m/>
    <n v="0"/>
    <m/>
  </r>
  <r>
    <x v="1"/>
    <s v="(進)商一3"/>
    <s v="生涯規劃(職校版)"/>
    <x v="8"/>
    <x v="0"/>
    <n v="140"/>
    <n v="46"/>
    <n v="6440"/>
    <n v="22"/>
    <n v="3080"/>
    <n v="24"/>
    <n v="3360"/>
    <m/>
    <n v="0"/>
    <m/>
  </r>
  <r>
    <x v="1"/>
    <s v="(進)商一3"/>
    <s v="全民國防教育"/>
    <x v="0"/>
    <x v="0"/>
    <n v="150"/>
    <n v="46"/>
    <n v="6900"/>
    <n v="22"/>
    <n v="3300"/>
    <n v="24"/>
    <n v="3600"/>
    <m/>
    <n v="0"/>
    <m/>
  </r>
  <r>
    <x v="1"/>
    <s v="(進)商一3"/>
    <s v="英文Ⅰ六課版"/>
    <x v="4"/>
    <x v="0"/>
    <n v="196"/>
    <n v="46"/>
    <n v="9016"/>
    <n v="22"/>
    <n v="4312"/>
    <n v="24"/>
    <n v="4704"/>
    <m/>
    <n v="0"/>
    <m/>
  </r>
  <r>
    <x v="1"/>
    <s v="(進)商一3"/>
    <s v="計算機概論(Ⅰ)"/>
    <x v="1"/>
    <x v="0"/>
    <n v="268"/>
    <n v="46"/>
    <n v="12328"/>
    <n v="22"/>
    <n v="5896"/>
    <n v="24"/>
    <n v="6432"/>
    <m/>
    <n v="0"/>
    <m/>
  </r>
  <r>
    <x v="1"/>
    <s v="(進)商一3"/>
    <s v="高職國文(一)"/>
    <x v="4"/>
    <x v="0"/>
    <n v="199"/>
    <n v="46"/>
    <n v="9154"/>
    <n v="22"/>
    <n v="4378"/>
    <n v="24"/>
    <n v="4776"/>
    <m/>
    <n v="0"/>
    <m/>
  </r>
  <r>
    <x v="1"/>
    <s v="(進)商一3"/>
    <s v="健康與護理Ⅰ"/>
    <x v="8"/>
    <x v="0"/>
    <n v="150"/>
    <n v="46"/>
    <n v="6900"/>
    <n v="22"/>
    <n v="3300"/>
    <n v="24"/>
    <n v="3600"/>
    <m/>
    <n v="0"/>
    <m/>
  </r>
  <r>
    <x v="1"/>
    <s v="(進)商一3"/>
    <s v="商業概論Ⅰ"/>
    <x v="5"/>
    <x v="0"/>
    <n v="193"/>
    <n v="46"/>
    <n v="8878"/>
    <n v="22"/>
    <n v="4246"/>
    <n v="24"/>
    <n v="4632"/>
    <m/>
    <n v="0"/>
    <m/>
  </r>
  <r>
    <x v="1"/>
    <s v="(進)商一3"/>
    <s v="會計學"/>
    <x v="14"/>
    <x v="0"/>
    <n v="222"/>
    <n v="46"/>
    <n v="10212"/>
    <n v="22"/>
    <n v="4884"/>
    <n v="24"/>
    <n v="5328"/>
    <m/>
    <n v="0"/>
    <m/>
  </r>
  <r>
    <x v="1"/>
    <s v="(進)商一3"/>
    <s v="數學B(陳版)Ⅰ"/>
    <x v="4"/>
    <x v="0"/>
    <n v="180"/>
    <n v="46"/>
    <n v="8280"/>
    <n v="22"/>
    <n v="3960"/>
    <n v="24"/>
    <n v="4320"/>
    <m/>
    <n v="0"/>
    <m/>
  </r>
  <r>
    <x v="1"/>
    <s v="(進)商一3"/>
    <s v="簡易運動規則"/>
    <x v="5"/>
    <x v="0"/>
    <n v="97"/>
    <n v="46"/>
    <n v="4462"/>
    <n v="22"/>
    <n v="2134"/>
    <n v="24"/>
    <n v="2328"/>
    <m/>
    <n v="0"/>
    <m/>
  </r>
  <r>
    <x v="1"/>
    <s v="(進)商一4"/>
    <s v="公民與社會A"/>
    <x v="4"/>
    <x v="0"/>
    <n v="154"/>
    <n v="48"/>
    <n v="7392"/>
    <n v="24"/>
    <n v="3696"/>
    <n v="24"/>
    <n v="3696"/>
    <m/>
    <n v="0"/>
    <m/>
  </r>
  <r>
    <x v="1"/>
    <s v="(進)商一4"/>
    <s v="生涯規劃(職校版)"/>
    <x v="8"/>
    <x v="0"/>
    <n v="140"/>
    <n v="46"/>
    <n v="6440"/>
    <n v="22"/>
    <n v="3080"/>
    <n v="24"/>
    <n v="3360"/>
    <m/>
    <n v="0"/>
    <m/>
  </r>
  <r>
    <x v="1"/>
    <s v="(進)商一4"/>
    <s v="全民國防教育"/>
    <x v="0"/>
    <x v="0"/>
    <n v="150"/>
    <n v="46"/>
    <n v="6900"/>
    <n v="22"/>
    <n v="3300"/>
    <n v="24"/>
    <n v="3600"/>
    <m/>
    <n v="0"/>
    <m/>
  </r>
  <r>
    <x v="1"/>
    <s v="(進)商一4"/>
    <s v="英文Ⅰ六課版"/>
    <x v="4"/>
    <x v="0"/>
    <n v="196"/>
    <n v="46"/>
    <n v="9016"/>
    <n v="22"/>
    <n v="4312"/>
    <n v="24"/>
    <n v="4704"/>
    <m/>
    <n v="0"/>
    <m/>
  </r>
  <r>
    <x v="1"/>
    <s v="(進)商一4"/>
    <s v="計算機概論(Ⅰ)"/>
    <x v="1"/>
    <x v="0"/>
    <n v="268"/>
    <n v="46"/>
    <n v="12328"/>
    <n v="22"/>
    <n v="5896"/>
    <n v="24"/>
    <n v="6432"/>
    <m/>
    <n v="0"/>
    <m/>
  </r>
  <r>
    <x v="1"/>
    <s v="(進)商一4"/>
    <s v="高職國文(一)"/>
    <x v="4"/>
    <x v="0"/>
    <n v="199"/>
    <n v="46"/>
    <n v="9154"/>
    <n v="22"/>
    <n v="4378"/>
    <n v="24"/>
    <n v="4776"/>
    <m/>
    <n v="0"/>
    <m/>
  </r>
  <r>
    <x v="1"/>
    <s v="(進)商一4"/>
    <s v="健康與護理Ⅰ"/>
    <x v="8"/>
    <x v="0"/>
    <n v="150"/>
    <n v="46"/>
    <n v="6900"/>
    <n v="22"/>
    <n v="3300"/>
    <n v="24"/>
    <n v="3600"/>
    <m/>
    <n v="0"/>
    <m/>
  </r>
  <r>
    <x v="1"/>
    <s v="(進)商一4"/>
    <s v="商業概論Ⅰ"/>
    <x v="5"/>
    <x v="0"/>
    <n v="193"/>
    <n v="46"/>
    <n v="8878"/>
    <n v="22"/>
    <n v="4246"/>
    <n v="24"/>
    <n v="4632"/>
    <m/>
    <n v="0"/>
    <m/>
  </r>
  <r>
    <x v="1"/>
    <s v="(進)商一4"/>
    <s v="會計學"/>
    <x v="14"/>
    <x v="0"/>
    <n v="222"/>
    <n v="46"/>
    <n v="10212"/>
    <n v="22"/>
    <n v="4884"/>
    <n v="24"/>
    <n v="5328"/>
    <m/>
    <n v="0"/>
    <m/>
  </r>
  <r>
    <x v="1"/>
    <s v="(進)商一4"/>
    <s v="數學B(陳版)Ⅰ"/>
    <x v="4"/>
    <x v="0"/>
    <n v="180"/>
    <n v="46"/>
    <n v="8280"/>
    <n v="22"/>
    <n v="3960"/>
    <n v="24"/>
    <n v="4320"/>
    <m/>
    <n v="0"/>
    <m/>
  </r>
  <r>
    <x v="1"/>
    <s v="(進)商一4"/>
    <s v="簡易運動規則"/>
    <x v="5"/>
    <x v="0"/>
    <n v="97"/>
    <n v="46"/>
    <n v="4462"/>
    <n v="22"/>
    <n v="2134"/>
    <n v="24"/>
    <n v="2328"/>
    <m/>
    <n v="0"/>
    <m/>
  </r>
  <r>
    <x v="1"/>
    <s v="(進)商二1"/>
    <s v="民法與商事法概論Ⅰ"/>
    <x v="16"/>
    <x v="1"/>
    <n v="191"/>
    <n v="42"/>
    <n v="8022"/>
    <n v="8"/>
    <n v="1528"/>
    <n v="32"/>
    <n v="6112"/>
    <n v="2"/>
    <n v="382"/>
    <m/>
  </r>
  <r>
    <x v="1"/>
    <s v="(進)商二1"/>
    <s v="門市服務丙檢(學術科+pos)"/>
    <x v="1"/>
    <x v="0"/>
    <n v="376"/>
    <n v="42"/>
    <n v="15792"/>
    <n v="8"/>
    <n v="3008"/>
    <n v="33"/>
    <n v="12408"/>
    <n v="1"/>
    <n v="376"/>
    <m/>
  </r>
  <r>
    <x v="1"/>
    <s v="(進)商二1"/>
    <s v="計算機概論Ⅲ"/>
    <x v="1"/>
    <x v="0"/>
    <n v="286"/>
    <n v="41"/>
    <n v="11726"/>
    <n v="7"/>
    <n v="2002"/>
    <n v="32"/>
    <n v="9152"/>
    <n v="2"/>
    <n v="572"/>
    <m/>
  </r>
  <r>
    <x v="1"/>
    <s v="(進)商二1"/>
    <s v="高職英文ⅢB版"/>
    <x v="4"/>
    <x v="0"/>
    <n v="210"/>
    <n v="41"/>
    <n v="8610"/>
    <n v="7"/>
    <n v="1470"/>
    <n v="34"/>
    <n v="7140"/>
    <m/>
    <n v="0"/>
    <m/>
  </r>
  <r>
    <x v="1"/>
    <s v="(進)商二1"/>
    <s v="高職國文(三)"/>
    <x v="4"/>
    <x v="0"/>
    <n v="199"/>
    <n v="41"/>
    <n v="8159"/>
    <n v="7"/>
    <n v="1393"/>
    <n v="34"/>
    <n v="6766"/>
    <m/>
    <n v="0"/>
    <m/>
  </r>
  <r>
    <x v="1"/>
    <s v="(進)商二1"/>
    <s v="健康自我管理"/>
    <x v="8"/>
    <x v="0"/>
    <n v="130"/>
    <n v="41"/>
    <n v="5330"/>
    <n v="7"/>
    <n v="910"/>
    <n v="32"/>
    <n v="4160"/>
    <n v="2"/>
    <n v="260"/>
    <m/>
  </r>
  <r>
    <x v="1"/>
    <s v="(進)商二1"/>
    <s v="野外求生"/>
    <x v="8"/>
    <x v="0"/>
    <n v="145"/>
    <n v="41"/>
    <n v="5945"/>
    <n v="7"/>
    <n v="1015"/>
    <n v="34"/>
    <n v="4930"/>
    <m/>
    <n v="0"/>
    <m/>
  </r>
  <r>
    <x v="1"/>
    <s v="(進)商二1"/>
    <s v="會計學Ⅲ"/>
    <x v="14"/>
    <x v="0"/>
    <n v="222"/>
    <n v="41"/>
    <n v="9102"/>
    <n v="7"/>
    <n v="1554"/>
    <n v="31"/>
    <n v="6882"/>
    <n v="3"/>
    <n v="666"/>
    <m/>
  </r>
  <r>
    <x v="1"/>
    <s v="(進)商二1"/>
    <s v="經濟學Ⅰ"/>
    <x v="1"/>
    <x v="0"/>
    <n v="270"/>
    <n v="41"/>
    <n v="11070"/>
    <n v="7"/>
    <n v="1890"/>
    <n v="31"/>
    <n v="8370"/>
    <n v="3"/>
    <n v="810"/>
    <m/>
  </r>
  <r>
    <x v="1"/>
    <s v="(進)商二1"/>
    <s v="數學(B)Ⅲ"/>
    <x v="4"/>
    <x v="0"/>
    <n v="180"/>
    <n v="41"/>
    <n v="7380"/>
    <n v="7"/>
    <n v="1260"/>
    <n v="34"/>
    <n v="6120"/>
    <m/>
    <n v="0"/>
    <m/>
  </r>
  <r>
    <x v="1"/>
    <s v="(進)商二2"/>
    <s v="民法與商事法概論Ⅰ"/>
    <x v="16"/>
    <x v="1"/>
    <n v="191"/>
    <n v="42"/>
    <n v="8022"/>
    <n v="10"/>
    <n v="1910"/>
    <n v="31"/>
    <n v="5921"/>
    <n v="1"/>
    <n v="191"/>
    <m/>
  </r>
  <r>
    <x v="1"/>
    <s v="(進)商二2"/>
    <s v="門市服務丙檢(學術科+pos)"/>
    <x v="1"/>
    <x v="0"/>
    <n v="376"/>
    <n v="42"/>
    <n v="15792"/>
    <n v="10"/>
    <n v="3760"/>
    <n v="30"/>
    <n v="11280"/>
    <n v="2"/>
    <n v="752"/>
    <m/>
  </r>
  <r>
    <x v="1"/>
    <s v="(進)商二2"/>
    <s v="計算機概論Ⅲ"/>
    <x v="1"/>
    <x v="0"/>
    <n v="286"/>
    <n v="41"/>
    <n v="11726"/>
    <n v="9"/>
    <n v="2574"/>
    <n v="32"/>
    <n v="9152"/>
    <m/>
    <n v="0"/>
    <m/>
  </r>
  <r>
    <x v="1"/>
    <s v="(進)商二2"/>
    <s v="高職英文ⅢB版"/>
    <x v="4"/>
    <x v="0"/>
    <n v="210"/>
    <n v="41"/>
    <n v="8610"/>
    <n v="9"/>
    <n v="1890"/>
    <n v="32"/>
    <n v="6720"/>
    <m/>
    <n v="0"/>
    <m/>
  </r>
  <r>
    <x v="1"/>
    <s v="(進)商二2"/>
    <s v="高職國文(三)"/>
    <x v="4"/>
    <x v="0"/>
    <n v="199"/>
    <n v="41"/>
    <n v="8159"/>
    <n v="9"/>
    <n v="1791"/>
    <n v="32"/>
    <n v="6368"/>
    <m/>
    <n v="0"/>
    <m/>
  </r>
  <r>
    <x v="1"/>
    <s v="(進)商二2"/>
    <s v="健康自我管理"/>
    <x v="8"/>
    <x v="0"/>
    <n v="130"/>
    <n v="41"/>
    <n v="5330"/>
    <n v="9"/>
    <n v="1170"/>
    <n v="31"/>
    <n v="4030"/>
    <n v="1"/>
    <n v="130"/>
    <m/>
  </r>
  <r>
    <x v="1"/>
    <s v="(進)商二2"/>
    <s v="野外求生"/>
    <x v="8"/>
    <x v="0"/>
    <n v="145"/>
    <n v="41"/>
    <n v="5945"/>
    <n v="9"/>
    <n v="1305"/>
    <n v="32"/>
    <n v="4640"/>
    <m/>
    <n v="0"/>
    <m/>
  </r>
  <r>
    <x v="1"/>
    <s v="(進)商二2"/>
    <s v="會計學Ⅲ"/>
    <x v="14"/>
    <x v="0"/>
    <n v="222"/>
    <n v="41"/>
    <n v="9102"/>
    <n v="9"/>
    <n v="1998"/>
    <n v="32"/>
    <n v="7104"/>
    <m/>
    <n v="0"/>
    <m/>
  </r>
  <r>
    <x v="1"/>
    <s v="(進)商二2"/>
    <s v="經濟學Ⅰ"/>
    <x v="1"/>
    <x v="0"/>
    <n v="270"/>
    <n v="41"/>
    <n v="11070"/>
    <n v="9"/>
    <n v="2430"/>
    <n v="31"/>
    <n v="8370"/>
    <n v="1"/>
    <n v="270"/>
    <m/>
  </r>
  <r>
    <x v="1"/>
    <s v="(進)商二2"/>
    <s v="數學(B)Ⅲ"/>
    <x v="4"/>
    <x v="0"/>
    <n v="180"/>
    <n v="41"/>
    <n v="7380"/>
    <n v="9"/>
    <n v="1620"/>
    <n v="32"/>
    <n v="5760"/>
    <m/>
    <n v="0"/>
    <m/>
  </r>
  <r>
    <x v="1"/>
    <s v="(進)商二3"/>
    <s v="民法與商事法概論Ⅰ"/>
    <x v="16"/>
    <x v="1"/>
    <n v="191"/>
    <n v="41"/>
    <n v="7831"/>
    <n v="10"/>
    <n v="1910"/>
    <n v="30"/>
    <n v="5730"/>
    <n v="1"/>
    <n v="191"/>
    <m/>
  </r>
  <r>
    <x v="1"/>
    <s v="(進)商二3"/>
    <s v="門市服務丙檢(學術科+pos)"/>
    <x v="1"/>
    <x v="0"/>
    <n v="376"/>
    <n v="41"/>
    <n v="15416"/>
    <n v="10"/>
    <n v="3760"/>
    <n v="29"/>
    <n v="10904"/>
    <n v="2"/>
    <n v="752"/>
    <m/>
  </r>
  <r>
    <x v="1"/>
    <s v="(進)商二3"/>
    <s v="計算機概論Ⅲ"/>
    <x v="1"/>
    <x v="0"/>
    <n v="286"/>
    <n v="41"/>
    <n v="11726"/>
    <n v="10"/>
    <n v="2860"/>
    <n v="30"/>
    <n v="8580"/>
    <n v="1"/>
    <n v="286"/>
    <m/>
  </r>
  <r>
    <x v="1"/>
    <s v="(進)商二3"/>
    <s v="高職英文ⅢB版"/>
    <x v="4"/>
    <x v="0"/>
    <n v="210"/>
    <n v="41"/>
    <n v="8610"/>
    <n v="10"/>
    <n v="2100"/>
    <n v="31"/>
    <n v="6510"/>
    <m/>
    <n v="0"/>
    <m/>
  </r>
  <r>
    <x v="1"/>
    <s v="(進)商二3"/>
    <s v="高職國文(三)"/>
    <x v="4"/>
    <x v="0"/>
    <n v="199"/>
    <n v="41"/>
    <n v="8159"/>
    <n v="10"/>
    <n v="1990"/>
    <n v="31"/>
    <n v="6169"/>
    <m/>
    <n v="0"/>
    <m/>
  </r>
  <r>
    <x v="1"/>
    <s v="(進)商二3"/>
    <s v="健康自我管理"/>
    <x v="8"/>
    <x v="0"/>
    <n v="130"/>
    <n v="41"/>
    <n v="5330"/>
    <n v="10"/>
    <n v="1300"/>
    <n v="30"/>
    <n v="3900"/>
    <n v="1"/>
    <n v="130"/>
    <m/>
  </r>
  <r>
    <x v="1"/>
    <s v="(進)商二3"/>
    <s v="野外求生"/>
    <x v="8"/>
    <x v="0"/>
    <n v="145"/>
    <n v="41"/>
    <n v="5945"/>
    <n v="10"/>
    <n v="1450"/>
    <n v="31"/>
    <n v="4495"/>
    <m/>
    <n v="0"/>
    <m/>
  </r>
  <r>
    <x v="1"/>
    <s v="(進)商二3"/>
    <s v="會計學Ⅲ"/>
    <x v="14"/>
    <x v="0"/>
    <n v="222"/>
    <n v="41"/>
    <n v="9102"/>
    <n v="10"/>
    <n v="2220"/>
    <n v="30"/>
    <n v="6660"/>
    <n v="1"/>
    <n v="222"/>
    <m/>
  </r>
  <r>
    <x v="1"/>
    <s v="(進)商二3"/>
    <s v="經濟學Ⅰ"/>
    <x v="1"/>
    <x v="0"/>
    <n v="270"/>
    <n v="41"/>
    <n v="11070"/>
    <n v="10"/>
    <n v="2700"/>
    <n v="30"/>
    <n v="8100"/>
    <n v="1"/>
    <n v="270"/>
    <m/>
  </r>
  <r>
    <x v="1"/>
    <s v="(進)商二3"/>
    <s v="數學(B)Ⅲ"/>
    <x v="4"/>
    <x v="0"/>
    <n v="180"/>
    <n v="41"/>
    <n v="7380"/>
    <n v="10"/>
    <n v="1800"/>
    <n v="31"/>
    <n v="5580"/>
    <m/>
    <n v="0"/>
    <m/>
  </r>
  <r>
    <x v="1"/>
    <s v="(進)商三1"/>
    <s v="企業倫理"/>
    <x v="4"/>
    <x v="0"/>
    <n v="210"/>
    <n v="26"/>
    <n v="5460"/>
    <n v="7"/>
    <n v="1470"/>
    <n v="19"/>
    <n v="3990"/>
    <m/>
    <n v="0"/>
    <m/>
  </r>
  <r>
    <x v="1"/>
    <s v="(進)商三1"/>
    <s v="恐怖主義與反恐作為"/>
    <x v="6"/>
    <x v="0"/>
    <n v="140"/>
    <n v="26"/>
    <n v="3640"/>
    <n v="7"/>
    <n v="980"/>
    <n v="19"/>
    <n v="2660"/>
    <m/>
    <n v="0"/>
    <m/>
  </r>
  <r>
    <x v="1"/>
    <s v="(進)商三1"/>
    <s v="高職英文Ⅴ六課版"/>
    <x v="7"/>
    <x v="0"/>
    <n v="198"/>
    <n v="26"/>
    <n v="5148"/>
    <n v="7"/>
    <n v="1386"/>
    <n v="19"/>
    <n v="3762"/>
    <m/>
    <n v="0"/>
    <m/>
  </r>
  <r>
    <x v="1"/>
    <s v="(進)商三1"/>
    <s v="高職國文Ⅴ"/>
    <x v="7"/>
    <x v="0"/>
    <n v="217"/>
    <n v="26"/>
    <n v="5642"/>
    <n v="7"/>
    <n v="1519"/>
    <n v="19"/>
    <n v="4123"/>
    <m/>
    <n v="0"/>
    <m/>
  </r>
  <r>
    <x v="1"/>
    <s v="(進)商三1"/>
    <s v="會資丙檢術科超易通"/>
    <x v="14"/>
    <x v="0"/>
    <n v="270"/>
    <n v="26"/>
    <n v="7020"/>
    <n v="7"/>
    <n v="1890"/>
    <n v="19"/>
    <n v="5130"/>
    <m/>
    <n v="0"/>
    <m/>
  </r>
  <r>
    <x v="1"/>
    <s v="(進)商三1"/>
    <s v="數學B輕鬆學總複習講義"/>
    <x v="5"/>
    <x v="0"/>
    <n v="193"/>
    <n v="19"/>
    <n v="3667"/>
    <n v="0"/>
    <n v="0"/>
    <n v="19"/>
    <n v="3667"/>
    <m/>
    <n v="0"/>
    <m/>
  </r>
  <r>
    <x v="1"/>
    <s v="(進)商三2"/>
    <s v="企業倫理"/>
    <x v="4"/>
    <x v="0"/>
    <n v="210"/>
    <n v="26"/>
    <n v="5460"/>
    <n v="5"/>
    <n v="1050"/>
    <n v="21"/>
    <n v="4410"/>
    <m/>
    <n v="0"/>
    <m/>
  </r>
  <r>
    <x v="1"/>
    <s v="(進)商三2"/>
    <s v="恐怖主義與反恐作為"/>
    <x v="6"/>
    <x v="0"/>
    <n v="140"/>
    <n v="26"/>
    <n v="3640"/>
    <n v="5"/>
    <n v="700"/>
    <n v="21"/>
    <n v="2940"/>
    <m/>
    <n v="0"/>
    <m/>
  </r>
  <r>
    <x v="1"/>
    <s v="(進)商三2"/>
    <s v="高職英文Ⅴ六課版"/>
    <x v="7"/>
    <x v="0"/>
    <n v="198"/>
    <n v="26"/>
    <n v="5148"/>
    <n v="5"/>
    <n v="990"/>
    <n v="21"/>
    <n v="4158"/>
    <m/>
    <n v="0"/>
    <m/>
  </r>
  <r>
    <x v="1"/>
    <s v="(進)商三2"/>
    <s v="高職國文Ⅴ"/>
    <x v="7"/>
    <x v="0"/>
    <n v="217"/>
    <n v="26"/>
    <n v="5642"/>
    <n v="5"/>
    <n v="1085"/>
    <n v="21"/>
    <n v="4557"/>
    <m/>
    <n v="0"/>
    <m/>
  </r>
  <r>
    <x v="1"/>
    <s v="(進)商三2"/>
    <s v="會資丙檢術科超易通"/>
    <x v="14"/>
    <x v="0"/>
    <n v="270"/>
    <n v="26"/>
    <n v="7020"/>
    <n v="5"/>
    <n v="1350"/>
    <n v="21"/>
    <n v="5670"/>
    <m/>
    <n v="0"/>
    <m/>
  </r>
  <r>
    <x v="1"/>
    <s v="(進)商三2"/>
    <s v="數學B輕鬆學總複習講義"/>
    <x v="5"/>
    <x v="0"/>
    <n v="193"/>
    <n v="18"/>
    <n v="3474"/>
    <n v="-3"/>
    <n v="-579"/>
    <n v="14"/>
    <n v="2702"/>
    <n v="7"/>
    <n v="1351"/>
    <m/>
  </r>
  <r>
    <x v="1"/>
    <s v="(進)商三3"/>
    <s v="企業倫理"/>
    <x v="4"/>
    <x v="0"/>
    <n v="210"/>
    <n v="26"/>
    <n v="5460"/>
    <n v="8"/>
    <n v="1680"/>
    <n v="18"/>
    <n v="3780"/>
    <m/>
    <n v="0"/>
    <m/>
  </r>
  <r>
    <x v="1"/>
    <s v="(進)商三3"/>
    <s v="恐怖主義與反恐作為"/>
    <x v="6"/>
    <x v="0"/>
    <n v="140"/>
    <n v="26"/>
    <n v="3640"/>
    <n v="8"/>
    <n v="1120"/>
    <n v="18"/>
    <n v="2520"/>
    <m/>
    <n v="0"/>
    <m/>
  </r>
  <r>
    <x v="1"/>
    <s v="(進)商三3"/>
    <s v="高職英文Ⅴ六課版"/>
    <x v="7"/>
    <x v="0"/>
    <n v="198"/>
    <n v="26"/>
    <n v="5148"/>
    <n v="8"/>
    <n v="1584"/>
    <n v="18"/>
    <n v="3564"/>
    <m/>
    <n v="0"/>
    <m/>
  </r>
  <r>
    <x v="1"/>
    <s v="(進)商三3"/>
    <s v="高職國文Ⅴ"/>
    <x v="7"/>
    <x v="0"/>
    <n v="217"/>
    <n v="26"/>
    <n v="5642"/>
    <n v="8"/>
    <n v="1736"/>
    <n v="18"/>
    <n v="3906"/>
    <m/>
    <n v="0"/>
    <m/>
  </r>
  <r>
    <x v="1"/>
    <s v="(進)商三3"/>
    <s v="會資丙檢術科超易通"/>
    <x v="14"/>
    <x v="0"/>
    <n v="270"/>
    <n v="26"/>
    <n v="7020"/>
    <n v="8"/>
    <n v="2160"/>
    <n v="18"/>
    <n v="4860"/>
    <m/>
    <n v="0"/>
    <m/>
  </r>
  <r>
    <x v="1"/>
    <s v="(進)商三3"/>
    <s v="數學B輕鬆學總複習講義"/>
    <x v="5"/>
    <x v="0"/>
    <n v="193"/>
    <n v="17"/>
    <n v="3281"/>
    <n v="-1"/>
    <n v="-193"/>
    <n v="13"/>
    <n v="2509"/>
    <n v="5"/>
    <n v="965"/>
    <m/>
  </r>
  <r>
    <x v="1"/>
    <s v="(進)商三4"/>
    <s v="企業倫理"/>
    <x v="4"/>
    <x v="0"/>
    <n v="210"/>
    <n v="26"/>
    <n v="5460"/>
    <n v="5"/>
    <n v="1050"/>
    <n v="21"/>
    <n v="4410"/>
    <m/>
    <n v="0"/>
    <m/>
  </r>
  <r>
    <x v="1"/>
    <s v="(進)商三4"/>
    <s v="恐怖主義與反恐作為"/>
    <x v="6"/>
    <x v="0"/>
    <n v="140"/>
    <n v="26"/>
    <n v="3640"/>
    <n v="5"/>
    <n v="700"/>
    <n v="21"/>
    <n v="2940"/>
    <m/>
    <n v="0"/>
    <m/>
  </r>
  <r>
    <x v="1"/>
    <s v="(進)商三4"/>
    <s v="高職英文Ⅴ六課版"/>
    <x v="7"/>
    <x v="0"/>
    <n v="198"/>
    <n v="26"/>
    <n v="5148"/>
    <n v="5"/>
    <n v="990"/>
    <n v="21"/>
    <n v="4158"/>
    <m/>
    <n v="0"/>
    <m/>
  </r>
  <r>
    <x v="1"/>
    <s v="(進)商三4"/>
    <s v="高職國文Ⅴ"/>
    <x v="7"/>
    <x v="0"/>
    <n v="217"/>
    <n v="26"/>
    <n v="5642"/>
    <n v="5"/>
    <n v="1085"/>
    <n v="21"/>
    <n v="4557"/>
    <m/>
    <n v="0"/>
    <m/>
  </r>
  <r>
    <x v="1"/>
    <s v="(進)商三4"/>
    <s v="會資丙檢術科超易通"/>
    <x v="14"/>
    <x v="0"/>
    <n v="270"/>
    <n v="26"/>
    <n v="7020"/>
    <n v="5"/>
    <n v="1350"/>
    <n v="21"/>
    <n v="5670"/>
    <m/>
    <n v="0"/>
    <m/>
  </r>
  <r>
    <x v="1"/>
    <s v="(進)商三4"/>
    <s v="數學B輕鬆學總複習講義"/>
    <x v="5"/>
    <x v="0"/>
    <n v="193"/>
    <n v="21"/>
    <n v="4053"/>
    <n v="0"/>
    <n v="0"/>
    <n v="21"/>
    <n v="4053"/>
    <m/>
    <n v="0"/>
    <m/>
  </r>
  <r>
    <x v="1"/>
    <s v="(進)貿一1"/>
    <s v="生涯規劃(職校版)"/>
    <x v="8"/>
    <x v="0"/>
    <n v="140"/>
    <n v="46"/>
    <n v="6440"/>
    <n v="21"/>
    <n v="2940"/>
    <n v="24"/>
    <n v="3360"/>
    <n v="1"/>
    <n v="140"/>
    <m/>
  </r>
  <r>
    <x v="1"/>
    <s v="(進)貿一1"/>
    <s v="全民國防教育"/>
    <x v="0"/>
    <x v="0"/>
    <n v="150"/>
    <n v="46"/>
    <n v="6900"/>
    <n v="21"/>
    <n v="3150"/>
    <n v="24"/>
    <n v="3600"/>
    <n v="1"/>
    <n v="150"/>
    <m/>
  </r>
  <r>
    <x v="1"/>
    <s v="(進)貿一1"/>
    <s v="英文Ⅰ六課版"/>
    <x v="4"/>
    <x v="0"/>
    <n v="196"/>
    <n v="46"/>
    <n v="9016"/>
    <n v="21"/>
    <n v="4116"/>
    <n v="24"/>
    <n v="4704"/>
    <n v="1"/>
    <n v="196"/>
    <m/>
  </r>
  <r>
    <x v="1"/>
    <s v="(進)貿一1"/>
    <s v="計算機概論(Ⅰ)"/>
    <x v="1"/>
    <x v="0"/>
    <n v="268"/>
    <n v="46"/>
    <n v="12328"/>
    <n v="21"/>
    <n v="5628"/>
    <n v="23"/>
    <n v="6164"/>
    <n v="2"/>
    <n v="536"/>
    <m/>
  </r>
  <r>
    <x v="1"/>
    <s v="(進)貿一1"/>
    <s v="高職國文(一)"/>
    <x v="4"/>
    <x v="0"/>
    <n v="199"/>
    <n v="46"/>
    <n v="9154"/>
    <n v="21"/>
    <n v="4179"/>
    <n v="24"/>
    <n v="4776"/>
    <n v="1"/>
    <n v="199"/>
    <m/>
  </r>
  <r>
    <x v="1"/>
    <s v="(進)貿一1"/>
    <s v="健康與護理Ⅰ"/>
    <x v="8"/>
    <x v="0"/>
    <n v="150"/>
    <n v="46"/>
    <n v="6900"/>
    <n v="21"/>
    <n v="3150"/>
    <n v="22"/>
    <n v="3300"/>
    <n v="3"/>
    <n v="450"/>
    <m/>
  </r>
  <r>
    <x v="1"/>
    <s v="(進)貿一1"/>
    <s v="商業概論Ⅰ"/>
    <x v="5"/>
    <x v="0"/>
    <n v="193"/>
    <n v="46"/>
    <n v="8878"/>
    <n v="21"/>
    <n v="4053"/>
    <n v="23"/>
    <n v="4439"/>
    <n v="2"/>
    <n v="386"/>
    <m/>
  </r>
  <r>
    <x v="1"/>
    <s v="(進)貿一1"/>
    <s v="國際貿易實務Ⅰ"/>
    <x v="4"/>
    <x v="0"/>
    <n v="265"/>
    <n v="45"/>
    <n v="11925"/>
    <n v="20"/>
    <n v="5300"/>
    <n v="24"/>
    <n v="6360"/>
    <n v="1"/>
    <n v="265"/>
    <m/>
  </r>
  <r>
    <x v="1"/>
    <s v="(進)貿一1"/>
    <s v="會計學"/>
    <x v="14"/>
    <x v="0"/>
    <n v="222"/>
    <n v="46"/>
    <n v="10212"/>
    <n v="21"/>
    <n v="4662"/>
    <n v="25"/>
    <n v="5550"/>
    <m/>
    <n v="0"/>
    <m/>
  </r>
  <r>
    <x v="1"/>
    <s v="(進)貿一1"/>
    <s v="數學B(陳版)Ⅰ"/>
    <x v="4"/>
    <x v="0"/>
    <n v="180"/>
    <n v="46"/>
    <n v="8280"/>
    <n v="21"/>
    <n v="3780"/>
    <n v="24"/>
    <n v="4320"/>
    <n v="1"/>
    <n v="180"/>
    <m/>
  </r>
  <r>
    <x v="1"/>
    <s v="(進)貿一1"/>
    <s v="簡易運動規則"/>
    <x v="5"/>
    <x v="0"/>
    <n v="97"/>
    <n v="46"/>
    <n v="4462"/>
    <n v="21"/>
    <n v="2037"/>
    <n v="24"/>
    <n v="2328"/>
    <n v="1"/>
    <n v="97"/>
    <m/>
  </r>
  <r>
    <x v="1"/>
    <s v="(進)貿二1"/>
    <s v="計算機概論Ⅲ"/>
    <x v="1"/>
    <x v="0"/>
    <n v="286"/>
    <n v="42"/>
    <n v="12012"/>
    <n v="13"/>
    <n v="3718"/>
    <n v="28"/>
    <n v="8008"/>
    <n v="1"/>
    <n v="286"/>
    <m/>
  </r>
  <r>
    <x v="1"/>
    <s v="(進)貿二1"/>
    <s v="高職英文ⅢB版"/>
    <x v="4"/>
    <x v="0"/>
    <n v="210"/>
    <n v="42"/>
    <n v="8820"/>
    <n v="13"/>
    <n v="2730"/>
    <n v="29"/>
    <n v="6090"/>
    <m/>
    <n v="0"/>
    <m/>
  </r>
  <r>
    <x v="1"/>
    <s v="(進)貿二1"/>
    <s v="高職國文(三)"/>
    <x v="4"/>
    <x v="0"/>
    <n v="199"/>
    <n v="42"/>
    <n v="8358"/>
    <n v="13"/>
    <n v="2587"/>
    <n v="29"/>
    <n v="5771"/>
    <m/>
    <n v="0"/>
    <m/>
  </r>
  <r>
    <x v="1"/>
    <s v="(進)貿二1"/>
    <s v="健康自我管理"/>
    <x v="8"/>
    <x v="0"/>
    <n v="130"/>
    <n v="42"/>
    <n v="5460"/>
    <n v="13"/>
    <n v="1690"/>
    <n v="29"/>
    <n v="3770"/>
    <m/>
    <n v="0"/>
    <m/>
  </r>
  <r>
    <x v="1"/>
    <s v="(進)貿二1"/>
    <s v="國際貿易實務Ⅲ"/>
    <x v="4"/>
    <x v="0"/>
    <n v="256"/>
    <n v="45"/>
    <n v="11520"/>
    <n v="16"/>
    <n v="4096"/>
    <n v="28"/>
    <n v="7168"/>
    <n v="1"/>
    <n v="256"/>
    <m/>
  </r>
  <r>
    <x v="1"/>
    <s v="(進)貿二1"/>
    <s v="野外求生"/>
    <x v="8"/>
    <x v="0"/>
    <n v="145"/>
    <n v="42"/>
    <n v="6090"/>
    <n v="13"/>
    <n v="1885"/>
    <n v="29"/>
    <n v="4205"/>
    <m/>
    <n v="0"/>
    <m/>
  </r>
  <r>
    <x v="1"/>
    <s v="(進)貿二1"/>
    <s v="會計學Ⅲ"/>
    <x v="14"/>
    <x v="0"/>
    <n v="222"/>
    <n v="42"/>
    <n v="9324"/>
    <n v="13"/>
    <n v="2886"/>
    <n v="29"/>
    <n v="6438"/>
    <m/>
    <n v="0"/>
    <m/>
  </r>
  <r>
    <x v="1"/>
    <s v="(進)貿二1"/>
    <s v="經濟學Ⅰ"/>
    <x v="1"/>
    <x v="0"/>
    <n v="270"/>
    <n v="42"/>
    <n v="11340"/>
    <n v="13"/>
    <n v="3510"/>
    <n v="28"/>
    <n v="7560"/>
    <n v="1"/>
    <n v="270"/>
    <m/>
  </r>
  <r>
    <x v="1"/>
    <s v="(進)貿二1"/>
    <s v="數學(B)Ⅲ"/>
    <x v="4"/>
    <x v="0"/>
    <n v="180"/>
    <n v="42"/>
    <n v="7560"/>
    <n v="13"/>
    <n v="2340"/>
    <n v="29"/>
    <n v="5220"/>
    <m/>
    <n v="0"/>
    <m/>
  </r>
  <r>
    <x v="1"/>
    <s v="(進)貿三1"/>
    <s v="公民與社會A"/>
    <x v="4"/>
    <x v="0"/>
    <n v="154"/>
    <n v="15"/>
    <n v="2310"/>
    <n v="0"/>
    <n v="0"/>
    <n v="15"/>
    <n v="2310"/>
    <m/>
    <n v="0"/>
    <m/>
  </r>
  <r>
    <x v="1"/>
    <s v="(進)貿三1"/>
    <s v="企業倫理"/>
    <x v="4"/>
    <x v="0"/>
    <n v="210"/>
    <n v="16"/>
    <n v="3360"/>
    <n v="1"/>
    <n v="210"/>
    <n v="15"/>
    <n v="3150"/>
    <m/>
    <n v="0"/>
    <m/>
  </r>
  <r>
    <x v="1"/>
    <s v="(進)貿三1"/>
    <s v="恐怖主義與反恐作為"/>
    <x v="6"/>
    <x v="0"/>
    <n v="140"/>
    <n v="16"/>
    <n v="2240"/>
    <n v="1"/>
    <n v="140"/>
    <n v="15"/>
    <n v="2100"/>
    <m/>
    <n v="0"/>
    <m/>
  </r>
  <r>
    <x v="1"/>
    <s v="(進)貿三1"/>
    <s v="高職英文Ⅴ六課版"/>
    <x v="7"/>
    <x v="0"/>
    <n v="198"/>
    <n v="16"/>
    <n v="3168"/>
    <n v="1"/>
    <n v="198"/>
    <n v="15"/>
    <n v="2970"/>
    <m/>
    <n v="0"/>
    <m/>
  </r>
  <r>
    <x v="1"/>
    <s v="(進)貿三1"/>
    <s v="高職國文Ⅴ"/>
    <x v="7"/>
    <x v="0"/>
    <n v="217"/>
    <n v="16"/>
    <n v="3472"/>
    <n v="1"/>
    <n v="217"/>
    <n v="15"/>
    <n v="3255"/>
    <m/>
    <n v="0"/>
    <m/>
  </r>
  <r>
    <x v="1"/>
    <s v="(進)貿三1"/>
    <s v="會資丙檢術科超易通"/>
    <x v="14"/>
    <x v="0"/>
    <n v="270"/>
    <n v="16"/>
    <n v="4320"/>
    <n v="1"/>
    <n v="270"/>
    <n v="15"/>
    <n v="4050"/>
    <m/>
    <n v="0"/>
    <m/>
  </r>
  <r>
    <x v="1"/>
    <s v="(進)貿三1"/>
    <s v="數學B輕鬆學總複習講義"/>
    <x v="5"/>
    <x v="0"/>
    <n v="193"/>
    <n v="15"/>
    <n v="2895"/>
    <n v="0"/>
    <n v="0"/>
    <n v="15"/>
    <n v="2895"/>
    <m/>
    <n v="0"/>
    <m/>
  </r>
  <r>
    <x v="0"/>
    <s v="綜一1"/>
    <s v="健康與護理"/>
    <x v="0"/>
    <x v="0"/>
    <n v="145"/>
    <n v="0"/>
    <n v="0"/>
    <n v="0"/>
    <n v="0"/>
    <n v="15"/>
    <n v="2175"/>
    <m/>
    <m/>
    <s v="加購"/>
  </r>
  <r>
    <x v="0"/>
    <s v="綜一1"/>
    <s v="基礎生物A"/>
    <x v="6"/>
    <x v="0"/>
    <n v="97"/>
    <n v="0"/>
    <n v="0"/>
    <n v="0"/>
    <n v="0"/>
    <n v="15"/>
    <n v="1455"/>
    <m/>
    <m/>
    <s v="加購"/>
  </r>
  <r>
    <x v="0"/>
    <m/>
    <s v="基礎物理(二)B"/>
    <x v="11"/>
    <x v="0"/>
    <n v="213"/>
    <n v="0"/>
    <n v="0"/>
    <m/>
    <m/>
    <n v="1"/>
    <n v="213"/>
    <m/>
    <m/>
    <s v="加購"/>
  </r>
  <r>
    <x v="1"/>
    <m/>
    <s v="高職國文(一)"/>
    <x v="4"/>
    <x v="0"/>
    <n v="199"/>
    <n v="0"/>
    <n v="0"/>
    <m/>
    <m/>
    <n v="2"/>
    <n v="398"/>
    <m/>
    <m/>
    <s v="加購"/>
  </r>
  <r>
    <x v="1"/>
    <m/>
    <s v="英文Ⅰ六課版"/>
    <x v="4"/>
    <x v="0"/>
    <n v="196"/>
    <n v="0"/>
    <n v="0"/>
    <m/>
    <m/>
    <n v="1"/>
    <n v="196"/>
    <m/>
    <m/>
    <s v="加購"/>
  </r>
  <r>
    <x v="1"/>
    <m/>
    <s v="數學B(陳版)Ⅰ"/>
    <x v="4"/>
    <x v="0"/>
    <n v="180"/>
    <n v="0"/>
    <n v="0"/>
    <m/>
    <m/>
    <n v="1"/>
    <n v="180"/>
    <m/>
    <m/>
    <s v="加購"/>
  </r>
  <r>
    <x v="1"/>
    <m/>
    <s v="會計學"/>
    <x v="14"/>
    <x v="0"/>
    <n v="222"/>
    <n v="0"/>
    <n v="0"/>
    <m/>
    <m/>
    <n v="2"/>
    <n v="444"/>
    <m/>
    <m/>
    <s v="加購"/>
  </r>
  <r>
    <x v="1"/>
    <m/>
    <s v="商業概論Ⅰ"/>
    <x v="5"/>
    <x v="0"/>
    <n v="193"/>
    <n v="0"/>
    <n v="0"/>
    <m/>
    <m/>
    <n v="3"/>
    <n v="579"/>
    <m/>
    <m/>
    <s v="加購"/>
  </r>
  <r>
    <x v="1"/>
    <m/>
    <s v="計算機概論(Ⅰ)"/>
    <x v="1"/>
    <x v="0"/>
    <n v="268"/>
    <n v="0"/>
    <n v="0"/>
    <m/>
    <m/>
    <n v="2"/>
    <n v="536"/>
    <m/>
    <m/>
    <s v="加購"/>
  </r>
  <r>
    <x v="1"/>
    <m/>
    <s v="國際貿易實務(非)"/>
    <x v="4"/>
    <x v="0"/>
    <n v="265"/>
    <n v="0"/>
    <n v="0"/>
    <m/>
    <m/>
    <n v="1"/>
    <n v="265"/>
    <m/>
    <m/>
    <s v="加購"/>
  </r>
  <r>
    <x v="1"/>
    <m/>
    <s v="生涯規劃(職校版)"/>
    <x v="8"/>
    <x v="0"/>
    <n v="140"/>
    <n v="0"/>
    <n v="0"/>
    <m/>
    <m/>
    <n v="2"/>
    <n v="280"/>
    <m/>
    <m/>
    <s v="加購"/>
  </r>
  <r>
    <x v="1"/>
    <m/>
    <s v="健康與護理Ⅰ"/>
    <x v="8"/>
    <x v="0"/>
    <n v="150"/>
    <n v="0"/>
    <n v="0"/>
    <m/>
    <m/>
    <n v="1"/>
    <n v="150"/>
    <m/>
    <m/>
    <s v="加購"/>
  </r>
  <r>
    <x v="1"/>
    <m/>
    <s v="全民國防教育"/>
    <x v="0"/>
    <x v="0"/>
    <n v="150"/>
    <n v="0"/>
    <n v="0"/>
    <m/>
    <m/>
    <n v="1"/>
    <n v="150"/>
    <m/>
    <m/>
    <s v="加購"/>
  </r>
  <r>
    <x v="1"/>
    <m/>
    <s v="簡易運動規則"/>
    <x v="5"/>
    <x v="0"/>
    <n v="97"/>
    <n v="0"/>
    <n v="0"/>
    <m/>
    <m/>
    <n v="1"/>
    <n v="97"/>
    <m/>
    <m/>
    <s v="加購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樞紐分析表3" cacheId="23" applyNumberFormats="0" applyBorderFormats="0" applyFontFormats="0" applyPatternFormats="0" applyAlignmentFormats="0" applyWidthHeightFormats="1" dataCaption="數值" updatedVersion="4" minRefreshableVersion="3" useAutoFormatting="1" itemPrintTitles="1" createdVersion="4" indent="0" outline="1" outlineData="1" multipleFieldFilters="0">
  <location ref="A3:B16" firstHeaderRow="1" firstDataRow="1" firstDataCol="1"/>
  <pivotFields count="19">
    <pivotField showAll="0">
      <items count="3">
        <item x="0"/>
        <item x="1"/>
        <item t="default"/>
      </items>
    </pivotField>
    <pivotField showAll="0"/>
    <pivotField showAll="0"/>
    <pivotField axis="axisRow" showAll="0">
      <items count="18">
        <item x="2"/>
        <item h="1" x="16"/>
        <item h="1" x="15"/>
        <item x="8"/>
        <item x="12"/>
        <item x="0"/>
        <item x="7"/>
        <item x="5"/>
        <item x="11"/>
        <item x="6"/>
        <item x="14"/>
        <item h="1" x="13"/>
        <item h="1" x="10"/>
        <item h="1" x="9"/>
        <item x="1"/>
        <item x="3"/>
        <item x="4"/>
        <item t="default"/>
      </items>
    </pivotField>
    <pivotField numFmtId="180" showAll="0"/>
    <pivotField numFmtId="180" showAll="0"/>
    <pivotField numFmtId="180" showAll="0"/>
    <pivotField numFmtId="182" showAll="0"/>
    <pivotField numFmtId="182" showAll="0"/>
    <pivotField numFmtId="182" showAll="0"/>
    <pivotField numFmtId="182" showAll="0"/>
    <pivotField numFmtId="182" showAll="0"/>
    <pivotField numFmtId="182" showAll="0"/>
    <pivotField showAll="0"/>
    <pivotField numFmtId="182" showAll="0"/>
    <pivotField showAll="0"/>
    <pivotField showAll="0"/>
    <pivotField numFmtId="180" showAll="0"/>
    <pivotField dataField="1" showAll="0"/>
  </pivotFields>
  <rowFields count="1">
    <field x="3"/>
  </rowFields>
  <rowItems count="13">
    <i>
      <x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4"/>
    </i>
    <i>
      <x v="15"/>
    </i>
    <i>
      <x v="16"/>
    </i>
    <i t="grand">
      <x/>
    </i>
  </rowItems>
  <colItems count="1">
    <i/>
  </colItems>
  <dataFields count="1">
    <dataField name="加總 - 退1錢" fld="1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樞紐分析表2" cacheId="24" applyNumberFormats="0" applyBorderFormats="0" applyFontFormats="0" applyPatternFormats="0" applyAlignmentFormats="0" applyWidthHeightFormats="1" dataCaption="數值" updatedVersion="4" minRefreshableVersion="3" useAutoFormatting="1" itemPrintTitles="1" createdVersion="4" indent="0" outline="1" outlineData="1" multipleFieldFilters="0">
  <location ref="A3:G8" firstHeaderRow="1" firstDataRow="3" firstDataCol="1"/>
  <pivotFields count="15">
    <pivotField axis="axisCol" showAll="0">
      <items count="3">
        <item x="0"/>
        <item x="1"/>
        <item t="default"/>
      </items>
    </pivotField>
    <pivotField showAll="0"/>
    <pivotField showAll="0"/>
    <pivotField axis="axisRow" showAll="0">
      <items count="18">
        <item x="2"/>
        <item x="16"/>
        <item x="15"/>
        <item x="8"/>
        <item x="12"/>
        <item x="0"/>
        <item x="7"/>
        <item x="5"/>
        <item x="11"/>
        <item x="6"/>
        <item x="14"/>
        <item x="13"/>
        <item x="10"/>
        <item x="9"/>
        <item x="1"/>
        <item x="3"/>
        <item x="4"/>
        <item t="default"/>
      </items>
    </pivotField>
    <pivotField axis="axisRow" showAll="0" sumSubtotal="1">
      <items count="3">
        <item sd="0" x="1"/>
        <item sd="0" x="0"/>
        <item t="sum"/>
      </items>
    </pivotField>
    <pivotField showAll="0"/>
    <pivotField showAll="0"/>
    <pivotField dataField="1" showAll="0"/>
    <pivotField showAll="0"/>
    <pivotField dataField="1" showAll="0"/>
    <pivotField showAll="0"/>
    <pivotField numFmtId="182" showAll="0"/>
    <pivotField showAll="0"/>
    <pivotField showAll="0"/>
    <pivotField showAll="0"/>
  </pivotFields>
  <rowFields count="2">
    <field x="4"/>
    <field x="3"/>
  </rowFields>
  <rowItems count="3">
    <i>
      <x/>
    </i>
    <i>
      <x v="1"/>
    </i>
    <i t="grand">
      <x/>
    </i>
  </rowItems>
  <colFields count="2">
    <field x="0"/>
    <field x="-2"/>
  </colFields>
  <colItems count="6">
    <i>
      <x/>
      <x/>
    </i>
    <i r="1" i="1">
      <x v="1"/>
    </i>
    <i>
      <x v="1"/>
      <x/>
    </i>
    <i r="1" i="1">
      <x v="1"/>
    </i>
    <i t="grand">
      <x/>
    </i>
    <i t="grand" i="1">
      <x/>
    </i>
  </colItems>
  <dataFields count="2">
    <dataField name="加總 - 交貨金額" fld="7" baseField="0" baseItem="0"/>
    <dataField name="加總 - 退貨金額" fld="9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7"/>
  <sheetViews>
    <sheetView topLeftCell="A13" zoomScaleNormal="100" workbookViewId="0">
      <selection activeCell="C32" sqref="C32"/>
    </sheetView>
  </sheetViews>
  <sheetFormatPr defaultRowHeight="16.5"/>
  <cols>
    <col min="1" max="1" width="6.5" style="15" customWidth="1"/>
    <col min="2" max="2" width="14.25" style="15" customWidth="1"/>
    <col min="3" max="3" width="14.375" style="15" customWidth="1"/>
    <col min="4" max="5" width="12.625" style="15" customWidth="1"/>
    <col min="6" max="6" width="29.75" style="15" customWidth="1"/>
    <col min="7" max="7" width="9" style="15"/>
    <col min="8" max="9" width="11" style="15" bestFit="1" customWidth="1"/>
    <col min="10" max="236" width="9" style="15"/>
    <col min="237" max="237" width="5.625" style="15" customWidth="1"/>
    <col min="238" max="238" width="43.125" style="15" customWidth="1"/>
    <col min="239" max="239" width="18.375" style="15" customWidth="1"/>
    <col min="240" max="240" width="10.625" style="15" customWidth="1"/>
    <col min="241" max="241" width="14.75" style="15" customWidth="1"/>
    <col min="242" max="242" width="18.625" style="15" customWidth="1"/>
    <col min="243" max="243" width="18" style="15" customWidth="1"/>
    <col min="244" max="244" width="21" style="15" customWidth="1"/>
    <col min="245" max="245" width="16.625" style="15" customWidth="1"/>
    <col min="246" max="246" width="14.25" style="15" customWidth="1"/>
    <col min="247" max="492" width="9" style="15"/>
    <col min="493" max="493" width="5.625" style="15" customWidth="1"/>
    <col min="494" max="494" width="43.125" style="15" customWidth="1"/>
    <col min="495" max="495" width="18.375" style="15" customWidth="1"/>
    <col min="496" max="496" width="10.625" style="15" customWidth="1"/>
    <col min="497" max="497" width="14.75" style="15" customWidth="1"/>
    <col min="498" max="498" width="18.625" style="15" customWidth="1"/>
    <col min="499" max="499" width="18" style="15" customWidth="1"/>
    <col min="500" max="500" width="21" style="15" customWidth="1"/>
    <col min="501" max="501" width="16.625" style="15" customWidth="1"/>
    <col min="502" max="502" width="14.25" style="15" customWidth="1"/>
    <col min="503" max="748" width="9" style="15"/>
    <col min="749" max="749" width="5.625" style="15" customWidth="1"/>
    <col min="750" max="750" width="43.125" style="15" customWidth="1"/>
    <col min="751" max="751" width="18.375" style="15" customWidth="1"/>
    <col min="752" max="752" width="10.625" style="15" customWidth="1"/>
    <col min="753" max="753" width="14.75" style="15" customWidth="1"/>
    <col min="754" max="754" width="18.625" style="15" customWidth="1"/>
    <col min="755" max="755" width="18" style="15" customWidth="1"/>
    <col min="756" max="756" width="21" style="15" customWidth="1"/>
    <col min="757" max="757" width="16.625" style="15" customWidth="1"/>
    <col min="758" max="758" width="14.25" style="15" customWidth="1"/>
    <col min="759" max="1004" width="9" style="15"/>
    <col min="1005" max="1005" width="5.625" style="15" customWidth="1"/>
    <col min="1006" max="1006" width="43.125" style="15" customWidth="1"/>
    <col min="1007" max="1007" width="18.375" style="15" customWidth="1"/>
    <col min="1008" max="1008" width="10.625" style="15" customWidth="1"/>
    <col min="1009" max="1009" width="14.75" style="15" customWidth="1"/>
    <col min="1010" max="1010" width="18.625" style="15" customWidth="1"/>
    <col min="1011" max="1011" width="18" style="15" customWidth="1"/>
    <col min="1012" max="1012" width="21" style="15" customWidth="1"/>
    <col min="1013" max="1013" width="16.625" style="15" customWidth="1"/>
    <col min="1014" max="1014" width="14.25" style="15" customWidth="1"/>
    <col min="1015" max="1260" width="9" style="15"/>
    <col min="1261" max="1261" width="5.625" style="15" customWidth="1"/>
    <col min="1262" max="1262" width="43.125" style="15" customWidth="1"/>
    <col min="1263" max="1263" width="18.375" style="15" customWidth="1"/>
    <col min="1264" max="1264" width="10.625" style="15" customWidth="1"/>
    <col min="1265" max="1265" width="14.75" style="15" customWidth="1"/>
    <col min="1266" max="1266" width="18.625" style="15" customWidth="1"/>
    <col min="1267" max="1267" width="18" style="15" customWidth="1"/>
    <col min="1268" max="1268" width="21" style="15" customWidth="1"/>
    <col min="1269" max="1269" width="16.625" style="15" customWidth="1"/>
    <col min="1270" max="1270" width="14.25" style="15" customWidth="1"/>
    <col min="1271" max="1516" width="9" style="15"/>
    <col min="1517" max="1517" width="5.625" style="15" customWidth="1"/>
    <col min="1518" max="1518" width="43.125" style="15" customWidth="1"/>
    <col min="1519" max="1519" width="18.375" style="15" customWidth="1"/>
    <col min="1520" max="1520" width="10.625" style="15" customWidth="1"/>
    <col min="1521" max="1521" width="14.75" style="15" customWidth="1"/>
    <col min="1522" max="1522" width="18.625" style="15" customWidth="1"/>
    <col min="1523" max="1523" width="18" style="15" customWidth="1"/>
    <col min="1524" max="1524" width="21" style="15" customWidth="1"/>
    <col min="1525" max="1525" width="16.625" style="15" customWidth="1"/>
    <col min="1526" max="1526" width="14.25" style="15" customWidth="1"/>
    <col min="1527" max="1772" width="9" style="15"/>
    <col min="1773" max="1773" width="5.625" style="15" customWidth="1"/>
    <col min="1774" max="1774" width="43.125" style="15" customWidth="1"/>
    <col min="1775" max="1775" width="18.375" style="15" customWidth="1"/>
    <col min="1776" max="1776" width="10.625" style="15" customWidth="1"/>
    <col min="1777" max="1777" width="14.75" style="15" customWidth="1"/>
    <col min="1778" max="1778" width="18.625" style="15" customWidth="1"/>
    <col min="1779" max="1779" width="18" style="15" customWidth="1"/>
    <col min="1780" max="1780" width="21" style="15" customWidth="1"/>
    <col min="1781" max="1781" width="16.625" style="15" customWidth="1"/>
    <col min="1782" max="1782" width="14.25" style="15" customWidth="1"/>
    <col min="1783" max="2028" width="9" style="15"/>
    <col min="2029" max="2029" width="5.625" style="15" customWidth="1"/>
    <col min="2030" max="2030" width="43.125" style="15" customWidth="1"/>
    <col min="2031" max="2031" width="18.375" style="15" customWidth="1"/>
    <col min="2032" max="2032" width="10.625" style="15" customWidth="1"/>
    <col min="2033" max="2033" width="14.75" style="15" customWidth="1"/>
    <col min="2034" max="2034" width="18.625" style="15" customWidth="1"/>
    <col min="2035" max="2035" width="18" style="15" customWidth="1"/>
    <col min="2036" max="2036" width="21" style="15" customWidth="1"/>
    <col min="2037" max="2037" width="16.625" style="15" customWidth="1"/>
    <col min="2038" max="2038" width="14.25" style="15" customWidth="1"/>
    <col min="2039" max="2284" width="9" style="15"/>
    <col min="2285" max="2285" width="5.625" style="15" customWidth="1"/>
    <col min="2286" max="2286" width="43.125" style="15" customWidth="1"/>
    <col min="2287" max="2287" width="18.375" style="15" customWidth="1"/>
    <col min="2288" max="2288" width="10.625" style="15" customWidth="1"/>
    <col min="2289" max="2289" width="14.75" style="15" customWidth="1"/>
    <col min="2290" max="2290" width="18.625" style="15" customWidth="1"/>
    <col min="2291" max="2291" width="18" style="15" customWidth="1"/>
    <col min="2292" max="2292" width="21" style="15" customWidth="1"/>
    <col min="2293" max="2293" width="16.625" style="15" customWidth="1"/>
    <col min="2294" max="2294" width="14.25" style="15" customWidth="1"/>
    <col min="2295" max="2540" width="9" style="15"/>
    <col min="2541" max="2541" width="5.625" style="15" customWidth="1"/>
    <col min="2542" max="2542" width="43.125" style="15" customWidth="1"/>
    <col min="2543" max="2543" width="18.375" style="15" customWidth="1"/>
    <col min="2544" max="2544" width="10.625" style="15" customWidth="1"/>
    <col min="2545" max="2545" width="14.75" style="15" customWidth="1"/>
    <col min="2546" max="2546" width="18.625" style="15" customWidth="1"/>
    <col min="2547" max="2547" width="18" style="15" customWidth="1"/>
    <col min="2548" max="2548" width="21" style="15" customWidth="1"/>
    <col min="2549" max="2549" width="16.625" style="15" customWidth="1"/>
    <col min="2550" max="2550" width="14.25" style="15" customWidth="1"/>
    <col min="2551" max="2796" width="9" style="15"/>
    <col min="2797" max="2797" width="5.625" style="15" customWidth="1"/>
    <col min="2798" max="2798" width="43.125" style="15" customWidth="1"/>
    <col min="2799" max="2799" width="18.375" style="15" customWidth="1"/>
    <col min="2800" max="2800" width="10.625" style="15" customWidth="1"/>
    <col min="2801" max="2801" width="14.75" style="15" customWidth="1"/>
    <col min="2802" max="2802" width="18.625" style="15" customWidth="1"/>
    <col min="2803" max="2803" width="18" style="15" customWidth="1"/>
    <col min="2804" max="2804" width="21" style="15" customWidth="1"/>
    <col min="2805" max="2805" width="16.625" style="15" customWidth="1"/>
    <col min="2806" max="2806" width="14.25" style="15" customWidth="1"/>
    <col min="2807" max="3052" width="9" style="15"/>
    <col min="3053" max="3053" width="5.625" style="15" customWidth="1"/>
    <col min="3054" max="3054" width="43.125" style="15" customWidth="1"/>
    <col min="3055" max="3055" width="18.375" style="15" customWidth="1"/>
    <col min="3056" max="3056" width="10.625" style="15" customWidth="1"/>
    <col min="3057" max="3057" width="14.75" style="15" customWidth="1"/>
    <col min="3058" max="3058" width="18.625" style="15" customWidth="1"/>
    <col min="3059" max="3059" width="18" style="15" customWidth="1"/>
    <col min="3060" max="3060" width="21" style="15" customWidth="1"/>
    <col min="3061" max="3061" width="16.625" style="15" customWidth="1"/>
    <col min="3062" max="3062" width="14.25" style="15" customWidth="1"/>
    <col min="3063" max="3308" width="9" style="15"/>
    <col min="3309" max="3309" width="5.625" style="15" customWidth="1"/>
    <col min="3310" max="3310" width="43.125" style="15" customWidth="1"/>
    <col min="3311" max="3311" width="18.375" style="15" customWidth="1"/>
    <col min="3312" max="3312" width="10.625" style="15" customWidth="1"/>
    <col min="3313" max="3313" width="14.75" style="15" customWidth="1"/>
    <col min="3314" max="3314" width="18.625" style="15" customWidth="1"/>
    <col min="3315" max="3315" width="18" style="15" customWidth="1"/>
    <col min="3316" max="3316" width="21" style="15" customWidth="1"/>
    <col min="3317" max="3317" width="16.625" style="15" customWidth="1"/>
    <col min="3318" max="3318" width="14.25" style="15" customWidth="1"/>
    <col min="3319" max="3564" width="9" style="15"/>
    <col min="3565" max="3565" width="5.625" style="15" customWidth="1"/>
    <col min="3566" max="3566" width="43.125" style="15" customWidth="1"/>
    <col min="3567" max="3567" width="18.375" style="15" customWidth="1"/>
    <col min="3568" max="3568" width="10.625" style="15" customWidth="1"/>
    <col min="3569" max="3569" width="14.75" style="15" customWidth="1"/>
    <col min="3570" max="3570" width="18.625" style="15" customWidth="1"/>
    <col min="3571" max="3571" width="18" style="15" customWidth="1"/>
    <col min="3572" max="3572" width="21" style="15" customWidth="1"/>
    <col min="3573" max="3573" width="16.625" style="15" customWidth="1"/>
    <col min="3574" max="3574" width="14.25" style="15" customWidth="1"/>
    <col min="3575" max="3820" width="9" style="15"/>
    <col min="3821" max="3821" width="5.625" style="15" customWidth="1"/>
    <col min="3822" max="3822" width="43.125" style="15" customWidth="1"/>
    <col min="3823" max="3823" width="18.375" style="15" customWidth="1"/>
    <col min="3824" max="3824" width="10.625" style="15" customWidth="1"/>
    <col min="3825" max="3825" width="14.75" style="15" customWidth="1"/>
    <col min="3826" max="3826" width="18.625" style="15" customWidth="1"/>
    <col min="3827" max="3827" width="18" style="15" customWidth="1"/>
    <col min="3828" max="3828" width="21" style="15" customWidth="1"/>
    <col min="3829" max="3829" width="16.625" style="15" customWidth="1"/>
    <col min="3830" max="3830" width="14.25" style="15" customWidth="1"/>
    <col min="3831" max="4076" width="9" style="15"/>
    <col min="4077" max="4077" width="5.625" style="15" customWidth="1"/>
    <col min="4078" max="4078" width="43.125" style="15" customWidth="1"/>
    <col min="4079" max="4079" width="18.375" style="15" customWidth="1"/>
    <col min="4080" max="4080" width="10.625" style="15" customWidth="1"/>
    <col min="4081" max="4081" width="14.75" style="15" customWidth="1"/>
    <col min="4082" max="4082" width="18.625" style="15" customWidth="1"/>
    <col min="4083" max="4083" width="18" style="15" customWidth="1"/>
    <col min="4084" max="4084" width="21" style="15" customWidth="1"/>
    <col min="4085" max="4085" width="16.625" style="15" customWidth="1"/>
    <col min="4086" max="4086" width="14.25" style="15" customWidth="1"/>
    <col min="4087" max="4332" width="9" style="15"/>
    <col min="4333" max="4333" width="5.625" style="15" customWidth="1"/>
    <col min="4334" max="4334" width="43.125" style="15" customWidth="1"/>
    <col min="4335" max="4335" width="18.375" style="15" customWidth="1"/>
    <col min="4336" max="4336" width="10.625" style="15" customWidth="1"/>
    <col min="4337" max="4337" width="14.75" style="15" customWidth="1"/>
    <col min="4338" max="4338" width="18.625" style="15" customWidth="1"/>
    <col min="4339" max="4339" width="18" style="15" customWidth="1"/>
    <col min="4340" max="4340" width="21" style="15" customWidth="1"/>
    <col min="4341" max="4341" width="16.625" style="15" customWidth="1"/>
    <col min="4342" max="4342" width="14.25" style="15" customWidth="1"/>
    <col min="4343" max="4588" width="9" style="15"/>
    <col min="4589" max="4589" width="5.625" style="15" customWidth="1"/>
    <col min="4590" max="4590" width="43.125" style="15" customWidth="1"/>
    <col min="4591" max="4591" width="18.375" style="15" customWidth="1"/>
    <col min="4592" max="4592" width="10.625" style="15" customWidth="1"/>
    <col min="4593" max="4593" width="14.75" style="15" customWidth="1"/>
    <col min="4594" max="4594" width="18.625" style="15" customWidth="1"/>
    <col min="4595" max="4595" width="18" style="15" customWidth="1"/>
    <col min="4596" max="4596" width="21" style="15" customWidth="1"/>
    <col min="4597" max="4597" width="16.625" style="15" customWidth="1"/>
    <col min="4598" max="4598" width="14.25" style="15" customWidth="1"/>
    <col min="4599" max="4844" width="9" style="15"/>
    <col min="4845" max="4845" width="5.625" style="15" customWidth="1"/>
    <col min="4846" max="4846" width="43.125" style="15" customWidth="1"/>
    <col min="4847" max="4847" width="18.375" style="15" customWidth="1"/>
    <col min="4848" max="4848" width="10.625" style="15" customWidth="1"/>
    <col min="4849" max="4849" width="14.75" style="15" customWidth="1"/>
    <col min="4850" max="4850" width="18.625" style="15" customWidth="1"/>
    <col min="4851" max="4851" width="18" style="15" customWidth="1"/>
    <col min="4852" max="4852" width="21" style="15" customWidth="1"/>
    <col min="4853" max="4853" width="16.625" style="15" customWidth="1"/>
    <col min="4854" max="4854" width="14.25" style="15" customWidth="1"/>
    <col min="4855" max="5100" width="9" style="15"/>
    <col min="5101" max="5101" width="5.625" style="15" customWidth="1"/>
    <col min="5102" max="5102" width="43.125" style="15" customWidth="1"/>
    <col min="5103" max="5103" width="18.375" style="15" customWidth="1"/>
    <col min="5104" max="5104" width="10.625" style="15" customWidth="1"/>
    <col min="5105" max="5105" width="14.75" style="15" customWidth="1"/>
    <col min="5106" max="5106" width="18.625" style="15" customWidth="1"/>
    <col min="5107" max="5107" width="18" style="15" customWidth="1"/>
    <col min="5108" max="5108" width="21" style="15" customWidth="1"/>
    <col min="5109" max="5109" width="16.625" style="15" customWidth="1"/>
    <col min="5110" max="5110" width="14.25" style="15" customWidth="1"/>
    <col min="5111" max="5356" width="9" style="15"/>
    <col min="5357" max="5357" width="5.625" style="15" customWidth="1"/>
    <col min="5358" max="5358" width="43.125" style="15" customWidth="1"/>
    <col min="5359" max="5359" width="18.375" style="15" customWidth="1"/>
    <col min="5360" max="5360" width="10.625" style="15" customWidth="1"/>
    <col min="5361" max="5361" width="14.75" style="15" customWidth="1"/>
    <col min="5362" max="5362" width="18.625" style="15" customWidth="1"/>
    <col min="5363" max="5363" width="18" style="15" customWidth="1"/>
    <col min="5364" max="5364" width="21" style="15" customWidth="1"/>
    <col min="5365" max="5365" width="16.625" style="15" customWidth="1"/>
    <col min="5366" max="5366" width="14.25" style="15" customWidth="1"/>
    <col min="5367" max="5612" width="9" style="15"/>
    <col min="5613" max="5613" width="5.625" style="15" customWidth="1"/>
    <col min="5614" max="5614" width="43.125" style="15" customWidth="1"/>
    <col min="5615" max="5615" width="18.375" style="15" customWidth="1"/>
    <col min="5616" max="5616" width="10.625" style="15" customWidth="1"/>
    <col min="5617" max="5617" width="14.75" style="15" customWidth="1"/>
    <col min="5618" max="5618" width="18.625" style="15" customWidth="1"/>
    <col min="5619" max="5619" width="18" style="15" customWidth="1"/>
    <col min="5620" max="5620" width="21" style="15" customWidth="1"/>
    <col min="5621" max="5621" width="16.625" style="15" customWidth="1"/>
    <col min="5622" max="5622" width="14.25" style="15" customWidth="1"/>
    <col min="5623" max="5868" width="9" style="15"/>
    <col min="5869" max="5869" width="5.625" style="15" customWidth="1"/>
    <col min="5870" max="5870" width="43.125" style="15" customWidth="1"/>
    <col min="5871" max="5871" width="18.375" style="15" customWidth="1"/>
    <col min="5872" max="5872" width="10.625" style="15" customWidth="1"/>
    <col min="5873" max="5873" width="14.75" style="15" customWidth="1"/>
    <col min="5874" max="5874" width="18.625" style="15" customWidth="1"/>
    <col min="5875" max="5875" width="18" style="15" customWidth="1"/>
    <col min="5876" max="5876" width="21" style="15" customWidth="1"/>
    <col min="5877" max="5877" width="16.625" style="15" customWidth="1"/>
    <col min="5878" max="5878" width="14.25" style="15" customWidth="1"/>
    <col min="5879" max="6124" width="9" style="15"/>
    <col min="6125" max="6125" width="5.625" style="15" customWidth="1"/>
    <col min="6126" max="6126" width="43.125" style="15" customWidth="1"/>
    <col min="6127" max="6127" width="18.375" style="15" customWidth="1"/>
    <col min="6128" max="6128" width="10.625" style="15" customWidth="1"/>
    <col min="6129" max="6129" width="14.75" style="15" customWidth="1"/>
    <col min="6130" max="6130" width="18.625" style="15" customWidth="1"/>
    <col min="6131" max="6131" width="18" style="15" customWidth="1"/>
    <col min="6132" max="6132" width="21" style="15" customWidth="1"/>
    <col min="6133" max="6133" width="16.625" style="15" customWidth="1"/>
    <col min="6134" max="6134" width="14.25" style="15" customWidth="1"/>
    <col min="6135" max="6380" width="9" style="15"/>
    <col min="6381" max="6381" width="5.625" style="15" customWidth="1"/>
    <col min="6382" max="6382" width="43.125" style="15" customWidth="1"/>
    <col min="6383" max="6383" width="18.375" style="15" customWidth="1"/>
    <col min="6384" max="6384" width="10.625" style="15" customWidth="1"/>
    <col min="6385" max="6385" width="14.75" style="15" customWidth="1"/>
    <col min="6386" max="6386" width="18.625" style="15" customWidth="1"/>
    <col min="6387" max="6387" width="18" style="15" customWidth="1"/>
    <col min="6388" max="6388" width="21" style="15" customWidth="1"/>
    <col min="6389" max="6389" width="16.625" style="15" customWidth="1"/>
    <col min="6390" max="6390" width="14.25" style="15" customWidth="1"/>
    <col min="6391" max="6636" width="9" style="15"/>
    <col min="6637" max="6637" width="5.625" style="15" customWidth="1"/>
    <col min="6638" max="6638" width="43.125" style="15" customWidth="1"/>
    <col min="6639" max="6639" width="18.375" style="15" customWidth="1"/>
    <col min="6640" max="6640" width="10.625" style="15" customWidth="1"/>
    <col min="6641" max="6641" width="14.75" style="15" customWidth="1"/>
    <col min="6642" max="6642" width="18.625" style="15" customWidth="1"/>
    <col min="6643" max="6643" width="18" style="15" customWidth="1"/>
    <col min="6644" max="6644" width="21" style="15" customWidth="1"/>
    <col min="6645" max="6645" width="16.625" style="15" customWidth="1"/>
    <col min="6646" max="6646" width="14.25" style="15" customWidth="1"/>
    <col min="6647" max="6892" width="9" style="15"/>
    <col min="6893" max="6893" width="5.625" style="15" customWidth="1"/>
    <col min="6894" max="6894" width="43.125" style="15" customWidth="1"/>
    <col min="6895" max="6895" width="18.375" style="15" customWidth="1"/>
    <col min="6896" max="6896" width="10.625" style="15" customWidth="1"/>
    <col min="6897" max="6897" width="14.75" style="15" customWidth="1"/>
    <col min="6898" max="6898" width="18.625" style="15" customWidth="1"/>
    <col min="6899" max="6899" width="18" style="15" customWidth="1"/>
    <col min="6900" max="6900" width="21" style="15" customWidth="1"/>
    <col min="6901" max="6901" width="16.625" style="15" customWidth="1"/>
    <col min="6902" max="6902" width="14.25" style="15" customWidth="1"/>
    <col min="6903" max="7148" width="9" style="15"/>
    <col min="7149" max="7149" width="5.625" style="15" customWidth="1"/>
    <col min="7150" max="7150" width="43.125" style="15" customWidth="1"/>
    <col min="7151" max="7151" width="18.375" style="15" customWidth="1"/>
    <col min="7152" max="7152" width="10.625" style="15" customWidth="1"/>
    <col min="7153" max="7153" width="14.75" style="15" customWidth="1"/>
    <col min="7154" max="7154" width="18.625" style="15" customWidth="1"/>
    <col min="7155" max="7155" width="18" style="15" customWidth="1"/>
    <col min="7156" max="7156" width="21" style="15" customWidth="1"/>
    <col min="7157" max="7157" width="16.625" style="15" customWidth="1"/>
    <col min="7158" max="7158" width="14.25" style="15" customWidth="1"/>
    <col min="7159" max="7404" width="9" style="15"/>
    <col min="7405" max="7405" width="5.625" style="15" customWidth="1"/>
    <col min="7406" max="7406" width="43.125" style="15" customWidth="1"/>
    <col min="7407" max="7407" width="18.375" style="15" customWidth="1"/>
    <col min="7408" max="7408" width="10.625" style="15" customWidth="1"/>
    <col min="7409" max="7409" width="14.75" style="15" customWidth="1"/>
    <col min="7410" max="7410" width="18.625" style="15" customWidth="1"/>
    <col min="7411" max="7411" width="18" style="15" customWidth="1"/>
    <col min="7412" max="7412" width="21" style="15" customWidth="1"/>
    <col min="7413" max="7413" width="16.625" style="15" customWidth="1"/>
    <col min="7414" max="7414" width="14.25" style="15" customWidth="1"/>
    <col min="7415" max="7660" width="9" style="15"/>
    <col min="7661" max="7661" width="5.625" style="15" customWidth="1"/>
    <col min="7662" max="7662" width="43.125" style="15" customWidth="1"/>
    <col min="7663" max="7663" width="18.375" style="15" customWidth="1"/>
    <col min="7664" max="7664" width="10.625" style="15" customWidth="1"/>
    <col min="7665" max="7665" width="14.75" style="15" customWidth="1"/>
    <col min="7666" max="7666" width="18.625" style="15" customWidth="1"/>
    <col min="7667" max="7667" width="18" style="15" customWidth="1"/>
    <col min="7668" max="7668" width="21" style="15" customWidth="1"/>
    <col min="7669" max="7669" width="16.625" style="15" customWidth="1"/>
    <col min="7670" max="7670" width="14.25" style="15" customWidth="1"/>
    <col min="7671" max="7916" width="9" style="15"/>
    <col min="7917" max="7917" width="5.625" style="15" customWidth="1"/>
    <col min="7918" max="7918" width="43.125" style="15" customWidth="1"/>
    <col min="7919" max="7919" width="18.375" style="15" customWidth="1"/>
    <col min="7920" max="7920" width="10.625" style="15" customWidth="1"/>
    <col min="7921" max="7921" width="14.75" style="15" customWidth="1"/>
    <col min="7922" max="7922" width="18.625" style="15" customWidth="1"/>
    <col min="7923" max="7923" width="18" style="15" customWidth="1"/>
    <col min="7924" max="7924" width="21" style="15" customWidth="1"/>
    <col min="7925" max="7925" width="16.625" style="15" customWidth="1"/>
    <col min="7926" max="7926" width="14.25" style="15" customWidth="1"/>
    <col min="7927" max="8172" width="9" style="15"/>
    <col min="8173" max="8173" width="5.625" style="15" customWidth="1"/>
    <col min="8174" max="8174" width="43.125" style="15" customWidth="1"/>
    <col min="8175" max="8175" width="18.375" style="15" customWidth="1"/>
    <col min="8176" max="8176" width="10.625" style="15" customWidth="1"/>
    <col min="8177" max="8177" width="14.75" style="15" customWidth="1"/>
    <col min="8178" max="8178" width="18.625" style="15" customWidth="1"/>
    <col min="8179" max="8179" width="18" style="15" customWidth="1"/>
    <col min="8180" max="8180" width="21" style="15" customWidth="1"/>
    <col min="8181" max="8181" width="16.625" style="15" customWidth="1"/>
    <col min="8182" max="8182" width="14.25" style="15" customWidth="1"/>
    <col min="8183" max="8428" width="9" style="15"/>
    <col min="8429" max="8429" width="5.625" style="15" customWidth="1"/>
    <col min="8430" max="8430" width="43.125" style="15" customWidth="1"/>
    <col min="8431" max="8431" width="18.375" style="15" customWidth="1"/>
    <col min="8432" max="8432" width="10.625" style="15" customWidth="1"/>
    <col min="8433" max="8433" width="14.75" style="15" customWidth="1"/>
    <col min="8434" max="8434" width="18.625" style="15" customWidth="1"/>
    <col min="8435" max="8435" width="18" style="15" customWidth="1"/>
    <col min="8436" max="8436" width="21" style="15" customWidth="1"/>
    <col min="8437" max="8437" width="16.625" style="15" customWidth="1"/>
    <col min="8438" max="8438" width="14.25" style="15" customWidth="1"/>
    <col min="8439" max="8684" width="9" style="15"/>
    <col min="8685" max="8685" width="5.625" style="15" customWidth="1"/>
    <col min="8686" max="8686" width="43.125" style="15" customWidth="1"/>
    <col min="8687" max="8687" width="18.375" style="15" customWidth="1"/>
    <col min="8688" max="8688" width="10.625" style="15" customWidth="1"/>
    <col min="8689" max="8689" width="14.75" style="15" customWidth="1"/>
    <col min="8690" max="8690" width="18.625" style="15" customWidth="1"/>
    <col min="8691" max="8691" width="18" style="15" customWidth="1"/>
    <col min="8692" max="8692" width="21" style="15" customWidth="1"/>
    <col min="8693" max="8693" width="16.625" style="15" customWidth="1"/>
    <col min="8694" max="8694" width="14.25" style="15" customWidth="1"/>
    <col min="8695" max="8940" width="9" style="15"/>
    <col min="8941" max="8941" width="5.625" style="15" customWidth="1"/>
    <col min="8942" max="8942" width="43.125" style="15" customWidth="1"/>
    <col min="8943" max="8943" width="18.375" style="15" customWidth="1"/>
    <col min="8944" max="8944" width="10.625" style="15" customWidth="1"/>
    <col min="8945" max="8945" width="14.75" style="15" customWidth="1"/>
    <col min="8946" max="8946" width="18.625" style="15" customWidth="1"/>
    <col min="8947" max="8947" width="18" style="15" customWidth="1"/>
    <col min="8948" max="8948" width="21" style="15" customWidth="1"/>
    <col min="8949" max="8949" width="16.625" style="15" customWidth="1"/>
    <col min="8950" max="8950" width="14.25" style="15" customWidth="1"/>
    <col min="8951" max="9196" width="9" style="15"/>
    <col min="9197" max="9197" width="5.625" style="15" customWidth="1"/>
    <col min="9198" max="9198" width="43.125" style="15" customWidth="1"/>
    <col min="9199" max="9199" width="18.375" style="15" customWidth="1"/>
    <col min="9200" max="9200" width="10.625" style="15" customWidth="1"/>
    <col min="9201" max="9201" width="14.75" style="15" customWidth="1"/>
    <col min="9202" max="9202" width="18.625" style="15" customWidth="1"/>
    <col min="9203" max="9203" width="18" style="15" customWidth="1"/>
    <col min="9204" max="9204" width="21" style="15" customWidth="1"/>
    <col min="9205" max="9205" width="16.625" style="15" customWidth="1"/>
    <col min="9206" max="9206" width="14.25" style="15" customWidth="1"/>
    <col min="9207" max="9452" width="9" style="15"/>
    <col min="9453" max="9453" width="5.625" style="15" customWidth="1"/>
    <col min="9454" max="9454" width="43.125" style="15" customWidth="1"/>
    <col min="9455" max="9455" width="18.375" style="15" customWidth="1"/>
    <col min="9456" max="9456" width="10.625" style="15" customWidth="1"/>
    <col min="9457" max="9457" width="14.75" style="15" customWidth="1"/>
    <col min="9458" max="9458" width="18.625" style="15" customWidth="1"/>
    <col min="9459" max="9459" width="18" style="15" customWidth="1"/>
    <col min="9460" max="9460" width="21" style="15" customWidth="1"/>
    <col min="9461" max="9461" width="16.625" style="15" customWidth="1"/>
    <col min="9462" max="9462" width="14.25" style="15" customWidth="1"/>
    <col min="9463" max="9708" width="9" style="15"/>
    <col min="9709" max="9709" width="5.625" style="15" customWidth="1"/>
    <col min="9710" max="9710" width="43.125" style="15" customWidth="1"/>
    <col min="9711" max="9711" width="18.375" style="15" customWidth="1"/>
    <col min="9712" max="9712" width="10.625" style="15" customWidth="1"/>
    <col min="9713" max="9713" width="14.75" style="15" customWidth="1"/>
    <col min="9714" max="9714" width="18.625" style="15" customWidth="1"/>
    <col min="9715" max="9715" width="18" style="15" customWidth="1"/>
    <col min="9716" max="9716" width="21" style="15" customWidth="1"/>
    <col min="9717" max="9717" width="16.625" style="15" customWidth="1"/>
    <col min="9718" max="9718" width="14.25" style="15" customWidth="1"/>
    <col min="9719" max="9964" width="9" style="15"/>
    <col min="9965" max="9965" width="5.625" style="15" customWidth="1"/>
    <col min="9966" max="9966" width="43.125" style="15" customWidth="1"/>
    <col min="9967" max="9967" width="18.375" style="15" customWidth="1"/>
    <col min="9968" max="9968" width="10.625" style="15" customWidth="1"/>
    <col min="9969" max="9969" width="14.75" style="15" customWidth="1"/>
    <col min="9970" max="9970" width="18.625" style="15" customWidth="1"/>
    <col min="9971" max="9971" width="18" style="15" customWidth="1"/>
    <col min="9972" max="9972" width="21" style="15" customWidth="1"/>
    <col min="9973" max="9973" width="16.625" style="15" customWidth="1"/>
    <col min="9974" max="9974" width="14.25" style="15" customWidth="1"/>
    <col min="9975" max="10220" width="9" style="15"/>
    <col min="10221" max="10221" width="5.625" style="15" customWidth="1"/>
    <col min="10222" max="10222" width="43.125" style="15" customWidth="1"/>
    <col min="10223" max="10223" width="18.375" style="15" customWidth="1"/>
    <col min="10224" max="10224" width="10.625" style="15" customWidth="1"/>
    <col min="10225" max="10225" width="14.75" style="15" customWidth="1"/>
    <col min="10226" max="10226" width="18.625" style="15" customWidth="1"/>
    <col min="10227" max="10227" width="18" style="15" customWidth="1"/>
    <col min="10228" max="10228" width="21" style="15" customWidth="1"/>
    <col min="10229" max="10229" width="16.625" style="15" customWidth="1"/>
    <col min="10230" max="10230" width="14.25" style="15" customWidth="1"/>
    <col min="10231" max="10476" width="9" style="15"/>
    <col min="10477" max="10477" width="5.625" style="15" customWidth="1"/>
    <col min="10478" max="10478" width="43.125" style="15" customWidth="1"/>
    <col min="10479" max="10479" width="18.375" style="15" customWidth="1"/>
    <col min="10480" max="10480" width="10.625" style="15" customWidth="1"/>
    <col min="10481" max="10481" width="14.75" style="15" customWidth="1"/>
    <col min="10482" max="10482" width="18.625" style="15" customWidth="1"/>
    <col min="10483" max="10483" width="18" style="15" customWidth="1"/>
    <col min="10484" max="10484" width="21" style="15" customWidth="1"/>
    <col min="10485" max="10485" width="16.625" style="15" customWidth="1"/>
    <col min="10486" max="10486" width="14.25" style="15" customWidth="1"/>
    <col min="10487" max="10732" width="9" style="15"/>
    <col min="10733" max="10733" width="5.625" style="15" customWidth="1"/>
    <col min="10734" max="10734" width="43.125" style="15" customWidth="1"/>
    <col min="10735" max="10735" width="18.375" style="15" customWidth="1"/>
    <col min="10736" max="10736" width="10.625" style="15" customWidth="1"/>
    <col min="10737" max="10737" width="14.75" style="15" customWidth="1"/>
    <col min="10738" max="10738" width="18.625" style="15" customWidth="1"/>
    <col min="10739" max="10739" width="18" style="15" customWidth="1"/>
    <col min="10740" max="10740" width="21" style="15" customWidth="1"/>
    <col min="10741" max="10741" width="16.625" style="15" customWidth="1"/>
    <col min="10742" max="10742" width="14.25" style="15" customWidth="1"/>
    <col min="10743" max="10988" width="9" style="15"/>
    <col min="10989" max="10989" width="5.625" style="15" customWidth="1"/>
    <col min="10990" max="10990" width="43.125" style="15" customWidth="1"/>
    <col min="10991" max="10991" width="18.375" style="15" customWidth="1"/>
    <col min="10992" max="10992" width="10.625" style="15" customWidth="1"/>
    <col min="10993" max="10993" width="14.75" style="15" customWidth="1"/>
    <col min="10994" max="10994" width="18.625" style="15" customWidth="1"/>
    <col min="10995" max="10995" width="18" style="15" customWidth="1"/>
    <col min="10996" max="10996" width="21" style="15" customWidth="1"/>
    <col min="10997" max="10997" width="16.625" style="15" customWidth="1"/>
    <col min="10998" max="10998" width="14.25" style="15" customWidth="1"/>
    <col min="10999" max="11244" width="9" style="15"/>
    <col min="11245" max="11245" width="5.625" style="15" customWidth="1"/>
    <col min="11246" max="11246" width="43.125" style="15" customWidth="1"/>
    <col min="11247" max="11247" width="18.375" style="15" customWidth="1"/>
    <col min="11248" max="11248" width="10.625" style="15" customWidth="1"/>
    <col min="11249" max="11249" width="14.75" style="15" customWidth="1"/>
    <col min="11250" max="11250" width="18.625" style="15" customWidth="1"/>
    <col min="11251" max="11251" width="18" style="15" customWidth="1"/>
    <col min="11252" max="11252" width="21" style="15" customWidth="1"/>
    <col min="11253" max="11253" width="16.625" style="15" customWidth="1"/>
    <col min="11254" max="11254" width="14.25" style="15" customWidth="1"/>
    <col min="11255" max="11500" width="9" style="15"/>
    <col min="11501" max="11501" width="5.625" style="15" customWidth="1"/>
    <col min="11502" max="11502" width="43.125" style="15" customWidth="1"/>
    <col min="11503" max="11503" width="18.375" style="15" customWidth="1"/>
    <col min="11504" max="11504" width="10.625" style="15" customWidth="1"/>
    <col min="11505" max="11505" width="14.75" style="15" customWidth="1"/>
    <col min="11506" max="11506" width="18.625" style="15" customWidth="1"/>
    <col min="11507" max="11507" width="18" style="15" customWidth="1"/>
    <col min="11508" max="11508" width="21" style="15" customWidth="1"/>
    <col min="11509" max="11509" width="16.625" style="15" customWidth="1"/>
    <col min="11510" max="11510" width="14.25" style="15" customWidth="1"/>
    <col min="11511" max="11756" width="9" style="15"/>
    <col min="11757" max="11757" width="5.625" style="15" customWidth="1"/>
    <col min="11758" max="11758" width="43.125" style="15" customWidth="1"/>
    <col min="11759" max="11759" width="18.375" style="15" customWidth="1"/>
    <col min="11760" max="11760" width="10.625" style="15" customWidth="1"/>
    <col min="11761" max="11761" width="14.75" style="15" customWidth="1"/>
    <col min="11762" max="11762" width="18.625" style="15" customWidth="1"/>
    <col min="11763" max="11763" width="18" style="15" customWidth="1"/>
    <col min="11764" max="11764" width="21" style="15" customWidth="1"/>
    <col min="11765" max="11765" width="16.625" style="15" customWidth="1"/>
    <col min="11766" max="11766" width="14.25" style="15" customWidth="1"/>
    <col min="11767" max="12012" width="9" style="15"/>
    <col min="12013" max="12013" width="5.625" style="15" customWidth="1"/>
    <col min="12014" max="12014" width="43.125" style="15" customWidth="1"/>
    <col min="12015" max="12015" width="18.375" style="15" customWidth="1"/>
    <col min="12016" max="12016" width="10.625" style="15" customWidth="1"/>
    <col min="12017" max="12017" width="14.75" style="15" customWidth="1"/>
    <col min="12018" max="12018" width="18.625" style="15" customWidth="1"/>
    <col min="12019" max="12019" width="18" style="15" customWidth="1"/>
    <col min="12020" max="12020" width="21" style="15" customWidth="1"/>
    <col min="12021" max="12021" width="16.625" style="15" customWidth="1"/>
    <col min="12022" max="12022" width="14.25" style="15" customWidth="1"/>
    <col min="12023" max="12268" width="9" style="15"/>
    <col min="12269" max="12269" width="5.625" style="15" customWidth="1"/>
    <col min="12270" max="12270" width="43.125" style="15" customWidth="1"/>
    <col min="12271" max="12271" width="18.375" style="15" customWidth="1"/>
    <col min="12272" max="12272" width="10.625" style="15" customWidth="1"/>
    <col min="12273" max="12273" width="14.75" style="15" customWidth="1"/>
    <col min="12274" max="12274" width="18.625" style="15" customWidth="1"/>
    <col min="12275" max="12275" width="18" style="15" customWidth="1"/>
    <col min="12276" max="12276" width="21" style="15" customWidth="1"/>
    <col min="12277" max="12277" width="16.625" style="15" customWidth="1"/>
    <col min="12278" max="12278" width="14.25" style="15" customWidth="1"/>
    <col min="12279" max="12524" width="9" style="15"/>
    <col min="12525" max="12525" width="5.625" style="15" customWidth="1"/>
    <col min="12526" max="12526" width="43.125" style="15" customWidth="1"/>
    <col min="12527" max="12527" width="18.375" style="15" customWidth="1"/>
    <col min="12528" max="12528" width="10.625" style="15" customWidth="1"/>
    <col min="12529" max="12529" width="14.75" style="15" customWidth="1"/>
    <col min="12530" max="12530" width="18.625" style="15" customWidth="1"/>
    <col min="12531" max="12531" width="18" style="15" customWidth="1"/>
    <col min="12532" max="12532" width="21" style="15" customWidth="1"/>
    <col min="12533" max="12533" width="16.625" style="15" customWidth="1"/>
    <col min="12534" max="12534" width="14.25" style="15" customWidth="1"/>
    <col min="12535" max="12780" width="9" style="15"/>
    <col min="12781" max="12781" width="5.625" style="15" customWidth="1"/>
    <col min="12782" max="12782" width="43.125" style="15" customWidth="1"/>
    <col min="12783" max="12783" width="18.375" style="15" customWidth="1"/>
    <col min="12784" max="12784" width="10.625" style="15" customWidth="1"/>
    <col min="12785" max="12785" width="14.75" style="15" customWidth="1"/>
    <col min="12786" max="12786" width="18.625" style="15" customWidth="1"/>
    <col min="12787" max="12787" width="18" style="15" customWidth="1"/>
    <col min="12788" max="12788" width="21" style="15" customWidth="1"/>
    <col min="12789" max="12789" width="16.625" style="15" customWidth="1"/>
    <col min="12790" max="12790" width="14.25" style="15" customWidth="1"/>
    <col min="12791" max="13036" width="9" style="15"/>
    <col min="13037" max="13037" width="5.625" style="15" customWidth="1"/>
    <col min="13038" max="13038" width="43.125" style="15" customWidth="1"/>
    <col min="13039" max="13039" width="18.375" style="15" customWidth="1"/>
    <col min="13040" max="13040" width="10.625" style="15" customWidth="1"/>
    <col min="13041" max="13041" width="14.75" style="15" customWidth="1"/>
    <col min="13042" max="13042" width="18.625" style="15" customWidth="1"/>
    <col min="13043" max="13043" width="18" style="15" customWidth="1"/>
    <col min="13044" max="13044" width="21" style="15" customWidth="1"/>
    <col min="13045" max="13045" width="16.625" style="15" customWidth="1"/>
    <col min="13046" max="13046" width="14.25" style="15" customWidth="1"/>
    <col min="13047" max="13292" width="9" style="15"/>
    <col min="13293" max="13293" width="5.625" style="15" customWidth="1"/>
    <col min="13294" max="13294" width="43.125" style="15" customWidth="1"/>
    <col min="13295" max="13295" width="18.375" style="15" customWidth="1"/>
    <col min="13296" max="13296" width="10.625" style="15" customWidth="1"/>
    <col min="13297" max="13297" width="14.75" style="15" customWidth="1"/>
    <col min="13298" max="13298" width="18.625" style="15" customWidth="1"/>
    <col min="13299" max="13299" width="18" style="15" customWidth="1"/>
    <col min="13300" max="13300" width="21" style="15" customWidth="1"/>
    <col min="13301" max="13301" width="16.625" style="15" customWidth="1"/>
    <col min="13302" max="13302" width="14.25" style="15" customWidth="1"/>
    <col min="13303" max="13548" width="9" style="15"/>
    <col min="13549" max="13549" width="5.625" style="15" customWidth="1"/>
    <col min="13550" max="13550" width="43.125" style="15" customWidth="1"/>
    <col min="13551" max="13551" width="18.375" style="15" customWidth="1"/>
    <col min="13552" max="13552" width="10.625" style="15" customWidth="1"/>
    <col min="13553" max="13553" width="14.75" style="15" customWidth="1"/>
    <col min="13554" max="13554" width="18.625" style="15" customWidth="1"/>
    <col min="13555" max="13555" width="18" style="15" customWidth="1"/>
    <col min="13556" max="13556" width="21" style="15" customWidth="1"/>
    <col min="13557" max="13557" width="16.625" style="15" customWidth="1"/>
    <col min="13558" max="13558" width="14.25" style="15" customWidth="1"/>
    <col min="13559" max="13804" width="9" style="15"/>
    <col min="13805" max="13805" width="5.625" style="15" customWidth="1"/>
    <col min="13806" max="13806" width="43.125" style="15" customWidth="1"/>
    <col min="13807" max="13807" width="18.375" style="15" customWidth="1"/>
    <col min="13808" max="13808" width="10.625" style="15" customWidth="1"/>
    <col min="13809" max="13809" width="14.75" style="15" customWidth="1"/>
    <col min="13810" max="13810" width="18.625" style="15" customWidth="1"/>
    <col min="13811" max="13811" width="18" style="15" customWidth="1"/>
    <col min="13812" max="13812" width="21" style="15" customWidth="1"/>
    <col min="13813" max="13813" width="16.625" style="15" customWidth="1"/>
    <col min="13814" max="13814" width="14.25" style="15" customWidth="1"/>
    <col min="13815" max="14060" width="9" style="15"/>
    <col min="14061" max="14061" width="5.625" style="15" customWidth="1"/>
    <col min="14062" max="14062" width="43.125" style="15" customWidth="1"/>
    <col min="14063" max="14063" width="18.375" style="15" customWidth="1"/>
    <col min="14064" max="14064" width="10.625" style="15" customWidth="1"/>
    <col min="14065" max="14065" width="14.75" style="15" customWidth="1"/>
    <col min="14066" max="14066" width="18.625" style="15" customWidth="1"/>
    <col min="14067" max="14067" width="18" style="15" customWidth="1"/>
    <col min="14068" max="14068" width="21" style="15" customWidth="1"/>
    <col min="14069" max="14069" width="16.625" style="15" customWidth="1"/>
    <col min="14070" max="14070" width="14.25" style="15" customWidth="1"/>
    <col min="14071" max="14316" width="9" style="15"/>
    <col min="14317" max="14317" width="5.625" style="15" customWidth="1"/>
    <col min="14318" max="14318" width="43.125" style="15" customWidth="1"/>
    <col min="14319" max="14319" width="18.375" style="15" customWidth="1"/>
    <col min="14320" max="14320" width="10.625" style="15" customWidth="1"/>
    <col min="14321" max="14321" width="14.75" style="15" customWidth="1"/>
    <col min="14322" max="14322" width="18.625" style="15" customWidth="1"/>
    <col min="14323" max="14323" width="18" style="15" customWidth="1"/>
    <col min="14324" max="14324" width="21" style="15" customWidth="1"/>
    <col min="14325" max="14325" width="16.625" style="15" customWidth="1"/>
    <col min="14326" max="14326" width="14.25" style="15" customWidth="1"/>
    <col min="14327" max="14572" width="9" style="15"/>
    <col min="14573" max="14573" width="5.625" style="15" customWidth="1"/>
    <col min="14574" max="14574" width="43.125" style="15" customWidth="1"/>
    <col min="14575" max="14575" width="18.375" style="15" customWidth="1"/>
    <col min="14576" max="14576" width="10.625" style="15" customWidth="1"/>
    <col min="14577" max="14577" width="14.75" style="15" customWidth="1"/>
    <col min="14578" max="14578" width="18.625" style="15" customWidth="1"/>
    <col min="14579" max="14579" width="18" style="15" customWidth="1"/>
    <col min="14580" max="14580" width="21" style="15" customWidth="1"/>
    <col min="14581" max="14581" width="16.625" style="15" customWidth="1"/>
    <col min="14582" max="14582" width="14.25" style="15" customWidth="1"/>
    <col min="14583" max="14828" width="9" style="15"/>
    <col min="14829" max="14829" width="5.625" style="15" customWidth="1"/>
    <col min="14830" max="14830" width="43.125" style="15" customWidth="1"/>
    <col min="14831" max="14831" width="18.375" style="15" customWidth="1"/>
    <col min="14832" max="14832" width="10.625" style="15" customWidth="1"/>
    <col min="14833" max="14833" width="14.75" style="15" customWidth="1"/>
    <col min="14834" max="14834" width="18.625" style="15" customWidth="1"/>
    <col min="14835" max="14835" width="18" style="15" customWidth="1"/>
    <col min="14836" max="14836" width="21" style="15" customWidth="1"/>
    <col min="14837" max="14837" width="16.625" style="15" customWidth="1"/>
    <col min="14838" max="14838" width="14.25" style="15" customWidth="1"/>
    <col min="14839" max="15084" width="9" style="15"/>
    <col min="15085" max="15085" width="5.625" style="15" customWidth="1"/>
    <col min="15086" max="15086" width="43.125" style="15" customWidth="1"/>
    <col min="15087" max="15087" width="18.375" style="15" customWidth="1"/>
    <col min="15088" max="15088" width="10.625" style="15" customWidth="1"/>
    <col min="15089" max="15089" width="14.75" style="15" customWidth="1"/>
    <col min="15090" max="15090" width="18.625" style="15" customWidth="1"/>
    <col min="15091" max="15091" width="18" style="15" customWidth="1"/>
    <col min="15092" max="15092" width="21" style="15" customWidth="1"/>
    <col min="15093" max="15093" width="16.625" style="15" customWidth="1"/>
    <col min="15094" max="15094" width="14.25" style="15" customWidth="1"/>
    <col min="15095" max="15340" width="9" style="15"/>
    <col min="15341" max="15341" width="5.625" style="15" customWidth="1"/>
    <col min="15342" max="15342" width="43.125" style="15" customWidth="1"/>
    <col min="15343" max="15343" width="18.375" style="15" customWidth="1"/>
    <col min="15344" max="15344" width="10.625" style="15" customWidth="1"/>
    <col min="15345" max="15345" width="14.75" style="15" customWidth="1"/>
    <col min="15346" max="15346" width="18.625" style="15" customWidth="1"/>
    <col min="15347" max="15347" width="18" style="15" customWidth="1"/>
    <col min="15348" max="15348" width="21" style="15" customWidth="1"/>
    <col min="15349" max="15349" width="16.625" style="15" customWidth="1"/>
    <col min="15350" max="15350" width="14.25" style="15" customWidth="1"/>
    <col min="15351" max="15596" width="9" style="15"/>
    <col min="15597" max="15597" width="5.625" style="15" customWidth="1"/>
    <col min="15598" max="15598" width="43.125" style="15" customWidth="1"/>
    <col min="15599" max="15599" width="18.375" style="15" customWidth="1"/>
    <col min="15600" max="15600" width="10.625" style="15" customWidth="1"/>
    <col min="15601" max="15601" width="14.75" style="15" customWidth="1"/>
    <col min="15602" max="15602" width="18.625" style="15" customWidth="1"/>
    <col min="15603" max="15603" width="18" style="15" customWidth="1"/>
    <col min="15604" max="15604" width="21" style="15" customWidth="1"/>
    <col min="15605" max="15605" width="16.625" style="15" customWidth="1"/>
    <col min="15606" max="15606" width="14.25" style="15" customWidth="1"/>
    <col min="15607" max="15852" width="9" style="15"/>
    <col min="15853" max="15853" width="5.625" style="15" customWidth="1"/>
    <col min="15854" max="15854" width="43.125" style="15" customWidth="1"/>
    <col min="15855" max="15855" width="18.375" style="15" customWidth="1"/>
    <col min="15856" max="15856" width="10.625" style="15" customWidth="1"/>
    <col min="15857" max="15857" width="14.75" style="15" customWidth="1"/>
    <col min="15858" max="15858" width="18.625" style="15" customWidth="1"/>
    <col min="15859" max="15859" width="18" style="15" customWidth="1"/>
    <col min="15860" max="15860" width="21" style="15" customWidth="1"/>
    <col min="15861" max="15861" width="16.625" style="15" customWidth="1"/>
    <col min="15862" max="15862" width="14.25" style="15" customWidth="1"/>
    <col min="15863" max="16108" width="9" style="15"/>
    <col min="16109" max="16109" width="5.625" style="15" customWidth="1"/>
    <col min="16110" max="16110" width="43.125" style="15" customWidth="1"/>
    <col min="16111" max="16111" width="18.375" style="15" customWidth="1"/>
    <col min="16112" max="16112" width="10.625" style="15" customWidth="1"/>
    <col min="16113" max="16113" width="14.75" style="15" customWidth="1"/>
    <col min="16114" max="16114" width="18.625" style="15" customWidth="1"/>
    <col min="16115" max="16115" width="18" style="15" customWidth="1"/>
    <col min="16116" max="16116" width="21" style="15" customWidth="1"/>
    <col min="16117" max="16117" width="16.625" style="15" customWidth="1"/>
    <col min="16118" max="16118" width="14.25" style="15" customWidth="1"/>
    <col min="16119" max="16384" width="9" style="15"/>
  </cols>
  <sheetData>
    <row r="1" spans="1:9" ht="33" customHeight="1">
      <c r="A1" s="177" t="s">
        <v>257</v>
      </c>
      <c r="B1" s="178"/>
      <c r="C1" s="178"/>
      <c r="D1" s="178"/>
      <c r="E1" s="178"/>
      <c r="F1" s="178"/>
    </row>
    <row r="2" spans="1:9" ht="30" customHeight="1">
      <c r="A2" s="179" t="s">
        <v>0</v>
      </c>
      <c r="B2" s="179" t="s">
        <v>23</v>
      </c>
      <c r="C2" s="179" t="s">
        <v>454</v>
      </c>
      <c r="D2" s="179"/>
      <c r="E2" s="179"/>
      <c r="F2" s="179" t="s">
        <v>24</v>
      </c>
    </row>
    <row r="3" spans="1:9" s="17" customFormat="1" ht="30" customHeight="1">
      <c r="A3" s="179"/>
      <c r="B3" s="179"/>
      <c r="C3" s="16" t="s">
        <v>2</v>
      </c>
      <c r="D3" s="16" t="s">
        <v>3</v>
      </c>
      <c r="E3" s="16" t="s">
        <v>26</v>
      </c>
      <c r="F3" s="179"/>
    </row>
    <row r="4" spans="1:9" s="17" customFormat="1" ht="30" customHeight="1">
      <c r="A4" s="180" t="s">
        <v>512</v>
      </c>
      <c r="B4" s="181"/>
      <c r="C4" s="181"/>
      <c r="D4" s="181"/>
      <c r="E4" s="181"/>
      <c r="F4" s="182"/>
    </row>
    <row r="5" spans="1:9" ht="30" customHeight="1">
      <c r="A5" s="157">
        <v>1</v>
      </c>
      <c r="B5" s="157" t="s">
        <v>530</v>
      </c>
      <c r="C5" s="158">
        <v>4000262</v>
      </c>
      <c r="D5" s="158">
        <v>637355</v>
      </c>
      <c r="E5" s="158">
        <f>SUM(C5:D5)</f>
        <v>4637617</v>
      </c>
      <c r="F5" s="159" t="s">
        <v>531</v>
      </c>
    </row>
    <row r="6" spans="1:9" ht="30" customHeight="1">
      <c r="A6" s="157">
        <v>2</v>
      </c>
      <c r="B6" s="157" t="s">
        <v>532</v>
      </c>
      <c r="C6" s="158">
        <v>3843</v>
      </c>
      <c r="D6" s="158">
        <v>3275</v>
      </c>
      <c r="E6" s="158">
        <f t="shared" ref="E6:E7" si="0">SUM(C6:D6)</f>
        <v>7118</v>
      </c>
      <c r="F6" s="159" t="s">
        <v>533</v>
      </c>
    </row>
    <row r="7" spans="1:9" ht="30" customHeight="1">
      <c r="A7" s="157">
        <v>3</v>
      </c>
      <c r="B7" s="157" t="s">
        <v>534</v>
      </c>
      <c r="C7" s="158">
        <v>1535</v>
      </c>
      <c r="D7" s="158"/>
      <c r="E7" s="158">
        <f t="shared" si="0"/>
        <v>1535</v>
      </c>
      <c r="F7" s="159" t="s">
        <v>535</v>
      </c>
    </row>
    <row r="8" spans="1:9" ht="30" customHeight="1">
      <c r="A8" s="176" t="s">
        <v>536</v>
      </c>
      <c r="B8" s="176"/>
      <c r="C8" s="160">
        <v>4005640</v>
      </c>
      <c r="D8" s="160">
        <v>640630</v>
      </c>
      <c r="E8" s="160">
        <v>4646270</v>
      </c>
      <c r="F8" s="161"/>
    </row>
    <row r="9" spans="1:9" s="17" customFormat="1" ht="30" customHeight="1">
      <c r="A9" s="173" t="s">
        <v>537</v>
      </c>
      <c r="B9" s="174"/>
      <c r="C9" s="174"/>
      <c r="D9" s="174"/>
      <c r="E9" s="174"/>
      <c r="F9" s="175"/>
    </row>
    <row r="10" spans="1:9" ht="33">
      <c r="A10" s="157">
        <v>1</v>
      </c>
      <c r="B10" s="162" t="s">
        <v>538</v>
      </c>
      <c r="C10" s="158">
        <v>3917551</v>
      </c>
      <c r="D10" s="158">
        <v>927365</v>
      </c>
      <c r="E10" s="158">
        <f>C10+D10</f>
        <v>4844916</v>
      </c>
      <c r="F10" s="163" t="s">
        <v>539</v>
      </c>
    </row>
    <row r="11" spans="1:9" ht="33">
      <c r="A11" s="157">
        <v>2</v>
      </c>
      <c r="B11" s="162" t="s">
        <v>540</v>
      </c>
      <c r="C11" s="158">
        <v>162659</v>
      </c>
      <c r="D11" s="158">
        <v>23875</v>
      </c>
      <c r="E11" s="158">
        <f t="shared" ref="E11:E12" si="1">C11+D11</f>
        <v>186534</v>
      </c>
      <c r="F11" s="163"/>
    </row>
    <row r="12" spans="1:9" ht="30" customHeight="1">
      <c r="A12" s="157">
        <v>3</v>
      </c>
      <c r="B12" s="157" t="s">
        <v>541</v>
      </c>
      <c r="C12" s="158">
        <v>-78413</v>
      </c>
      <c r="D12" s="158">
        <v>-313885</v>
      </c>
      <c r="E12" s="158">
        <f t="shared" si="1"/>
        <v>-392298</v>
      </c>
      <c r="F12" s="163"/>
      <c r="H12" s="38"/>
      <c r="I12" s="38"/>
    </row>
    <row r="13" spans="1:9" ht="30" customHeight="1">
      <c r="A13" s="157">
        <v>4</v>
      </c>
      <c r="B13" s="157" t="s">
        <v>542</v>
      </c>
      <c r="C13" s="158">
        <v>3843</v>
      </c>
      <c r="D13" s="158">
        <v>3275</v>
      </c>
      <c r="E13" s="158">
        <f t="shared" ref="E13" si="2">SUM(C13:D13)</f>
        <v>7118</v>
      </c>
      <c r="F13" s="159" t="s">
        <v>543</v>
      </c>
    </row>
    <row r="14" spans="1:9" ht="30" customHeight="1">
      <c r="A14" s="176" t="s">
        <v>544</v>
      </c>
      <c r="B14" s="176"/>
      <c r="C14" s="160">
        <f>SUM(C10:C13)</f>
        <v>4005640</v>
      </c>
      <c r="D14" s="160">
        <f t="shared" ref="D14:E14" si="3">SUM(D10:D13)</f>
        <v>640630</v>
      </c>
      <c r="E14" s="160">
        <f t="shared" si="3"/>
        <v>4646270</v>
      </c>
      <c r="F14" s="164"/>
    </row>
    <row r="15" spans="1:9" s="17" customFormat="1" ht="30" customHeight="1">
      <c r="A15" s="173" t="s">
        <v>545</v>
      </c>
      <c r="B15" s="174"/>
      <c r="C15" s="174"/>
      <c r="D15" s="174"/>
      <c r="E15" s="174"/>
      <c r="F15" s="175"/>
    </row>
    <row r="16" spans="1:9" ht="40.5" customHeight="1">
      <c r="A16" s="157">
        <v>5</v>
      </c>
      <c r="B16" s="162" t="s">
        <v>546</v>
      </c>
      <c r="C16" s="165">
        <v>3965409</v>
      </c>
      <c r="D16" s="165">
        <v>624954</v>
      </c>
      <c r="E16" s="165">
        <f>(C16+D16)</f>
        <v>4590363</v>
      </c>
      <c r="F16" s="163" t="s">
        <v>547</v>
      </c>
    </row>
    <row r="17" spans="1:6" ht="40.5" customHeight="1">
      <c r="A17" s="157">
        <v>6</v>
      </c>
      <c r="B17" s="162" t="s">
        <v>548</v>
      </c>
      <c r="C17" s="165">
        <v>32149</v>
      </c>
      <c r="D17" s="165">
        <v>15676</v>
      </c>
      <c r="E17" s="165">
        <f t="shared" ref="E17:E18" si="4">(C17+D17)</f>
        <v>47825</v>
      </c>
      <c r="F17" s="159" t="s">
        <v>549</v>
      </c>
    </row>
    <row r="18" spans="1:6" ht="40.5" customHeight="1">
      <c r="A18" s="157">
        <v>7</v>
      </c>
      <c r="B18" s="162" t="s">
        <v>550</v>
      </c>
      <c r="C18" s="165">
        <v>8082</v>
      </c>
      <c r="D18" s="165"/>
      <c r="E18" s="165">
        <f t="shared" si="4"/>
        <v>8082</v>
      </c>
      <c r="F18" s="159"/>
    </row>
    <row r="19" spans="1:6" ht="30" customHeight="1">
      <c r="A19" s="176" t="s">
        <v>551</v>
      </c>
      <c r="B19" s="176"/>
      <c r="C19" s="160">
        <f>SUM(C16:C18)</f>
        <v>4005640</v>
      </c>
      <c r="D19" s="160">
        <f t="shared" ref="D19:E19" si="5">SUM(D16:D18)</f>
        <v>640630</v>
      </c>
      <c r="E19" s="160">
        <f t="shared" si="5"/>
        <v>4646270</v>
      </c>
      <c r="F19" s="161"/>
    </row>
    <row r="20" spans="1:6" ht="30" customHeight="1">
      <c r="A20" s="172" t="s">
        <v>552</v>
      </c>
      <c r="B20" s="172"/>
      <c r="C20" s="166">
        <f>C14-C19</f>
        <v>0</v>
      </c>
      <c r="D20" s="166">
        <f t="shared" ref="D20:E20" si="6">D14-D19</f>
        <v>0</v>
      </c>
      <c r="E20" s="166">
        <f t="shared" si="6"/>
        <v>0</v>
      </c>
      <c r="F20" s="167"/>
    </row>
    <row r="21" spans="1:6">
      <c r="C21" s="18"/>
      <c r="D21" s="18"/>
      <c r="E21" s="18"/>
      <c r="F21" s="19"/>
    </row>
    <row r="22" spans="1:6">
      <c r="A22" s="17" t="s">
        <v>455</v>
      </c>
      <c r="B22" s="20"/>
      <c r="C22" s="89" t="s">
        <v>457</v>
      </c>
      <c r="D22" s="21"/>
      <c r="E22" s="19" t="s">
        <v>459</v>
      </c>
      <c r="F22" s="90" t="s">
        <v>460</v>
      </c>
    </row>
    <row r="23" spans="1:6" ht="33.75" customHeight="1">
      <c r="A23" s="17"/>
      <c r="C23" s="89"/>
      <c r="D23" s="22"/>
      <c r="E23" s="23"/>
      <c r="F23" s="23"/>
    </row>
    <row r="24" spans="1:6">
      <c r="A24" s="17" t="s">
        <v>456</v>
      </c>
      <c r="C24" s="89" t="s">
        <v>458</v>
      </c>
      <c r="D24" s="22"/>
    </row>
    <row r="25" spans="1:6" ht="33.75" customHeight="1">
      <c r="D25" s="22"/>
      <c r="E25" s="23"/>
      <c r="F25" s="23"/>
    </row>
    <row r="26" spans="1:6">
      <c r="D26" s="22"/>
    </row>
    <row r="27" spans="1:6">
      <c r="A27" s="15" t="s">
        <v>557</v>
      </c>
      <c r="C27" s="88" t="s">
        <v>558</v>
      </c>
      <c r="D27" s="22"/>
      <c r="E27" s="22"/>
    </row>
  </sheetData>
  <mergeCells count="12">
    <mergeCell ref="A20:B20"/>
    <mergeCell ref="A15:F15"/>
    <mergeCell ref="A14:B14"/>
    <mergeCell ref="A19:B19"/>
    <mergeCell ref="A1:F1"/>
    <mergeCell ref="F2:F3"/>
    <mergeCell ref="C2:E2"/>
    <mergeCell ref="A2:A3"/>
    <mergeCell ref="B2:B3"/>
    <mergeCell ref="A8:B8"/>
    <mergeCell ref="A9:F9"/>
    <mergeCell ref="A4:F4"/>
  </mergeCells>
  <phoneticPr fontId="13" type="noConversion"/>
  <printOptions horizontalCentered="1"/>
  <pageMargins left="0.70866141732283472" right="0.70866141732283472" top="0.53" bottom="0.74803149606299213" header="0.31496062992125984" footer="0.51"/>
  <pageSetup paperSize="9" scale="96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27"/>
  <sheetViews>
    <sheetView workbookViewId="0">
      <selection activeCell="C16" sqref="C16:D20"/>
    </sheetView>
  </sheetViews>
  <sheetFormatPr defaultRowHeight="21"/>
  <cols>
    <col min="1" max="1" width="8.75" style="1" customWidth="1"/>
    <col min="2" max="2" width="35.375" style="1" customWidth="1"/>
    <col min="3" max="6" width="19" style="1" customWidth="1"/>
    <col min="7" max="7" width="18.625" style="1" customWidth="1"/>
    <col min="8" max="247" width="9" style="1"/>
    <col min="248" max="248" width="5.625" style="1" customWidth="1"/>
    <col min="249" max="249" width="43.125" style="1" customWidth="1"/>
    <col min="250" max="250" width="18.375" style="1" customWidth="1"/>
    <col min="251" max="251" width="10.625" style="1" customWidth="1"/>
    <col min="252" max="252" width="14.75" style="1" customWidth="1"/>
    <col min="253" max="253" width="18.625" style="1" customWidth="1"/>
    <col min="254" max="254" width="18" style="1" customWidth="1"/>
    <col min="255" max="255" width="21" style="1" customWidth="1"/>
    <col min="256" max="256" width="16.625" style="1" customWidth="1"/>
    <col min="257" max="257" width="14.25" style="1" customWidth="1"/>
    <col min="258" max="503" width="9" style="1"/>
    <col min="504" max="504" width="5.625" style="1" customWidth="1"/>
    <col min="505" max="505" width="43.125" style="1" customWidth="1"/>
    <col min="506" max="506" width="18.375" style="1" customWidth="1"/>
    <col min="507" max="507" width="10.625" style="1" customWidth="1"/>
    <col min="508" max="508" width="14.75" style="1" customWidth="1"/>
    <col min="509" max="509" width="18.625" style="1" customWidth="1"/>
    <col min="510" max="510" width="18" style="1" customWidth="1"/>
    <col min="511" max="511" width="21" style="1" customWidth="1"/>
    <col min="512" max="512" width="16.625" style="1" customWidth="1"/>
    <col min="513" max="513" width="14.25" style="1" customWidth="1"/>
    <col min="514" max="759" width="9" style="1"/>
    <col min="760" max="760" width="5.625" style="1" customWidth="1"/>
    <col min="761" max="761" width="43.125" style="1" customWidth="1"/>
    <col min="762" max="762" width="18.375" style="1" customWidth="1"/>
    <col min="763" max="763" width="10.625" style="1" customWidth="1"/>
    <col min="764" max="764" width="14.75" style="1" customWidth="1"/>
    <col min="765" max="765" width="18.625" style="1" customWidth="1"/>
    <col min="766" max="766" width="18" style="1" customWidth="1"/>
    <col min="767" max="767" width="21" style="1" customWidth="1"/>
    <col min="768" max="768" width="16.625" style="1" customWidth="1"/>
    <col min="769" max="769" width="14.25" style="1" customWidth="1"/>
    <col min="770" max="1015" width="9" style="1"/>
    <col min="1016" max="1016" width="5.625" style="1" customWidth="1"/>
    <col min="1017" max="1017" width="43.125" style="1" customWidth="1"/>
    <col min="1018" max="1018" width="18.375" style="1" customWidth="1"/>
    <col min="1019" max="1019" width="10.625" style="1" customWidth="1"/>
    <col min="1020" max="1020" width="14.75" style="1" customWidth="1"/>
    <col min="1021" max="1021" width="18.625" style="1" customWidth="1"/>
    <col min="1022" max="1022" width="18" style="1" customWidth="1"/>
    <col min="1023" max="1023" width="21" style="1" customWidth="1"/>
    <col min="1024" max="1024" width="16.625" style="1" customWidth="1"/>
    <col min="1025" max="1025" width="14.25" style="1" customWidth="1"/>
    <col min="1026" max="1271" width="9" style="1"/>
    <col min="1272" max="1272" width="5.625" style="1" customWidth="1"/>
    <col min="1273" max="1273" width="43.125" style="1" customWidth="1"/>
    <col min="1274" max="1274" width="18.375" style="1" customWidth="1"/>
    <col min="1275" max="1275" width="10.625" style="1" customWidth="1"/>
    <col min="1276" max="1276" width="14.75" style="1" customWidth="1"/>
    <col min="1277" max="1277" width="18.625" style="1" customWidth="1"/>
    <col min="1278" max="1278" width="18" style="1" customWidth="1"/>
    <col min="1279" max="1279" width="21" style="1" customWidth="1"/>
    <col min="1280" max="1280" width="16.625" style="1" customWidth="1"/>
    <col min="1281" max="1281" width="14.25" style="1" customWidth="1"/>
    <col min="1282" max="1527" width="9" style="1"/>
    <col min="1528" max="1528" width="5.625" style="1" customWidth="1"/>
    <col min="1529" max="1529" width="43.125" style="1" customWidth="1"/>
    <col min="1530" max="1530" width="18.375" style="1" customWidth="1"/>
    <col min="1531" max="1531" width="10.625" style="1" customWidth="1"/>
    <col min="1532" max="1532" width="14.75" style="1" customWidth="1"/>
    <col min="1533" max="1533" width="18.625" style="1" customWidth="1"/>
    <col min="1534" max="1534" width="18" style="1" customWidth="1"/>
    <col min="1535" max="1535" width="21" style="1" customWidth="1"/>
    <col min="1536" max="1536" width="16.625" style="1" customWidth="1"/>
    <col min="1537" max="1537" width="14.25" style="1" customWidth="1"/>
    <col min="1538" max="1783" width="9" style="1"/>
    <col min="1784" max="1784" width="5.625" style="1" customWidth="1"/>
    <col min="1785" max="1785" width="43.125" style="1" customWidth="1"/>
    <col min="1786" max="1786" width="18.375" style="1" customWidth="1"/>
    <col min="1787" max="1787" width="10.625" style="1" customWidth="1"/>
    <col min="1788" max="1788" width="14.75" style="1" customWidth="1"/>
    <col min="1789" max="1789" width="18.625" style="1" customWidth="1"/>
    <col min="1790" max="1790" width="18" style="1" customWidth="1"/>
    <col min="1791" max="1791" width="21" style="1" customWidth="1"/>
    <col min="1792" max="1792" width="16.625" style="1" customWidth="1"/>
    <col min="1793" max="1793" width="14.25" style="1" customWidth="1"/>
    <col min="1794" max="2039" width="9" style="1"/>
    <col min="2040" max="2040" width="5.625" style="1" customWidth="1"/>
    <col min="2041" max="2041" width="43.125" style="1" customWidth="1"/>
    <col min="2042" max="2042" width="18.375" style="1" customWidth="1"/>
    <col min="2043" max="2043" width="10.625" style="1" customWidth="1"/>
    <col min="2044" max="2044" width="14.75" style="1" customWidth="1"/>
    <col min="2045" max="2045" width="18.625" style="1" customWidth="1"/>
    <col min="2046" max="2046" width="18" style="1" customWidth="1"/>
    <col min="2047" max="2047" width="21" style="1" customWidth="1"/>
    <col min="2048" max="2048" width="16.625" style="1" customWidth="1"/>
    <col min="2049" max="2049" width="14.25" style="1" customWidth="1"/>
    <col min="2050" max="2295" width="9" style="1"/>
    <col min="2296" max="2296" width="5.625" style="1" customWidth="1"/>
    <col min="2297" max="2297" width="43.125" style="1" customWidth="1"/>
    <col min="2298" max="2298" width="18.375" style="1" customWidth="1"/>
    <col min="2299" max="2299" width="10.625" style="1" customWidth="1"/>
    <col min="2300" max="2300" width="14.75" style="1" customWidth="1"/>
    <col min="2301" max="2301" width="18.625" style="1" customWidth="1"/>
    <col min="2302" max="2302" width="18" style="1" customWidth="1"/>
    <col min="2303" max="2303" width="21" style="1" customWidth="1"/>
    <col min="2304" max="2304" width="16.625" style="1" customWidth="1"/>
    <col min="2305" max="2305" width="14.25" style="1" customWidth="1"/>
    <col min="2306" max="2551" width="9" style="1"/>
    <col min="2552" max="2552" width="5.625" style="1" customWidth="1"/>
    <col min="2553" max="2553" width="43.125" style="1" customWidth="1"/>
    <col min="2554" max="2554" width="18.375" style="1" customWidth="1"/>
    <col min="2555" max="2555" width="10.625" style="1" customWidth="1"/>
    <col min="2556" max="2556" width="14.75" style="1" customWidth="1"/>
    <col min="2557" max="2557" width="18.625" style="1" customWidth="1"/>
    <col min="2558" max="2558" width="18" style="1" customWidth="1"/>
    <col min="2559" max="2559" width="21" style="1" customWidth="1"/>
    <col min="2560" max="2560" width="16.625" style="1" customWidth="1"/>
    <col min="2561" max="2561" width="14.25" style="1" customWidth="1"/>
    <col min="2562" max="2807" width="9" style="1"/>
    <col min="2808" max="2808" width="5.625" style="1" customWidth="1"/>
    <col min="2809" max="2809" width="43.125" style="1" customWidth="1"/>
    <col min="2810" max="2810" width="18.375" style="1" customWidth="1"/>
    <col min="2811" max="2811" width="10.625" style="1" customWidth="1"/>
    <col min="2812" max="2812" width="14.75" style="1" customWidth="1"/>
    <col min="2813" max="2813" width="18.625" style="1" customWidth="1"/>
    <col min="2814" max="2814" width="18" style="1" customWidth="1"/>
    <col min="2815" max="2815" width="21" style="1" customWidth="1"/>
    <col min="2816" max="2816" width="16.625" style="1" customWidth="1"/>
    <col min="2817" max="2817" width="14.25" style="1" customWidth="1"/>
    <col min="2818" max="3063" width="9" style="1"/>
    <col min="3064" max="3064" width="5.625" style="1" customWidth="1"/>
    <col min="3065" max="3065" width="43.125" style="1" customWidth="1"/>
    <col min="3066" max="3066" width="18.375" style="1" customWidth="1"/>
    <col min="3067" max="3067" width="10.625" style="1" customWidth="1"/>
    <col min="3068" max="3068" width="14.75" style="1" customWidth="1"/>
    <col min="3069" max="3069" width="18.625" style="1" customWidth="1"/>
    <col min="3070" max="3070" width="18" style="1" customWidth="1"/>
    <col min="3071" max="3071" width="21" style="1" customWidth="1"/>
    <col min="3072" max="3072" width="16.625" style="1" customWidth="1"/>
    <col min="3073" max="3073" width="14.25" style="1" customWidth="1"/>
    <col min="3074" max="3319" width="9" style="1"/>
    <col min="3320" max="3320" width="5.625" style="1" customWidth="1"/>
    <col min="3321" max="3321" width="43.125" style="1" customWidth="1"/>
    <col min="3322" max="3322" width="18.375" style="1" customWidth="1"/>
    <col min="3323" max="3323" width="10.625" style="1" customWidth="1"/>
    <col min="3324" max="3324" width="14.75" style="1" customWidth="1"/>
    <col min="3325" max="3325" width="18.625" style="1" customWidth="1"/>
    <col min="3326" max="3326" width="18" style="1" customWidth="1"/>
    <col min="3327" max="3327" width="21" style="1" customWidth="1"/>
    <col min="3328" max="3328" width="16.625" style="1" customWidth="1"/>
    <col min="3329" max="3329" width="14.25" style="1" customWidth="1"/>
    <col min="3330" max="3575" width="9" style="1"/>
    <col min="3576" max="3576" width="5.625" style="1" customWidth="1"/>
    <col min="3577" max="3577" width="43.125" style="1" customWidth="1"/>
    <col min="3578" max="3578" width="18.375" style="1" customWidth="1"/>
    <col min="3579" max="3579" width="10.625" style="1" customWidth="1"/>
    <col min="3580" max="3580" width="14.75" style="1" customWidth="1"/>
    <col min="3581" max="3581" width="18.625" style="1" customWidth="1"/>
    <col min="3582" max="3582" width="18" style="1" customWidth="1"/>
    <col min="3583" max="3583" width="21" style="1" customWidth="1"/>
    <col min="3584" max="3584" width="16.625" style="1" customWidth="1"/>
    <col min="3585" max="3585" width="14.25" style="1" customWidth="1"/>
    <col min="3586" max="3831" width="9" style="1"/>
    <col min="3832" max="3832" width="5.625" style="1" customWidth="1"/>
    <col min="3833" max="3833" width="43.125" style="1" customWidth="1"/>
    <col min="3834" max="3834" width="18.375" style="1" customWidth="1"/>
    <col min="3835" max="3835" width="10.625" style="1" customWidth="1"/>
    <col min="3836" max="3836" width="14.75" style="1" customWidth="1"/>
    <col min="3837" max="3837" width="18.625" style="1" customWidth="1"/>
    <col min="3838" max="3838" width="18" style="1" customWidth="1"/>
    <col min="3839" max="3839" width="21" style="1" customWidth="1"/>
    <col min="3840" max="3840" width="16.625" style="1" customWidth="1"/>
    <col min="3841" max="3841" width="14.25" style="1" customWidth="1"/>
    <col min="3842" max="4087" width="9" style="1"/>
    <col min="4088" max="4088" width="5.625" style="1" customWidth="1"/>
    <col min="4089" max="4089" width="43.125" style="1" customWidth="1"/>
    <col min="4090" max="4090" width="18.375" style="1" customWidth="1"/>
    <col min="4091" max="4091" width="10.625" style="1" customWidth="1"/>
    <col min="4092" max="4092" width="14.75" style="1" customWidth="1"/>
    <col min="4093" max="4093" width="18.625" style="1" customWidth="1"/>
    <col min="4094" max="4094" width="18" style="1" customWidth="1"/>
    <col min="4095" max="4095" width="21" style="1" customWidth="1"/>
    <col min="4096" max="4096" width="16.625" style="1" customWidth="1"/>
    <col min="4097" max="4097" width="14.25" style="1" customWidth="1"/>
    <col min="4098" max="4343" width="9" style="1"/>
    <col min="4344" max="4344" width="5.625" style="1" customWidth="1"/>
    <col min="4345" max="4345" width="43.125" style="1" customWidth="1"/>
    <col min="4346" max="4346" width="18.375" style="1" customWidth="1"/>
    <col min="4347" max="4347" width="10.625" style="1" customWidth="1"/>
    <col min="4348" max="4348" width="14.75" style="1" customWidth="1"/>
    <col min="4349" max="4349" width="18.625" style="1" customWidth="1"/>
    <col min="4350" max="4350" width="18" style="1" customWidth="1"/>
    <col min="4351" max="4351" width="21" style="1" customWidth="1"/>
    <col min="4352" max="4352" width="16.625" style="1" customWidth="1"/>
    <col min="4353" max="4353" width="14.25" style="1" customWidth="1"/>
    <col min="4354" max="4599" width="9" style="1"/>
    <col min="4600" max="4600" width="5.625" style="1" customWidth="1"/>
    <col min="4601" max="4601" width="43.125" style="1" customWidth="1"/>
    <col min="4602" max="4602" width="18.375" style="1" customWidth="1"/>
    <col min="4603" max="4603" width="10.625" style="1" customWidth="1"/>
    <col min="4604" max="4604" width="14.75" style="1" customWidth="1"/>
    <col min="4605" max="4605" width="18.625" style="1" customWidth="1"/>
    <col min="4606" max="4606" width="18" style="1" customWidth="1"/>
    <col min="4607" max="4607" width="21" style="1" customWidth="1"/>
    <col min="4608" max="4608" width="16.625" style="1" customWidth="1"/>
    <col min="4609" max="4609" width="14.25" style="1" customWidth="1"/>
    <col min="4610" max="4855" width="9" style="1"/>
    <col min="4856" max="4856" width="5.625" style="1" customWidth="1"/>
    <col min="4857" max="4857" width="43.125" style="1" customWidth="1"/>
    <col min="4858" max="4858" width="18.375" style="1" customWidth="1"/>
    <col min="4859" max="4859" width="10.625" style="1" customWidth="1"/>
    <col min="4860" max="4860" width="14.75" style="1" customWidth="1"/>
    <col min="4861" max="4861" width="18.625" style="1" customWidth="1"/>
    <col min="4862" max="4862" width="18" style="1" customWidth="1"/>
    <col min="4863" max="4863" width="21" style="1" customWidth="1"/>
    <col min="4864" max="4864" width="16.625" style="1" customWidth="1"/>
    <col min="4865" max="4865" width="14.25" style="1" customWidth="1"/>
    <col min="4866" max="5111" width="9" style="1"/>
    <col min="5112" max="5112" width="5.625" style="1" customWidth="1"/>
    <col min="5113" max="5113" width="43.125" style="1" customWidth="1"/>
    <col min="5114" max="5114" width="18.375" style="1" customWidth="1"/>
    <col min="5115" max="5115" width="10.625" style="1" customWidth="1"/>
    <col min="5116" max="5116" width="14.75" style="1" customWidth="1"/>
    <col min="5117" max="5117" width="18.625" style="1" customWidth="1"/>
    <col min="5118" max="5118" width="18" style="1" customWidth="1"/>
    <col min="5119" max="5119" width="21" style="1" customWidth="1"/>
    <col min="5120" max="5120" width="16.625" style="1" customWidth="1"/>
    <col min="5121" max="5121" width="14.25" style="1" customWidth="1"/>
    <col min="5122" max="5367" width="9" style="1"/>
    <col min="5368" max="5368" width="5.625" style="1" customWidth="1"/>
    <col min="5369" max="5369" width="43.125" style="1" customWidth="1"/>
    <col min="5370" max="5370" width="18.375" style="1" customWidth="1"/>
    <col min="5371" max="5371" width="10.625" style="1" customWidth="1"/>
    <col min="5372" max="5372" width="14.75" style="1" customWidth="1"/>
    <col min="5373" max="5373" width="18.625" style="1" customWidth="1"/>
    <col min="5374" max="5374" width="18" style="1" customWidth="1"/>
    <col min="5375" max="5375" width="21" style="1" customWidth="1"/>
    <col min="5376" max="5376" width="16.625" style="1" customWidth="1"/>
    <col min="5377" max="5377" width="14.25" style="1" customWidth="1"/>
    <col min="5378" max="5623" width="9" style="1"/>
    <col min="5624" max="5624" width="5.625" style="1" customWidth="1"/>
    <col min="5625" max="5625" width="43.125" style="1" customWidth="1"/>
    <col min="5626" max="5626" width="18.375" style="1" customWidth="1"/>
    <col min="5627" max="5627" width="10.625" style="1" customWidth="1"/>
    <col min="5628" max="5628" width="14.75" style="1" customWidth="1"/>
    <col min="5629" max="5629" width="18.625" style="1" customWidth="1"/>
    <col min="5630" max="5630" width="18" style="1" customWidth="1"/>
    <col min="5631" max="5631" width="21" style="1" customWidth="1"/>
    <col min="5632" max="5632" width="16.625" style="1" customWidth="1"/>
    <col min="5633" max="5633" width="14.25" style="1" customWidth="1"/>
    <col min="5634" max="5879" width="9" style="1"/>
    <col min="5880" max="5880" width="5.625" style="1" customWidth="1"/>
    <col min="5881" max="5881" width="43.125" style="1" customWidth="1"/>
    <col min="5882" max="5882" width="18.375" style="1" customWidth="1"/>
    <col min="5883" max="5883" width="10.625" style="1" customWidth="1"/>
    <col min="5884" max="5884" width="14.75" style="1" customWidth="1"/>
    <col min="5885" max="5885" width="18.625" style="1" customWidth="1"/>
    <col min="5886" max="5886" width="18" style="1" customWidth="1"/>
    <col min="5887" max="5887" width="21" style="1" customWidth="1"/>
    <col min="5888" max="5888" width="16.625" style="1" customWidth="1"/>
    <col min="5889" max="5889" width="14.25" style="1" customWidth="1"/>
    <col min="5890" max="6135" width="9" style="1"/>
    <col min="6136" max="6136" width="5.625" style="1" customWidth="1"/>
    <col min="6137" max="6137" width="43.125" style="1" customWidth="1"/>
    <col min="6138" max="6138" width="18.375" style="1" customWidth="1"/>
    <col min="6139" max="6139" width="10.625" style="1" customWidth="1"/>
    <col min="6140" max="6140" width="14.75" style="1" customWidth="1"/>
    <col min="6141" max="6141" width="18.625" style="1" customWidth="1"/>
    <col min="6142" max="6142" width="18" style="1" customWidth="1"/>
    <col min="6143" max="6143" width="21" style="1" customWidth="1"/>
    <col min="6144" max="6144" width="16.625" style="1" customWidth="1"/>
    <col min="6145" max="6145" width="14.25" style="1" customWidth="1"/>
    <col min="6146" max="6391" width="9" style="1"/>
    <col min="6392" max="6392" width="5.625" style="1" customWidth="1"/>
    <col min="6393" max="6393" width="43.125" style="1" customWidth="1"/>
    <col min="6394" max="6394" width="18.375" style="1" customWidth="1"/>
    <col min="6395" max="6395" width="10.625" style="1" customWidth="1"/>
    <col min="6396" max="6396" width="14.75" style="1" customWidth="1"/>
    <col min="6397" max="6397" width="18.625" style="1" customWidth="1"/>
    <col min="6398" max="6398" width="18" style="1" customWidth="1"/>
    <col min="6399" max="6399" width="21" style="1" customWidth="1"/>
    <col min="6400" max="6400" width="16.625" style="1" customWidth="1"/>
    <col min="6401" max="6401" width="14.25" style="1" customWidth="1"/>
    <col min="6402" max="6647" width="9" style="1"/>
    <col min="6648" max="6648" width="5.625" style="1" customWidth="1"/>
    <col min="6649" max="6649" width="43.125" style="1" customWidth="1"/>
    <col min="6650" max="6650" width="18.375" style="1" customWidth="1"/>
    <col min="6651" max="6651" width="10.625" style="1" customWidth="1"/>
    <col min="6652" max="6652" width="14.75" style="1" customWidth="1"/>
    <col min="6653" max="6653" width="18.625" style="1" customWidth="1"/>
    <col min="6654" max="6654" width="18" style="1" customWidth="1"/>
    <col min="6655" max="6655" width="21" style="1" customWidth="1"/>
    <col min="6656" max="6656" width="16.625" style="1" customWidth="1"/>
    <col min="6657" max="6657" width="14.25" style="1" customWidth="1"/>
    <col min="6658" max="6903" width="9" style="1"/>
    <col min="6904" max="6904" width="5.625" style="1" customWidth="1"/>
    <col min="6905" max="6905" width="43.125" style="1" customWidth="1"/>
    <col min="6906" max="6906" width="18.375" style="1" customWidth="1"/>
    <col min="6907" max="6907" width="10.625" style="1" customWidth="1"/>
    <col min="6908" max="6908" width="14.75" style="1" customWidth="1"/>
    <col min="6909" max="6909" width="18.625" style="1" customWidth="1"/>
    <col min="6910" max="6910" width="18" style="1" customWidth="1"/>
    <col min="6911" max="6911" width="21" style="1" customWidth="1"/>
    <col min="6912" max="6912" width="16.625" style="1" customWidth="1"/>
    <col min="6913" max="6913" width="14.25" style="1" customWidth="1"/>
    <col min="6914" max="7159" width="9" style="1"/>
    <col min="7160" max="7160" width="5.625" style="1" customWidth="1"/>
    <col min="7161" max="7161" width="43.125" style="1" customWidth="1"/>
    <col min="7162" max="7162" width="18.375" style="1" customWidth="1"/>
    <col min="7163" max="7163" width="10.625" style="1" customWidth="1"/>
    <col min="7164" max="7164" width="14.75" style="1" customWidth="1"/>
    <col min="7165" max="7165" width="18.625" style="1" customWidth="1"/>
    <col min="7166" max="7166" width="18" style="1" customWidth="1"/>
    <col min="7167" max="7167" width="21" style="1" customWidth="1"/>
    <col min="7168" max="7168" width="16.625" style="1" customWidth="1"/>
    <col min="7169" max="7169" width="14.25" style="1" customWidth="1"/>
    <col min="7170" max="7415" width="9" style="1"/>
    <col min="7416" max="7416" width="5.625" style="1" customWidth="1"/>
    <col min="7417" max="7417" width="43.125" style="1" customWidth="1"/>
    <col min="7418" max="7418" width="18.375" style="1" customWidth="1"/>
    <col min="7419" max="7419" width="10.625" style="1" customWidth="1"/>
    <col min="7420" max="7420" width="14.75" style="1" customWidth="1"/>
    <col min="7421" max="7421" width="18.625" style="1" customWidth="1"/>
    <col min="7422" max="7422" width="18" style="1" customWidth="1"/>
    <col min="7423" max="7423" width="21" style="1" customWidth="1"/>
    <col min="7424" max="7424" width="16.625" style="1" customWidth="1"/>
    <col min="7425" max="7425" width="14.25" style="1" customWidth="1"/>
    <col min="7426" max="7671" width="9" style="1"/>
    <col min="7672" max="7672" width="5.625" style="1" customWidth="1"/>
    <col min="7673" max="7673" width="43.125" style="1" customWidth="1"/>
    <col min="7674" max="7674" width="18.375" style="1" customWidth="1"/>
    <col min="7675" max="7675" width="10.625" style="1" customWidth="1"/>
    <col min="7676" max="7676" width="14.75" style="1" customWidth="1"/>
    <col min="7677" max="7677" width="18.625" style="1" customWidth="1"/>
    <col min="7678" max="7678" width="18" style="1" customWidth="1"/>
    <col min="7679" max="7679" width="21" style="1" customWidth="1"/>
    <col min="7680" max="7680" width="16.625" style="1" customWidth="1"/>
    <col min="7681" max="7681" width="14.25" style="1" customWidth="1"/>
    <col min="7682" max="7927" width="9" style="1"/>
    <col min="7928" max="7928" width="5.625" style="1" customWidth="1"/>
    <col min="7929" max="7929" width="43.125" style="1" customWidth="1"/>
    <col min="7930" max="7930" width="18.375" style="1" customWidth="1"/>
    <col min="7931" max="7931" width="10.625" style="1" customWidth="1"/>
    <col min="7932" max="7932" width="14.75" style="1" customWidth="1"/>
    <col min="7933" max="7933" width="18.625" style="1" customWidth="1"/>
    <col min="7934" max="7934" width="18" style="1" customWidth="1"/>
    <col min="7935" max="7935" width="21" style="1" customWidth="1"/>
    <col min="7936" max="7936" width="16.625" style="1" customWidth="1"/>
    <col min="7937" max="7937" width="14.25" style="1" customWidth="1"/>
    <col min="7938" max="8183" width="9" style="1"/>
    <col min="8184" max="8184" width="5.625" style="1" customWidth="1"/>
    <col min="8185" max="8185" width="43.125" style="1" customWidth="1"/>
    <col min="8186" max="8186" width="18.375" style="1" customWidth="1"/>
    <col min="8187" max="8187" width="10.625" style="1" customWidth="1"/>
    <col min="8188" max="8188" width="14.75" style="1" customWidth="1"/>
    <col min="8189" max="8189" width="18.625" style="1" customWidth="1"/>
    <col min="8190" max="8190" width="18" style="1" customWidth="1"/>
    <col min="8191" max="8191" width="21" style="1" customWidth="1"/>
    <col min="8192" max="8192" width="16.625" style="1" customWidth="1"/>
    <col min="8193" max="8193" width="14.25" style="1" customWidth="1"/>
    <col min="8194" max="8439" width="9" style="1"/>
    <col min="8440" max="8440" width="5.625" style="1" customWidth="1"/>
    <col min="8441" max="8441" width="43.125" style="1" customWidth="1"/>
    <col min="8442" max="8442" width="18.375" style="1" customWidth="1"/>
    <col min="8443" max="8443" width="10.625" style="1" customWidth="1"/>
    <col min="8444" max="8444" width="14.75" style="1" customWidth="1"/>
    <col min="8445" max="8445" width="18.625" style="1" customWidth="1"/>
    <col min="8446" max="8446" width="18" style="1" customWidth="1"/>
    <col min="8447" max="8447" width="21" style="1" customWidth="1"/>
    <col min="8448" max="8448" width="16.625" style="1" customWidth="1"/>
    <col min="8449" max="8449" width="14.25" style="1" customWidth="1"/>
    <col min="8450" max="8695" width="9" style="1"/>
    <col min="8696" max="8696" width="5.625" style="1" customWidth="1"/>
    <col min="8697" max="8697" width="43.125" style="1" customWidth="1"/>
    <col min="8698" max="8698" width="18.375" style="1" customWidth="1"/>
    <col min="8699" max="8699" width="10.625" style="1" customWidth="1"/>
    <col min="8700" max="8700" width="14.75" style="1" customWidth="1"/>
    <col min="8701" max="8701" width="18.625" style="1" customWidth="1"/>
    <col min="8702" max="8702" width="18" style="1" customWidth="1"/>
    <col min="8703" max="8703" width="21" style="1" customWidth="1"/>
    <col min="8704" max="8704" width="16.625" style="1" customWidth="1"/>
    <col min="8705" max="8705" width="14.25" style="1" customWidth="1"/>
    <col min="8706" max="8951" width="9" style="1"/>
    <col min="8952" max="8952" width="5.625" style="1" customWidth="1"/>
    <col min="8953" max="8953" width="43.125" style="1" customWidth="1"/>
    <col min="8954" max="8954" width="18.375" style="1" customWidth="1"/>
    <col min="8955" max="8955" width="10.625" style="1" customWidth="1"/>
    <col min="8956" max="8956" width="14.75" style="1" customWidth="1"/>
    <col min="8957" max="8957" width="18.625" style="1" customWidth="1"/>
    <col min="8958" max="8958" width="18" style="1" customWidth="1"/>
    <col min="8959" max="8959" width="21" style="1" customWidth="1"/>
    <col min="8960" max="8960" width="16.625" style="1" customWidth="1"/>
    <col min="8961" max="8961" width="14.25" style="1" customWidth="1"/>
    <col min="8962" max="9207" width="9" style="1"/>
    <col min="9208" max="9208" width="5.625" style="1" customWidth="1"/>
    <col min="9209" max="9209" width="43.125" style="1" customWidth="1"/>
    <col min="9210" max="9210" width="18.375" style="1" customWidth="1"/>
    <col min="9211" max="9211" width="10.625" style="1" customWidth="1"/>
    <col min="9212" max="9212" width="14.75" style="1" customWidth="1"/>
    <col min="9213" max="9213" width="18.625" style="1" customWidth="1"/>
    <col min="9214" max="9214" width="18" style="1" customWidth="1"/>
    <col min="9215" max="9215" width="21" style="1" customWidth="1"/>
    <col min="9216" max="9216" width="16.625" style="1" customWidth="1"/>
    <col min="9217" max="9217" width="14.25" style="1" customWidth="1"/>
    <col min="9218" max="9463" width="9" style="1"/>
    <col min="9464" max="9464" width="5.625" style="1" customWidth="1"/>
    <col min="9465" max="9465" width="43.125" style="1" customWidth="1"/>
    <col min="9466" max="9466" width="18.375" style="1" customWidth="1"/>
    <col min="9467" max="9467" width="10.625" style="1" customWidth="1"/>
    <col min="9468" max="9468" width="14.75" style="1" customWidth="1"/>
    <col min="9469" max="9469" width="18.625" style="1" customWidth="1"/>
    <col min="9470" max="9470" width="18" style="1" customWidth="1"/>
    <col min="9471" max="9471" width="21" style="1" customWidth="1"/>
    <col min="9472" max="9472" width="16.625" style="1" customWidth="1"/>
    <col min="9473" max="9473" width="14.25" style="1" customWidth="1"/>
    <col min="9474" max="9719" width="9" style="1"/>
    <col min="9720" max="9720" width="5.625" style="1" customWidth="1"/>
    <col min="9721" max="9721" width="43.125" style="1" customWidth="1"/>
    <col min="9722" max="9722" width="18.375" style="1" customWidth="1"/>
    <col min="9723" max="9723" width="10.625" style="1" customWidth="1"/>
    <col min="9724" max="9724" width="14.75" style="1" customWidth="1"/>
    <col min="9725" max="9725" width="18.625" style="1" customWidth="1"/>
    <col min="9726" max="9726" width="18" style="1" customWidth="1"/>
    <col min="9727" max="9727" width="21" style="1" customWidth="1"/>
    <col min="9728" max="9728" width="16.625" style="1" customWidth="1"/>
    <col min="9729" max="9729" width="14.25" style="1" customWidth="1"/>
    <col min="9730" max="9975" width="9" style="1"/>
    <col min="9976" max="9976" width="5.625" style="1" customWidth="1"/>
    <col min="9977" max="9977" width="43.125" style="1" customWidth="1"/>
    <col min="9978" max="9978" width="18.375" style="1" customWidth="1"/>
    <col min="9979" max="9979" width="10.625" style="1" customWidth="1"/>
    <col min="9980" max="9980" width="14.75" style="1" customWidth="1"/>
    <col min="9981" max="9981" width="18.625" style="1" customWidth="1"/>
    <col min="9982" max="9982" width="18" style="1" customWidth="1"/>
    <col min="9983" max="9983" width="21" style="1" customWidth="1"/>
    <col min="9984" max="9984" width="16.625" style="1" customWidth="1"/>
    <col min="9985" max="9985" width="14.25" style="1" customWidth="1"/>
    <col min="9986" max="10231" width="9" style="1"/>
    <col min="10232" max="10232" width="5.625" style="1" customWidth="1"/>
    <col min="10233" max="10233" width="43.125" style="1" customWidth="1"/>
    <col min="10234" max="10234" width="18.375" style="1" customWidth="1"/>
    <col min="10235" max="10235" width="10.625" style="1" customWidth="1"/>
    <col min="10236" max="10236" width="14.75" style="1" customWidth="1"/>
    <col min="10237" max="10237" width="18.625" style="1" customWidth="1"/>
    <col min="10238" max="10238" width="18" style="1" customWidth="1"/>
    <col min="10239" max="10239" width="21" style="1" customWidth="1"/>
    <col min="10240" max="10240" width="16.625" style="1" customWidth="1"/>
    <col min="10241" max="10241" width="14.25" style="1" customWidth="1"/>
    <col min="10242" max="10487" width="9" style="1"/>
    <col min="10488" max="10488" width="5.625" style="1" customWidth="1"/>
    <col min="10489" max="10489" width="43.125" style="1" customWidth="1"/>
    <col min="10490" max="10490" width="18.375" style="1" customWidth="1"/>
    <col min="10491" max="10491" width="10.625" style="1" customWidth="1"/>
    <col min="10492" max="10492" width="14.75" style="1" customWidth="1"/>
    <col min="10493" max="10493" width="18.625" style="1" customWidth="1"/>
    <col min="10494" max="10494" width="18" style="1" customWidth="1"/>
    <col min="10495" max="10495" width="21" style="1" customWidth="1"/>
    <col min="10496" max="10496" width="16.625" style="1" customWidth="1"/>
    <col min="10497" max="10497" width="14.25" style="1" customWidth="1"/>
    <col min="10498" max="10743" width="9" style="1"/>
    <col min="10744" max="10744" width="5.625" style="1" customWidth="1"/>
    <col min="10745" max="10745" width="43.125" style="1" customWidth="1"/>
    <col min="10746" max="10746" width="18.375" style="1" customWidth="1"/>
    <col min="10747" max="10747" width="10.625" style="1" customWidth="1"/>
    <col min="10748" max="10748" width="14.75" style="1" customWidth="1"/>
    <col min="10749" max="10749" width="18.625" style="1" customWidth="1"/>
    <col min="10750" max="10750" width="18" style="1" customWidth="1"/>
    <col min="10751" max="10751" width="21" style="1" customWidth="1"/>
    <col min="10752" max="10752" width="16.625" style="1" customWidth="1"/>
    <col min="10753" max="10753" width="14.25" style="1" customWidth="1"/>
    <col min="10754" max="10999" width="9" style="1"/>
    <col min="11000" max="11000" width="5.625" style="1" customWidth="1"/>
    <col min="11001" max="11001" width="43.125" style="1" customWidth="1"/>
    <col min="11002" max="11002" width="18.375" style="1" customWidth="1"/>
    <col min="11003" max="11003" width="10.625" style="1" customWidth="1"/>
    <col min="11004" max="11004" width="14.75" style="1" customWidth="1"/>
    <col min="11005" max="11005" width="18.625" style="1" customWidth="1"/>
    <col min="11006" max="11006" width="18" style="1" customWidth="1"/>
    <col min="11007" max="11007" width="21" style="1" customWidth="1"/>
    <col min="11008" max="11008" width="16.625" style="1" customWidth="1"/>
    <col min="11009" max="11009" width="14.25" style="1" customWidth="1"/>
    <col min="11010" max="11255" width="9" style="1"/>
    <col min="11256" max="11256" width="5.625" style="1" customWidth="1"/>
    <col min="11257" max="11257" width="43.125" style="1" customWidth="1"/>
    <col min="11258" max="11258" width="18.375" style="1" customWidth="1"/>
    <col min="11259" max="11259" width="10.625" style="1" customWidth="1"/>
    <col min="11260" max="11260" width="14.75" style="1" customWidth="1"/>
    <col min="11261" max="11261" width="18.625" style="1" customWidth="1"/>
    <col min="11262" max="11262" width="18" style="1" customWidth="1"/>
    <col min="11263" max="11263" width="21" style="1" customWidth="1"/>
    <col min="11264" max="11264" width="16.625" style="1" customWidth="1"/>
    <col min="11265" max="11265" width="14.25" style="1" customWidth="1"/>
    <col min="11266" max="11511" width="9" style="1"/>
    <col min="11512" max="11512" width="5.625" style="1" customWidth="1"/>
    <col min="11513" max="11513" width="43.125" style="1" customWidth="1"/>
    <col min="11514" max="11514" width="18.375" style="1" customWidth="1"/>
    <col min="11515" max="11515" width="10.625" style="1" customWidth="1"/>
    <col min="11516" max="11516" width="14.75" style="1" customWidth="1"/>
    <col min="11517" max="11517" width="18.625" style="1" customWidth="1"/>
    <col min="11518" max="11518" width="18" style="1" customWidth="1"/>
    <col min="11519" max="11519" width="21" style="1" customWidth="1"/>
    <col min="11520" max="11520" width="16.625" style="1" customWidth="1"/>
    <col min="11521" max="11521" width="14.25" style="1" customWidth="1"/>
    <col min="11522" max="11767" width="9" style="1"/>
    <col min="11768" max="11768" width="5.625" style="1" customWidth="1"/>
    <col min="11769" max="11769" width="43.125" style="1" customWidth="1"/>
    <col min="11770" max="11770" width="18.375" style="1" customWidth="1"/>
    <col min="11771" max="11771" width="10.625" style="1" customWidth="1"/>
    <col min="11772" max="11772" width="14.75" style="1" customWidth="1"/>
    <col min="11773" max="11773" width="18.625" style="1" customWidth="1"/>
    <col min="11774" max="11774" width="18" style="1" customWidth="1"/>
    <col min="11775" max="11775" width="21" style="1" customWidth="1"/>
    <col min="11776" max="11776" width="16.625" style="1" customWidth="1"/>
    <col min="11777" max="11777" width="14.25" style="1" customWidth="1"/>
    <col min="11778" max="12023" width="9" style="1"/>
    <col min="12024" max="12024" width="5.625" style="1" customWidth="1"/>
    <col min="12025" max="12025" width="43.125" style="1" customWidth="1"/>
    <col min="12026" max="12026" width="18.375" style="1" customWidth="1"/>
    <col min="12027" max="12027" width="10.625" style="1" customWidth="1"/>
    <col min="12028" max="12028" width="14.75" style="1" customWidth="1"/>
    <col min="12029" max="12029" width="18.625" style="1" customWidth="1"/>
    <col min="12030" max="12030" width="18" style="1" customWidth="1"/>
    <col min="12031" max="12031" width="21" style="1" customWidth="1"/>
    <col min="12032" max="12032" width="16.625" style="1" customWidth="1"/>
    <col min="12033" max="12033" width="14.25" style="1" customWidth="1"/>
    <col min="12034" max="12279" width="9" style="1"/>
    <col min="12280" max="12280" width="5.625" style="1" customWidth="1"/>
    <col min="12281" max="12281" width="43.125" style="1" customWidth="1"/>
    <col min="12282" max="12282" width="18.375" style="1" customWidth="1"/>
    <col min="12283" max="12283" width="10.625" style="1" customWidth="1"/>
    <col min="12284" max="12284" width="14.75" style="1" customWidth="1"/>
    <col min="12285" max="12285" width="18.625" style="1" customWidth="1"/>
    <col min="12286" max="12286" width="18" style="1" customWidth="1"/>
    <col min="12287" max="12287" width="21" style="1" customWidth="1"/>
    <col min="12288" max="12288" width="16.625" style="1" customWidth="1"/>
    <col min="12289" max="12289" width="14.25" style="1" customWidth="1"/>
    <col min="12290" max="12535" width="9" style="1"/>
    <col min="12536" max="12536" width="5.625" style="1" customWidth="1"/>
    <col min="12537" max="12537" width="43.125" style="1" customWidth="1"/>
    <col min="12538" max="12538" width="18.375" style="1" customWidth="1"/>
    <col min="12539" max="12539" width="10.625" style="1" customWidth="1"/>
    <col min="12540" max="12540" width="14.75" style="1" customWidth="1"/>
    <col min="12541" max="12541" width="18.625" style="1" customWidth="1"/>
    <col min="12542" max="12542" width="18" style="1" customWidth="1"/>
    <col min="12543" max="12543" width="21" style="1" customWidth="1"/>
    <col min="12544" max="12544" width="16.625" style="1" customWidth="1"/>
    <col min="12545" max="12545" width="14.25" style="1" customWidth="1"/>
    <col min="12546" max="12791" width="9" style="1"/>
    <col min="12792" max="12792" width="5.625" style="1" customWidth="1"/>
    <col min="12793" max="12793" width="43.125" style="1" customWidth="1"/>
    <col min="12794" max="12794" width="18.375" style="1" customWidth="1"/>
    <col min="12795" max="12795" width="10.625" style="1" customWidth="1"/>
    <col min="12796" max="12796" width="14.75" style="1" customWidth="1"/>
    <col min="12797" max="12797" width="18.625" style="1" customWidth="1"/>
    <col min="12798" max="12798" width="18" style="1" customWidth="1"/>
    <col min="12799" max="12799" width="21" style="1" customWidth="1"/>
    <col min="12800" max="12800" width="16.625" style="1" customWidth="1"/>
    <col min="12801" max="12801" width="14.25" style="1" customWidth="1"/>
    <col min="12802" max="13047" width="9" style="1"/>
    <col min="13048" max="13048" width="5.625" style="1" customWidth="1"/>
    <col min="13049" max="13049" width="43.125" style="1" customWidth="1"/>
    <col min="13050" max="13050" width="18.375" style="1" customWidth="1"/>
    <col min="13051" max="13051" width="10.625" style="1" customWidth="1"/>
    <col min="13052" max="13052" width="14.75" style="1" customWidth="1"/>
    <col min="13053" max="13053" width="18.625" style="1" customWidth="1"/>
    <col min="13054" max="13054" width="18" style="1" customWidth="1"/>
    <col min="13055" max="13055" width="21" style="1" customWidth="1"/>
    <col min="13056" max="13056" width="16.625" style="1" customWidth="1"/>
    <col min="13057" max="13057" width="14.25" style="1" customWidth="1"/>
    <col min="13058" max="13303" width="9" style="1"/>
    <col min="13304" max="13304" width="5.625" style="1" customWidth="1"/>
    <col min="13305" max="13305" width="43.125" style="1" customWidth="1"/>
    <col min="13306" max="13306" width="18.375" style="1" customWidth="1"/>
    <col min="13307" max="13307" width="10.625" style="1" customWidth="1"/>
    <col min="13308" max="13308" width="14.75" style="1" customWidth="1"/>
    <col min="13309" max="13309" width="18.625" style="1" customWidth="1"/>
    <col min="13310" max="13310" width="18" style="1" customWidth="1"/>
    <col min="13311" max="13311" width="21" style="1" customWidth="1"/>
    <col min="13312" max="13312" width="16.625" style="1" customWidth="1"/>
    <col min="13313" max="13313" width="14.25" style="1" customWidth="1"/>
    <col min="13314" max="13559" width="9" style="1"/>
    <col min="13560" max="13560" width="5.625" style="1" customWidth="1"/>
    <col min="13561" max="13561" width="43.125" style="1" customWidth="1"/>
    <col min="13562" max="13562" width="18.375" style="1" customWidth="1"/>
    <col min="13563" max="13563" width="10.625" style="1" customWidth="1"/>
    <col min="13564" max="13564" width="14.75" style="1" customWidth="1"/>
    <col min="13565" max="13565" width="18.625" style="1" customWidth="1"/>
    <col min="13566" max="13566" width="18" style="1" customWidth="1"/>
    <col min="13567" max="13567" width="21" style="1" customWidth="1"/>
    <col min="13568" max="13568" width="16.625" style="1" customWidth="1"/>
    <col min="13569" max="13569" width="14.25" style="1" customWidth="1"/>
    <col min="13570" max="13815" width="9" style="1"/>
    <col min="13816" max="13816" width="5.625" style="1" customWidth="1"/>
    <col min="13817" max="13817" width="43.125" style="1" customWidth="1"/>
    <col min="13818" max="13818" width="18.375" style="1" customWidth="1"/>
    <col min="13819" max="13819" width="10.625" style="1" customWidth="1"/>
    <col min="13820" max="13820" width="14.75" style="1" customWidth="1"/>
    <col min="13821" max="13821" width="18.625" style="1" customWidth="1"/>
    <col min="13822" max="13822" width="18" style="1" customWidth="1"/>
    <col min="13823" max="13823" width="21" style="1" customWidth="1"/>
    <col min="13824" max="13824" width="16.625" style="1" customWidth="1"/>
    <col min="13825" max="13825" width="14.25" style="1" customWidth="1"/>
    <col min="13826" max="14071" width="9" style="1"/>
    <col min="14072" max="14072" width="5.625" style="1" customWidth="1"/>
    <col min="14073" max="14073" width="43.125" style="1" customWidth="1"/>
    <col min="14074" max="14074" width="18.375" style="1" customWidth="1"/>
    <col min="14075" max="14075" width="10.625" style="1" customWidth="1"/>
    <col min="14076" max="14076" width="14.75" style="1" customWidth="1"/>
    <col min="14077" max="14077" width="18.625" style="1" customWidth="1"/>
    <col min="14078" max="14078" width="18" style="1" customWidth="1"/>
    <col min="14079" max="14079" width="21" style="1" customWidth="1"/>
    <col min="14080" max="14080" width="16.625" style="1" customWidth="1"/>
    <col min="14081" max="14081" width="14.25" style="1" customWidth="1"/>
    <col min="14082" max="14327" width="9" style="1"/>
    <col min="14328" max="14328" width="5.625" style="1" customWidth="1"/>
    <col min="14329" max="14329" width="43.125" style="1" customWidth="1"/>
    <col min="14330" max="14330" width="18.375" style="1" customWidth="1"/>
    <col min="14331" max="14331" width="10.625" style="1" customWidth="1"/>
    <col min="14332" max="14332" width="14.75" style="1" customWidth="1"/>
    <col min="14333" max="14333" width="18.625" style="1" customWidth="1"/>
    <col min="14334" max="14334" width="18" style="1" customWidth="1"/>
    <col min="14335" max="14335" width="21" style="1" customWidth="1"/>
    <col min="14336" max="14336" width="16.625" style="1" customWidth="1"/>
    <col min="14337" max="14337" width="14.25" style="1" customWidth="1"/>
    <col min="14338" max="14583" width="9" style="1"/>
    <col min="14584" max="14584" width="5.625" style="1" customWidth="1"/>
    <col min="14585" max="14585" width="43.125" style="1" customWidth="1"/>
    <col min="14586" max="14586" width="18.375" style="1" customWidth="1"/>
    <col min="14587" max="14587" width="10.625" style="1" customWidth="1"/>
    <col min="14588" max="14588" width="14.75" style="1" customWidth="1"/>
    <col min="14589" max="14589" width="18.625" style="1" customWidth="1"/>
    <col min="14590" max="14590" width="18" style="1" customWidth="1"/>
    <col min="14591" max="14591" width="21" style="1" customWidth="1"/>
    <col min="14592" max="14592" width="16.625" style="1" customWidth="1"/>
    <col min="14593" max="14593" width="14.25" style="1" customWidth="1"/>
    <col min="14594" max="14839" width="9" style="1"/>
    <col min="14840" max="14840" width="5.625" style="1" customWidth="1"/>
    <col min="14841" max="14841" width="43.125" style="1" customWidth="1"/>
    <col min="14842" max="14842" width="18.375" style="1" customWidth="1"/>
    <col min="14843" max="14843" width="10.625" style="1" customWidth="1"/>
    <col min="14844" max="14844" width="14.75" style="1" customWidth="1"/>
    <col min="14845" max="14845" width="18.625" style="1" customWidth="1"/>
    <col min="14846" max="14846" width="18" style="1" customWidth="1"/>
    <col min="14847" max="14847" width="21" style="1" customWidth="1"/>
    <col min="14848" max="14848" width="16.625" style="1" customWidth="1"/>
    <col min="14849" max="14849" width="14.25" style="1" customWidth="1"/>
    <col min="14850" max="15095" width="9" style="1"/>
    <col min="15096" max="15096" width="5.625" style="1" customWidth="1"/>
    <col min="15097" max="15097" width="43.125" style="1" customWidth="1"/>
    <col min="15098" max="15098" width="18.375" style="1" customWidth="1"/>
    <col min="15099" max="15099" width="10.625" style="1" customWidth="1"/>
    <col min="15100" max="15100" width="14.75" style="1" customWidth="1"/>
    <col min="15101" max="15101" width="18.625" style="1" customWidth="1"/>
    <col min="15102" max="15102" width="18" style="1" customWidth="1"/>
    <col min="15103" max="15103" width="21" style="1" customWidth="1"/>
    <col min="15104" max="15104" width="16.625" style="1" customWidth="1"/>
    <col min="15105" max="15105" width="14.25" style="1" customWidth="1"/>
    <col min="15106" max="15351" width="9" style="1"/>
    <col min="15352" max="15352" width="5.625" style="1" customWidth="1"/>
    <col min="15353" max="15353" width="43.125" style="1" customWidth="1"/>
    <col min="15354" max="15354" width="18.375" style="1" customWidth="1"/>
    <col min="15355" max="15355" width="10.625" style="1" customWidth="1"/>
    <col min="15356" max="15356" width="14.75" style="1" customWidth="1"/>
    <col min="15357" max="15357" width="18.625" style="1" customWidth="1"/>
    <col min="15358" max="15358" width="18" style="1" customWidth="1"/>
    <col min="15359" max="15359" width="21" style="1" customWidth="1"/>
    <col min="15360" max="15360" width="16.625" style="1" customWidth="1"/>
    <col min="15361" max="15361" width="14.25" style="1" customWidth="1"/>
    <col min="15362" max="15607" width="9" style="1"/>
    <col min="15608" max="15608" width="5.625" style="1" customWidth="1"/>
    <col min="15609" max="15609" width="43.125" style="1" customWidth="1"/>
    <col min="15610" max="15610" width="18.375" style="1" customWidth="1"/>
    <col min="15611" max="15611" width="10.625" style="1" customWidth="1"/>
    <col min="15612" max="15612" width="14.75" style="1" customWidth="1"/>
    <col min="15613" max="15613" width="18.625" style="1" customWidth="1"/>
    <col min="15614" max="15614" width="18" style="1" customWidth="1"/>
    <col min="15615" max="15615" width="21" style="1" customWidth="1"/>
    <col min="15616" max="15616" width="16.625" style="1" customWidth="1"/>
    <col min="15617" max="15617" width="14.25" style="1" customWidth="1"/>
    <col min="15618" max="15863" width="9" style="1"/>
    <col min="15864" max="15864" width="5.625" style="1" customWidth="1"/>
    <col min="15865" max="15865" width="43.125" style="1" customWidth="1"/>
    <col min="15866" max="15866" width="18.375" style="1" customWidth="1"/>
    <col min="15867" max="15867" width="10.625" style="1" customWidth="1"/>
    <col min="15868" max="15868" width="14.75" style="1" customWidth="1"/>
    <col min="15869" max="15869" width="18.625" style="1" customWidth="1"/>
    <col min="15870" max="15870" width="18" style="1" customWidth="1"/>
    <col min="15871" max="15871" width="21" style="1" customWidth="1"/>
    <col min="15872" max="15872" width="16.625" style="1" customWidth="1"/>
    <col min="15873" max="15873" width="14.25" style="1" customWidth="1"/>
    <col min="15874" max="16119" width="9" style="1"/>
    <col min="16120" max="16120" width="5.625" style="1" customWidth="1"/>
    <col min="16121" max="16121" width="43.125" style="1" customWidth="1"/>
    <col min="16122" max="16122" width="18.375" style="1" customWidth="1"/>
    <col min="16123" max="16123" width="10.625" style="1" customWidth="1"/>
    <col min="16124" max="16124" width="14.75" style="1" customWidth="1"/>
    <col min="16125" max="16125" width="18.625" style="1" customWidth="1"/>
    <col min="16126" max="16126" width="18" style="1" customWidth="1"/>
    <col min="16127" max="16127" width="21" style="1" customWidth="1"/>
    <col min="16128" max="16128" width="16.625" style="1" customWidth="1"/>
    <col min="16129" max="16129" width="14.25" style="1" customWidth="1"/>
    <col min="16130" max="16384" width="9" style="1"/>
  </cols>
  <sheetData>
    <row r="1" spans="1:7" s="45" customFormat="1" ht="23.25" customHeight="1">
      <c r="A1" s="49" t="s">
        <v>480</v>
      </c>
    </row>
    <row r="2" spans="1:7" ht="42" customHeight="1">
      <c r="A2" s="208" t="s">
        <v>249</v>
      </c>
      <c r="B2" s="208"/>
      <c r="C2" s="208"/>
      <c r="D2" s="208"/>
      <c r="E2" s="208"/>
      <c r="F2" s="208"/>
      <c r="G2" s="208"/>
    </row>
    <row r="3" spans="1:7" s="4" customFormat="1" ht="33.75" customHeight="1">
      <c r="A3" s="2" t="s">
        <v>0</v>
      </c>
      <c r="B3" s="3" t="s">
        <v>1</v>
      </c>
      <c r="C3" s="2" t="s">
        <v>2</v>
      </c>
      <c r="D3" s="2" t="s">
        <v>242</v>
      </c>
      <c r="E3" s="2" t="s">
        <v>3</v>
      </c>
      <c r="F3" s="2" t="s">
        <v>243</v>
      </c>
      <c r="G3" s="2" t="s">
        <v>4</v>
      </c>
    </row>
    <row r="4" spans="1:7">
      <c r="A4" s="5">
        <v>1</v>
      </c>
      <c r="B4" s="6" t="s">
        <v>8</v>
      </c>
      <c r="C4" s="7">
        <v>253808</v>
      </c>
      <c r="D4" s="7"/>
      <c r="E4" s="7">
        <v>0</v>
      </c>
      <c r="F4" s="7"/>
      <c r="G4" s="8">
        <f t="shared" ref="G4:G20" si="0">SUM(C4:F4)</f>
        <v>253808</v>
      </c>
    </row>
    <row r="5" spans="1:7">
      <c r="A5" s="5">
        <v>2</v>
      </c>
      <c r="B5" s="6" t="s">
        <v>14</v>
      </c>
      <c r="C5" s="7">
        <v>72500</v>
      </c>
      <c r="D5" s="7"/>
      <c r="E5" s="7">
        <v>69500</v>
      </c>
      <c r="F5" s="7">
        <v>430</v>
      </c>
      <c r="G5" s="8">
        <f t="shared" si="0"/>
        <v>142430</v>
      </c>
    </row>
    <row r="6" spans="1:7">
      <c r="A6" s="5">
        <v>3</v>
      </c>
      <c r="B6" s="6" t="s">
        <v>20</v>
      </c>
      <c r="C6" s="7">
        <v>99275</v>
      </c>
      <c r="D6" s="7"/>
      <c r="E6" s="7">
        <v>0</v>
      </c>
      <c r="F6" s="7"/>
      <c r="G6" s="8">
        <f>SUM(C6:F6)</f>
        <v>99275</v>
      </c>
    </row>
    <row r="7" spans="1:7">
      <c r="A7" s="5">
        <v>4</v>
      </c>
      <c r="B7" s="6" t="s">
        <v>17</v>
      </c>
      <c r="C7" s="7">
        <v>584733</v>
      </c>
      <c r="D7" s="7">
        <v>2175</v>
      </c>
      <c r="E7" s="7">
        <v>18750</v>
      </c>
      <c r="F7" s="7">
        <v>150</v>
      </c>
      <c r="G7" s="8">
        <f t="shared" si="0"/>
        <v>605808</v>
      </c>
    </row>
    <row r="8" spans="1:7">
      <c r="A8" s="5">
        <v>5</v>
      </c>
      <c r="B8" s="6" t="s">
        <v>9</v>
      </c>
      <c r="C8" s="7">
        <v>519477</v>
      </c>
      <c r="D8" s="7"/>
      <c r="E8" s="7">
        <v>39010</v>
      </c>
      <c r="F8" s="7"/>
      <c r="G8" s="8">
        <f t="shared" si="0"/>
        <v>558487</v>
      </c>
    </row>
    <row r="9" spans="1:7">
      <c r="A9" s="5">
        <v>6</v>
      </c>
      <c r="B9" s="6" t="s">
        <v>12</v>
      </c>
      <c r="C9" s="7">
        <v>243616</v>
      </c>
      <c r="D9" s="7"/>
      <c r="E9" s="7">
        <v>51497</v>
      </c>
      <c r="F9" s="7">
        <v>676</v>
      </c>
      <c r="G9" s="8">
        <f t="shared" si="0"/>
        <v>295789</v>
      </c>
    </row>
    <row r="10" spans="1:7">
      <c r="A10" s="5">
        <v>7</v>
      </c>
      <c r="B10" s="6" t="s">
        <v>18</v>
      </c>
      <c r="C10" s="7">
        <v>152334</v>
      </c>
      <c r="D10" s="7">
        <v>213</v>
      </c>
      <c r="E10" s="7">
        <v>0</v>
      </c>
      <c r="F10" s="7"/>
      <c r="G10" s="8">
        <f t="shared" si="0"/>
        <v>152547</v>
      </c>
    </row>
    <row r="11" spans="1:7">
      <c r="A11" s="5">
        <v>8</v>
      </c>
      <c r="B11" s="6" t="s">
        <v>7</v>
      </c>
      <c r="C11" s="7">
        <v>220207</v>
      </c>
      <c r="D11" s="7">
        <v>1455</v>
      </c>
      <c r="E11" s="7">
        <v>13160</v>
      </c>
      <c r="F11" s="7"/>
      <c r="G11" s="8">
        <f t="shared" si="0"/>
        <v>234822</v>
      </c>
    </row>
    <row r="12" spans="1:7">
      <c r="A12" s="5">
        <v>9</v>
      </c>
      <c r="B12" s="6" t="s">
        <v>11</v>
      </c>
      <c r="C12" s="7">
        <v>350386</v>
      </c>
      <c r="D12" s="7"/>
      <c r="E12" s="7">
        <v>80436</v>
      </c>
      <c r="F12" s="7">
        <v>444</v>
      </c>
      <c r="G12" s="8">
        <f t="shared" si="0"/>
        <v>431266</v>
      </c>
    </row>
    <row r="13" spans="1:7">
      <c r="A13" s="5">
        <v>10</v>
      </c>
      <c r="B13" s="6" t="s">
        <v>15</v>
      </c>
      <c r="C13" s="7">
        <v>365426</v>
      </c>
      <c r="D13" s="7"/>
      <c r="E13" s="7">
        <v>135116</v>
      </c>
      <c r="F13" s="7">
        <v>536</v>
      </c>
      <c r="G13" s="8">
        <f>SUM(C13:F13)</f>
        <v>501078</v>
      </c>
    </row>
    <row r="14" spans="1:7">
      <c r="A14" s="5">
        <v>11</v>
      </c>
      <c r="B14" s="6" t="s">
        <v>10</v>
      </c>
      <c r="C14" s="7">
        <v>310031</v>
      </c>
      <c r="D14" s="7"/>
      <c r="E14" s="7">
        <v>0</v>
      </c>
      <c r="F14" s="7"/>
      <c r="G14" s="8">
        <f>SUM(C14:F14)</f>
        <v>310031</v>
      </c>
    </row>
    <row r="15" spans="1:7">
      <c r="A15" s="5">
        <v>12</v>
      </c>
      <c r="B15" s="6" t="s">
        <v>5</v>
      </c>
      <c r="C15" s="7">
        <v>629061</v>
      </c>
      <c r="D15" s="7"/>
      <c r="E15" s="7">
        <v>196447</v>
      </c>
      <c r="F15" s="7">
        <v>1039</v>
      </c>
      <c r="G15" s="8">
        <f>SUM(C15:F15)</f>
        <v>826547</v>
      </c>
    </row>
    <row r="16" spans="1:7" s="141" customFormat="1">
      <c r="A16" s="137" t="s">
        <v>518</v>
      </c>
      <c r="B16" s="138" t="s">
        <v>19</v>
      </c>
      <c r="C16" s="139">
        <v>0</v>
      </c>
      <c r="D16" s="139"/>
      <c r="E16" s="139">
        <v>17763</v>
      </c>
      <c r="F16" s="139"/>
      <c r="G16" s="140">
        <f>SUM(C16:F16)</f>
        <v>17763</v>
      </c>
    </row>
    <row r="17" spans="1:7" s="141" customFormat="1">
      <c r="A17" s="137" t="s">
        <v>562</v>
      </c>
      <c r="B17" s="138" t="s">
        <v>21</v>
      </c>
      <c r="C17" s="139">
        <v>27540</v>
      </c>
      <c r="D17" s="139"/>
      <c r="E17" s="139">
        <v>0</v>
      </c>
      <c r="F17" s="139"/>
      <c r="G17" s="140">
        <f>SUM(C17:F17)</f>
        <v>27540</v>
      </c>
    </row>
    <row r="18" spans="1:7" s="141" customFormat="1">
      <c r="A18" s="137" t="s">
        <v>563</v>
      </c>
      <c r="B18" s="138" t="s">
        <v>6</v>
      </c>
      <c r="C18" s="139">
        <v>36144</v>
      </c>
      <c r="D18" s="139"/>
      <c r="E18" s="139">
        <v>0</v>
      </c>
      <c r="F18" s="139"/>
      <c r="G18" s="140">
        <f t="shared" si="0"/>
        <v>36144</v>
      </c>
    </row>
    <row r="19" spans="1:7" s="141" customFormat="1">
      <c r="A19" s="137" t="s">
        <v>564</v>
      </c>
      <c r="B19" s="138" t="s">
        <v>13</v>
      </c>
      <c r="C19" s="139">
        <v>31652</v>
      </c>
      <c r="D19" s="139"/>
      <c r="E19" s="139">
        <v>0</v>
      </c>
      <c r="F19" s="139"/>
      <c r="G19" s="140">
        <f t="shared" si="0"/>
        <v>31652</v>
      </c>
    </row>
    <row r="20" spans="1:7" s="141" customFormat="1">
      <c r="A20" s="137" t="s">
        <v>565</v>
      </c>
      <c r="B20" s="138" t="s">
        <v>16</v>
      </c>
      <c r="C20" s="139">
        <v>65376</v>
      </c>
      <c r="D20" s="139"/>
      <c r="E20" s="139">
        <v>0</v>
      </c>
      <c r="F20" s="139"/>
      <c r="G20" s="140">
        <f t="shared" si="0"/>
        <v>65376</v>
      </c>
    </row>
    <row r="21" spans="1:7" ht="40.5" customHeight="1">
      <c r="A21" s="5"/>
      <c r="B21" s="6" t="s">
        <v>22</v>
      </c>
      <c r="C21" s="7">
        <f>SUM(C4:C20)</f>
        <v>3961566</v>
      </c>
      <c r="D21" s="7">
        <f>SUM(D4:D20)</f>
        <v>3843</v>
      </c>
      <c r="E21" s="7">
        <f>SUM(E4:E20)</f>
        <v>621679</v>
      </c>
      <c r="F21" s="7">
        <f>SUM(F4:F20)</f>
        <v>3275</v>
      </c>
      <c r="G21" s="7">
        <f>SUM(G4:G20)</f>
        <v>4590363</v>
      </c>
    </row>
    <row r="22" spans="1:7">
      <c r="A22" s="133" t="s">
        <v>513</v>
      </c>
      <c r="B22" s="134"/>
      <c r="C22" s="132"/>
      <c r="D22" s="132" t="s">
        <v>514</v>
      </c>
      <c r="F22" s="11"/>
      <c r="G22" s="9"/>
    </row>
    <row r="23" spans="1:7">
      <c r="C23" s="10"/>
      <c r="D23" s="12"/>
      <c r="E23" s="12"/>
      <c r="F23" s="12"/>
      <c r="G23" s="13"/>
    </row>
    <row r="24" spans="1:7">
      <c r="C24" s="10"/>
      <c r="D24" s="12"/>
      <c r="E24" s="12"/>
      <c r="F24" s="12"/>
    </row>
    <row r="25" spans="1:7">
      <c r="D25" s="12"/>
      <c r="E25" s="12"/>
      <c r="F25" s="12"/>
      <c r="G25" s="14"/>
    </row>
    <row r="26" spans="1:7">
      <c r="D26" s="12"/>
      <c r="E26" s="12"/>
      <c r="F26" s="12"/>
    </row>
    <row r="27" spans="1:7">
      <c r="D27" s="12"/>
      <c r="E27" s="12"/>
      <c r="F27" s="12"/>
    </row>
  </sheetData>
  <sortState ref="A3:G19">
    <sortCondition ref="B3:B19"/>
  </sortState>
  <mergeCells count="1">
    <mergeCell ref="A2:G2"/>
  </mergeCells>
  <phoneticPr fontId="13" type="noConversion"/>
  <printOptions horizontalCentered="1"/>
  <pageMargins left="0.70866141732283472" right="0.70866141732283472" top="0.74803149606299213" bottom="0.74803149606299213" header="0.31496062992125984" footer="0.31496062992125984"/>
  <pageSetup paperSize="9" scale="1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2"/>
  <sheetViews>
    <sheetView workbookViewId="0">
      <selection activeCell="E2" sqref="E2"/>
    </sheetView>
  </sheetViews>
  <sheetFormatPr defaultRowHeight="16.5"/>
  <cols>
    <col min="1" max="1" width="13.25" style="24" bestFit="1" customWidth="1"/>
    <col min="2" max="2" width="26.375" style="24" bestFit="1" customWidth="1"/>
    <col min="3" max="4" width="9" style="24"/>
    <col min="5" max="5" width="12.375" style="24" customWidth="1"/>
    <col min="6" max="6" width="13.25" style="24" customWidth="1"/>
    <col min="7" max="16384" width="9" style="24"/>
  </cols>
  <sheetData>
    <row r="1" spans="1:6" ht="26.25" customHeight="1">
      <c r="A1" s="29" t="s">
        <v>144</v>
      </c>
      <c r="B1" s="29" t="s">
        <v>143</v>
      </c>
      <c r="C1" s="29" t="s">
        <v>142</v>
      </c>
      <c r="D1" s="29" t="s">
        <v>141</v>
      </c>
      <c r="E1" s="29" t="s">
        <v>25</v>
      </c>
      <c r="F1" s="29" t="s">
        <v>140</v>
      </c>
    </row>
    <row r="2" spans="1:6" customFormat="1">
      <c r="A2" s="25" t="s">
        <v>137</v>
      </c>
      <c r="B2" s="25" t="s">
        <v>139</v>
      </c>
      <c r="C2" s="28">
        <v>220</v>
      </c>
      <c r="D2" s="27">
        <v>76</v>
      </c>
      <c r="E2" s="26">
        <f>C2*D2</f>
        <v>16720</v>
      </c>
      <c r="F2" s="36"/>
    </row>
    <row r="3" spans="1:6" customFormat="1">
      <c r="A3" s="25" t="s">
        <v>137</v>
      </c>
      <c r="B3" s="25" t="s">
        <v>138</v>
      </c>
      <c r="C3" s="28">
        <v>217</v>
      </c>
      <c r="D3" s="27">
        <v>245</v>
      </c>
      <c r="E3" s="26">
        <f t="shared" ref="E3:E66" si="0">C3*D3</f>
        <v>53165</v>
      </c>
      <c r="F3" s="36"/>
    </row>
    <row r="4" spans="1:6" customFormat="1">
      <c r="A4" s="25" t="s">
        <v>137</v>
      </c>
      <c r="B4" s="25" t="s">
        <v>138</v>
      </c>
      <c r="C4" s="28">
        <v>239</v>
      </c>
      <c r="D4" s="27">
        <v>444</v>
      </c>
      <c r="E4" s="26">
        <f t="shared" si="0"/>
        <v>106116</v>
      </c>
      <c r="F4" s="36"/>
    </row>
    <row r="5" spans="1:6" customFormat="1">
      <c r="A5" s="25" t="s">
        <v>137</v>
      </c>
      <c r="B5" s="25" t="s">
        <v>103</v>
      </c>
      <c r="C5" s="28">
        <v>207</v>
      </c>
      <c r="D5" s="27">
        <v>145</v>
      </c>
      <c r="E5" s="26">
        <f t="shared" si="0"/>
        <v>30015</v>
      </c>
      <c r="F5" s="36"/>
    </row>
    <row r="6" spans="1:6" customFormat="1">
      <c r="A6" s="25" t="s">
        <v>137</v>
      </c>
      <c r="B6" s="25" t="s">
        <v>97</v>
      </c>
      <c r="C6" s="28">
        <v>220</v>
      </c>
      <c r="D6" s="27">
        <v>144</v>
      </c>
      <c r="E6" s="26">
        <f t="shared" si="0"/>
        <v>31680</v>
      </c>
      <c r="F6" s="36"/>
    </row>
    <row r="7" spans="1:6" customFormat="1">
      <c r="A7" s="25" t="s">
        <v>137</v>
      </c>
      <c r="B7" s="25" t="s">
        <v>136</v>
      </c>
      <c r="C7" s="28">
        <v>212</v>
      </c>
      <c r="D7" s="27">
        <v>76</v>
      </c>
      <c r="E7" s="26">
        <f t="shared" si="0"/>
        <v>16112</v>
      </c>
      <c r="F7" s="36"/>
    </row>
    <row r="8" spans="1:6" ht="24.75" customHeight="1">
      <c r="A8" s="192" t="s">
        <v>135</v>
      </c>
      <c r="B8" s="193"/>
      <c r="C8" s="193"/>
      <c r="D8" s="194"/>
      <c r="E8" s="26">
        <f>SUBTOTAL(9,E2:E7)</f>
        <v>253808</v>
      </c>
      <c r="F8" s="25"/>
    </row>
    <row r="9" spans="1:6" customFormat="1">
      <c r="A9" s="25" t="s">
        <v>134</v>
      </c>
      <c r="B9" s="25" t="s">
        <v>133</v>
      </c>
      <c r="C9" s="28">
        <v>191</v>
      </c>
      <c r="D9" s="27">
        <v>93</v>
      </c>
      <c r="E9" s="26">
        <f t="shared" si="0"/>
        <v>17763</v>
      </c>
      <c r="F9" s="36"/>
    </row>
    <row r="10" spans="1:6" ht="24.75" customHeight="1">
      <c r="A10" s="192" t="s">
        <v>132</v>
      </c>
      <c r="B10" s="193"/>
      <c r="C10" s="193"/>
      <c r="D10" s="194"/>
      <c r="E10" s="26">
        <f>SUBTOTAL(9,E9:E9)</f>
        <v>17763</v>
      </c>
      <c r="F10" s="25"/>
    </row>
    <row r="11" spans="1:6" customFormat="1">
      <c r="A11" s="25" t="s">
        <v>131</v>
      </c>
      <c r="B11" s="25" t="s">
        <v>130</v>
      </c>
      <c r="C11" s="28">
        <v>340</v>
      </c>
      <c r="D11" s="27">
        <v>81</v>
      </c>
      <c r="E11" s="26">
        <f t="shared" si="0"/>
        <v>27540</v>
      </c>
      <c r="F11" s="36"/>
    </row>
    <row r="12" spans="1:6" ht="24.75" customHeight="1">
      <c r="A12" s="192" t="s">
        <v>129</v>
      </c>
      <c r="B12" s="193"/>
      <c r="C12" s="193"/>
      <c r="D12" s="194"/>
      <c r="E12" s="26">
        <f>SUBTOTAL(9,E11:E11)</f>
        <v>27540</v>
      </c>
      <c r="F12" s="25"/>
    </row>
    <row r="13" spans="1:6" customFormat="1">
      <c r="A13" s="25" t="s">
        <v>125</v>
      </c>
      <c r="B13" s="25" t="s">
        <v>128</v>
      </c>
      <c r="C13" s="28">
        <v>140</v>
      </c>
      <c r="D13" s="27">
        <v>125</v>
      </c>
      <c r="E13" s="26">
        <f t="shared" si="0"/>
        <v>17500</v>
      </c>
      <c r="F13" s="36"/>
    </row>
    <row r="14" spans="1:6" customFormat="1">
      <c r="A14" s="25" t="s">
        <v>125</v>
      </c>
      <c r="B14" s="25" t="s">
        <v>127</v>
      </c>
      <c r="C14" s="28">
        <v>130</v>
      </c>
      <c r="D14" s="27">
        <v>122</v>
      </c>
      <c r="E14" s="26">
        <f t="shared" si="0"/>
        <v>15860</v>
      </c>
      <c r="F14" s="36"/>
    </row>
    <row r="15" spans="1:6" customFormat="1">
      <c r="A15" s="25" t="s">
        <v>125</v>
      </c>
      <c r="B15" s="25" t="s">
        <v>126</v>
      </c>
      <c r="C15" s="28">
        <v>150</v>
      </c>
      <c r="D15" s="27">
        <v>122</v>
      </c>
      <c r="E15" s="26">
        <f t="shared" si="0"/>
        <v>18300</v>
      </c>
      <c r="F15" s="36"/>
    </row>
    <row r="16" spans="1:6" customFormat="1">
      <c r="A16" s="25" t="s">
        <v>125</v>
      </c>
      <c r="B16" s="25" t="s">
        <v>124</v>
      </c>
      <c r="C16" s="28">
        <v>145</v>
      </c>
      <c r="D16" s="27">
        <v>626</v>
      </c>
      <c r="E16" s="26">
        <f t="shared" si="0"/>
        <v>90770</v>
      </c>
      <c r="F16" s="36"/>
    </row>
    <row r="17" spans="1:6" ht="24.75" customHeight="1">
      <c r="A17" s="192" t="s">
        <v>123</v>
      </c>
      <c r="B17" s="193"/>
      <c r="C17" s="193"/>
      <c r="D17" s="194"/>
      <c r="E17" s="26">
        <f>SUBTOTAL(9,E13:E16)</f>
        <v>142430</v>
      </c>
      <c r="F17" s="25"/>
    </row>
    <row r="18" spans="1:6" customFormat="1">
      <c r="A18" s="25" t="s">
        <v>121</v>
      </c>
      <c r="B18" s="25" t="s">
        <v>39</v>
      </c>
      <c r="C18" s="28">
        <v>233</v>
      </c>
      <c r="D18" s="27">
        <v>145</v>
      </c>
      <c r="E18" s="26">
        <f t="shared" si="0"/>
        <v>33785</v>
      </c>
      <c r="F18" s="36"/>
    </row>
    <row r="19" spans="1:6" customFormat="1">
      <c r="A19" s="25" t="s">
        <v>121</v>
      </c>
      <c r="B19" s="25" t="s">
        <v>122</v>
      </c>
      <c r="C19" s="28">
        <v>253</v>
      </c>
      <c r="D19" s="27">
        <v>164</v>
      </c>
      <c r="E19" s="26">
        <f t="shared" si="0"/>
        <v>41492</v>
      </c>
      <c r="F19" s="36"/>
    </row>
    <row r="20" spans="1:6" customFormat="1">
      <c r="A20" s="25" t="s">
        <v>121</v>
      </c>
      <c r="B20" s="25" t="s">
        <v>120</v>
      </c>
      <c r="C20" s="28">
        <v>338</v>
      </c>
      <c r="D20" s="27">
        <v>71</v>
      </c>
      <c r="E20" s="26">
        <f t="shared" si="0"/>
        <v>23998</v>
      </c>
      <c r="F20" s="36"/>
    </row>
    <row r="21" spans="1:6" ht="24.75" customHeight="1">
      <c r="A21" s="192" t="s">
        <v>119</v>
      </c>
      <c r="B21" s="193"/>
      <c r="C21" s="193"/>
      <c r="D21" s="194"/>
      <c r="E21" s="26">
        <f>SUBTOTAL(9,E18:E20)</f>
        <v>99275</v>
      </c>
      <c r="F21" s="25"/>
    </row>
    <row r="22" spans="1:6" customFormat="1">
      <c r="A22" s="25" t="s">
        <v>115</v>
      </c>
      <c r="B22" s="25" t="s">
        <v>118</v>
      </c>
      <c r="C22" s="28">
        <v>150</v>
      </c>
      <c r="D22" s="27">
        <v>843</v>
      </c>
      <c r="E22" s="26">
        <f t="shared" si="0"/>
        <v>126450</v>
      </c>
      <c r="F22" s="36"/>
    </row>
    <row r="23" spans="1:6" customFormat="1">
      <c r="A23" s="25" t="s">
        <v>115</v>
      </c>
      <c r="B23" s="25" t="s">
        <v>117</v>
      </c>
      <c r="C23" s="28">
        <v>145</v>
      </c>
      <c r="D23" s="27">
        <v>731</v>
      </c>
      <c r="E23" s="26">
        <f t="shared" si="0"/>
        <v>105995</v>
      </c>
      <c r="F23" s="36"/>
    </row>
    <row r="24" spans="1:6" customFormat="1">
      <c r="A24" s="25" t="s">
        <v>115</v>
      </c>
      <c r="B24" s="25" t="s">
        <v>116</v>
      </c>
      <c r="C24" s="28">
        <v>285</v>
      </c>
      <c r="D24" s="27">
        <v>710</v>
      </c>
      <c r="E24" s="26">
        <f t="shared" si="0"/>
        <v>202350</v>
      </c>
      <c r="F24" s="36"/>
    </row>
    <row r="25" spans="1:6" customFormat="1">
      <c r="A25" s="25" t="s">
        <v>115</v>
      </c>
      <c r="B25" s="25" t="s">
        <v>72</v>
      </c>
      <c r="C25" s="28">
        <v>121</v>
      </c>
      <c r="D25" s="27">
        <v>643</v>
      </c>
      <c r="E25" s="26">
        <f t="shared" si="0"/>
        <v>77803</v>
      </c>
      <c r="F25" s="36"/>
    </row>
    <row r="26" spans="1:6" customFormat="1">
      <c r="A26" s="25" t="s">
        <v>115</v>
      </c>
      <c r="B26" s="25" t="s">
        <v>72</v>
      </c>
      <c r="C26" s="28">
        <v>130</v>
      </c>
      <c r="D26" s="27">
        <v>717</v>
      </c>
      <c r="E26" s="26">
        <f t="shared" si="0"/>
        <v>93210</v>
      </c>
      <c r="F26" s="36"/>
    </row>
    <row r="27" spans="1:6" ht="24.75" customHeight="1">
      <c r="A27" s="192" t="s">
        <v>114</v>
      </c>
      <c r="B27" s="193"/>
      <c r="C27" s="193"/>
      <c r="D27" s="194"/>
      <c r="E27" s="26">
        <f>SUBTOTAL(9,E22:E26)</f>
        <v>605808</v>
      </c>
      <c r="F27" s="25"/>
    </row>
    <row r="28" spans="1:6" customFormat="1">
      <c r="A28" s="25" t="s">
        <v>111</v>
      </c>
      <c r="B28" s="25" t="s">
        <v>113</v>
      </c>
      <c r="C28" s="28">
        <v>203</v>
      </c>
      <c r="D28" s="27">
        <v>471</v>
      </c>
      <c r="E28" s="26">
        <f t="shared" si="0"/>
        <v>95613</v>
      </c>
      <c r="F28" s="36"/>
    </row>
    <row r="29" spans="1:6" customFormat="1">
      <c r="A29" s="25" t="s">
        <v>111</v>
      </c>
      <c r="B29" s="25" t="s">
        <v>113</v>
      </c>
      <c r="C29" s="28">
        <v>222</v>
      </c>
      <c r="D29" s="27">
        <v>424</v>
      </c>
      <c r="E29" s="26">
        <f t="shared" si="0"/>
        <v>94128</v>
      </c>
      <c r="F29" s="36"/>
    </row>
    <row r="30" spans="1:6" customFormat="1">
      <c r="A30" s="25" t="s">
        <v>111</v>
      </c>
      <c r="B30" s="25" t="s">
        <v>113</v>
      </c>
      <c r="C30" s="28">
        <v>232</v>
      </c>
      <c r="D30" s="27">
        <v>456</v>
      </c>
      <c r="E30" s="26">
        <f t="shared" si="0"/>
        <v>105792</v>
      </c>
      <c r="F30" s="36"/>
    </row>
    <row r="31" spans="1:6" customFormat="1">
      <c r="A31" s="25" t="s">
        <v>111</v>
      </c>
      <c r="B31" s="25" t="s">
        <v>112</v>
      </c>
      <c r="C31" s="28">
        <v>198</v>
      </c>
      <c r="D31" s="27">
        <v>94</v>
      </c>
      <c r="E31" s="26">
        <f t="shared" si="0"/>
        <v>18612</v>
      </c>
      <c r="F31" s="36"/>
    </row>
    <row r="32" spans="1:6" customFormat="1">
      <c r="A32" s="25" t="s">
        <v>111</v>
      </c>
      <c r="B32" s="25" t="s">
        <v>59</v>
      </c>
      <c r="C32" s="28">
        <v>217</v>
      </c>
      <c r="D32" s="27">
        <v>1032</v>
      </c>
      <c r="E32" s="26">
        <f t="shared" si="0"/>
        <v>223944</v>
      </c>
      <c r="F32" s="36"/>
    </row>
    <row r="33" spans="1:6" customFormat="1">
      <c r="A33" s="25" t="s">
        <v>111</v>
      </c>
      <c r="B33" s="25" t="s">
        <v>110</v>
      </c>
      <c r="C33" s="28">
        <v>217</v>
      </c>
      <c r="D33" s="27">
        <v>94</v>
      </c>
      <c r="E33" s="26">
        <f t="shared" si="0"/>
        <v>20398</v>
      </c>
      <c r="F33" s="36"/>
    </row>
    <row r="34" spans="1:6" ht="24.75" customHeight="1">
      <c r="A34" s="192" t="s">
        <v>109</v>
      </c>
      <c r="B34" s="193"/>
      <c r="C34" s="193"/>
      <c r="D34" s="194"/>
      <c r="E34" s="26">
        <f>SUBTOTAL(9,E28:E33)</f>
        <v>558487</v>
      </c>
      <c r="F34" s="25"/>
    </row>
    <row r="35" spans="1:6" customFormat="1">
      <c r="A35" s="25" t="s">
        <v>106</v>
      </c>
      <c r="B35" s="25" t="s">
        <v>54</v>
      </c>
      <c r="C35" s="28">
        <v>116</v>
      </c>
      <c r="D35" s="27">
        <v>533</v>
      </c>
      <c r="E35" s="26">
        <f t="shared" si="0"/>
        <v>61828</v>
      </c>
      <c r="F35" s="36"/>
    </row>
    <row r="36" spans="1:6" customFormat="1">
      <c r="A36" s="25" t="s">
        <v>106</v>
      </c>
      <c r="B36" s="25" t="s">
        <v>108</v>
      </c>
      <c r="C36" s="28">
        <v>193</v>
      </c>
      <c r="D36" s="27">
        <v>597</v>
      </c>
      <c r="E36" s="26">
        <f t="shared" si="0"/>
        <v>115221</v>
      </c>
      <c r="F36" s="36"/>
    </row>
    <row r="37" spans="1:6" customFormat="1">
      <c r="A37" s="25" t="s">
        <v>106</v>
      </c>
      <c r="B37" s="25" t="s">
        <v>35</v>
      </c>
      <c r="C37" s="28">
        <v>164</v>
      </c>
      <c r="D37" s="27">
        <v>553</v>
      </c>
      <c r="E37" s="26">
        <f t="shared" si="0"/>
        <v>90692</v>
      </c>
      <c r="F37" s="36"/>
    </row>
    <row r="38" spans="1:6" customFormat="1">
      <c r="A38" s="25" t="s">
        <v>106</v>
      </c>
      <c r="B38" s="25" t="s">
        <v>107</v>
      </c>
      <c r="C38" s="28">
        <v>193</v>
      </c>
      <c r="D38" s="27">
        <v>82</v>
      </c>
      <c r="E38" s="26">
        <f t="shared" si="0"/>
        <v>15826</v>
      </c>
      <c r="F38" s="36"/>
    </row>
    <row r="39" spans="1:6" customFormat="1">
      <c r="A39" s="25" t="s">
        <v>106</v>
      </c>
      <c r="B39" s="25" t="s">
        <v>105</v>
      </c>
      <c r="C39" s="28">
        <v>97</v>
      </c>
      <c r="D39" s="27">
        <v>126</v>
      </c>
      <c r="E39" s="26">
        <f t="shared" si="0"/>
        <v>12222</v>
      </c>
      <c r="F39" s="36"/>
    </row>
    <row r="40" spans="1:6" ht="24.75" customHeight="1">
      <c r="A40" s="192" t="s">
        <v>104</v>
      </c>
      <c r="B40" s="193"/>
      <c r="C40" s="193"/>
      <c r="D40" s="194"/>
      <c r="E40" s="26">
        <f>SUBTOTAL(9,E35:E39)</f>
        <v>295789</v>
      </c>
      <c r="F40" s="25"/>
    </row>
    <row r="41" spans="1:6" customFormat="1">
      <c r="A41" s="25" t="s">
        <v>98</v>
      </c>
      <c r="B41" s="25" t="s">
        <v>103</v>
      </c>
      <c r="C41" s="28">
        <v>215</v>
      </c>
      <c r="D41" s="27">
        <v>164</v>
      </c>
      <c r="E41" s="26">
        <f t="shared" si="0"/>
        <v>35260</v>
      </c>
      <c r="F41" s="36"/>
    </row>
    <row r="42" spans="1:6" customFormat="1">
      <c r="A42" s="25" t="s">
        <v>98</v>
      </c>
      <c r="B42" s="25" t="s">
        <v>102</v>
      </c>
      <c r="C42" s="28">
        <v>222</v>
      </c>
      <c r="D42" s="27">
        <v>164</v>
      </c>
      <c r="E42" s="26">
        <f t="shared" si="0"/>
        <v>36408</v>
      </c>
      <c r="F42" s="36"/>
    </row>
    <row r="43" spans="1:6" customFormat="1">
      <c r="A43" s="25" t="s">
        <v>98</v>
      </c>
      <c r="B43" s="25" t="s">
        <v>101</v>
      </c>
      <c r="C43" s="28">
        <v>213</v>
      </c>
      <c r="D43" s="27">
        <v>83</v>
      </c>
      <c r="E43" s="26">
        <f t="shared" si="0"/>
        <v>17679</v>
      </c>
      <c r="F43" s="36"/>
    </row>
    <row r="44" spans="1:6" customFormat="1">
      <c r="A44" s="25" t="s">
        <v>98</v>
      </c>
      <c r="B44" s="25" t="s">
        <v>100</v>
      </c>
      <c r="C44" s="28">
        <v>178</v>
      </c>
      <c r="D44" s="27">
        <v>76</v>
      </c>
      <c r="E44" s="26">
        <f t="shared" si="0"/>
        <v>13528</v>
      </c>
      <c r="F44" s="36"/>
    </row>
    <row r="45" spans="1:6" customFormat="1">
      <c r="A45" s="25" t="s">
        <v>98</v>
      </c>
      <c r="B45" s="25" t="s">
        <v>99</v>
      </c>
      <c r="C45" s="28">
        <v>207</v>
      </c>
      <c r="D45" s="27">
        <v>72</v>
      </c>
      <c r="E45" s="26">
        <f t="shared" si="0"/>
        <v>14904</v>
      </c>
      <c r="F45" s="36"/>
    </row>
    <row r="46" spans="1:6" customFormat="1">
      <c r="A46" s="25" t="s">
        <v>98</v>
      </c>
      <c r="B46" s="25" t="s">
        <v>97</v>
      </c>
      <c r="C46" s="28">
        <v>212</v>
      </c>
      <c r="D46" s="27">
        <v>164</v>
      </c>
      <c r="E46" s="26">
        <f t="shared" si="0"/>
        <v>34768</v>
      </c>
      <c r="F46" s="36"/>
    </row>
    <row r="47" spans="1:6" ht="24.75" customHeight="1">
      <c r="A47" s="192" t="s">
        <v>96</v>
      </c>
      <c r="B47" s="193"/>
      <c r="C47" s="193"/>
      <c r="D47" s="194"/>
      <c r="E47" s="26">
        <f>SUBTOTAL(9,E41:E46)</f>
        <v>152547</v>
      </c>
      <c r="F47" s="25"/>
    </row>
    <row r="48" spans="1:6" customFormat="1">
      <c r="A48" s="25" t="s">
        <v>91</v>
      </c>
      <c r="B48" s="25" t="s">
        <v>95</v>
      </c>
      <c r="C48" s="28">
        <v>169</v>
      </c>
      <c r="D48" s="27">
        <v>537</v>
      </c>
      <c r="E48" s="26">
        <f t="shared" si="0"/>
        <v>90753</v>
      </c>
      <c r="F48" s="36"/>
    </row>
    <row r="49" spans="1:6" customFormat="1">
      <c r="A49" s="25" t="s">
        <v>91</v>
      </c>
      <c r="B49" s="25" t="s">
        <v>94</v>
      </c>
      <c r="C49" s="28">
        <v>140</v>
      </c>
      <c r="D49" s="27">
        <v>775</v>
      </c>
      <c r="E49" s="26">
        <f t="shared" si="0"/>
        <v>108500</v>
      </c>
      <c r="F49" s="36"/>
    </row>
    <row r="50" spans="1:6" customFormat="1">
      <c r="A50" s="25" t="s">
        <v>91</v>
      </c>
      <c r="B50" s="25" t="s">
        <v>93</v>
      </c>
      <c r="C50" s="28">
        <v>121</v>
      </c>
      <c r="D50" s="27">
        <v>145</v>
      </c>
      <c r="E50" s="26">
        <f t="shared" si="0"/>
        <v>17545</v>
      </c>
      <c r="F50" s="36"/>
    </row>
    <row r="51" spans="1:6" customFormat="1">
      <c r="A51" s="25" t="s">
        <v>91</v>
      </c>
      <c r="B51" s="25" t="s">
        <v>92</v>
      </c>
      <c r="C51" s="28">
        <v>97</v>
      </c>
      <c r="D51" s="27">
        <v>96</v>
      </c>
      <c r="E51" s="26">
        <f t="shared" si="0"/>
        <v>9312</v>
      </c>
      <c r="F51" s="36"/>
    </row>
    <row r="52" spans="1:6" customFormat="1">
      <c r="A52" s="25" t="s">
        <v>91</v>
      </c>
      <c r="B52" s="25" t="s">
        <v>90</v>
      </c>
      <c r="C52" s="28">
        <v>121</v>
      </c>
      <c r="D52" s="27">
        <v>72</v>
      </c>
      <c r="E52" s="26">
        <f t="shared" si="0"/>
        <v>8712</v>
      </c>
      <c r="F52" s="36"/>
    </row>
    <row r="53" spans="1:6" ht="24.75" customHeight="1">
      <c r="A53" s="192" t="s">
        <v>89</v>
      </c>
      <c r="B53" s="193"/>
      <c r="C53" s="193"/>
      <c r="D53" s="194"/>
      <c r="E53" s="26">
        <f>SUBTOTAL(9,E48:E52)</f>
        <v>234822</v>
      </c>
      <c r="F53" s="25"/>
    </row>
    <row r="54" spans="1:6" customFormat="1">
      <c r="A54" s="25" t="s">
        <v>82</v>
      </c>
      <c r="B54" s="25" t="s">
        <v>88</v>
      </c>
      <c r="C54" s="28">
        <v>212</v>
      </c>
      <c r="D54" s="27">
        <v>143</v>
      </c>
      <c r="E54" s="26">
        <f t="shared" si="0"/>
        <v>30316</v>
      </c>
      <c r="F54" s="36"/>
    </row>
    <row r="55" spans="1:6" customFormat="1">
      <c r="A55" s="25" t="s">
        <v>82</v>
      </c>
      <c r="B55" s="25" t="s">
        <v>87</v>
      </c>
      <c r="C55" s="28">
        <v>270</v>
      </c>
      <c r="D55" s="27">
        <v>281</v>
      </c>
      <c r="E55" s="26">
        <f t="shared" si="0"/>
        <v>75870</v>
      </c>
      <c r="F55" s="36"/>
    </row>
    <row r="56" spans="1:6" customFormat="1">
      <c r="A56" s="25" t="s">
        <v>82</v>
      </c>
      <c r="B56" s="25" t="s">
        <v>86</v>
      </c>
      <c r="C56" s="28">
        <v>222</v>
      </c>
      <c r="D56" s="27">
        <v>128</v>
      </c>
      <c r="E56" s="26">
        <f t="shared" si="0"/>
        <v>28416</v>
      </c>
      <c r="F56" s="36"/>
    </row>
    <row r="57" spans="1:6" customFormat="1">
      <c r="A57" s="25" t="s">
        <v>82</v>
      </c>
      <c r="B57" s="25" t="s">
        <v>85</v>
      </c>
      <c r="C57" s="28">
        <v>222</v>
      </c>
      <c r="D57" s="27">
        <v>391</v>
      </c>
      <c r="E57" s="26">
        <f t="shared" si="0"/>
        <v>86802</v>
      </c>
      <c r="F57" s="36"/>
    </row>
    <row r="58" spans="1:6" customFormat="1">
      <c r="A58" s="25" t="s">
        <v>82</v>
      </c>
      <c r="B58" s="25" t="s">
        <v>84</v>
      </c>
      <c r="C58" s="28">
        <v>222</v>
      </c>
      <c r="D58" s="27">
        <v>477</v>
      </c>
      <c r="E58" s="26">
        <f t="shared" si="0"/>
        <v>105894</v>
      </c>
      <c r="F58" s="36"/>
    </row>
    <row r="59" spans="1:6" customFormat="1">
      <c r="A59" s="25" t="s">
        <v>82</v>
      </c>
      <c r="B59" s="25" t="s">
        <v>83</v>
      </c>
      <c r="C59" s="28">
        <v>222</v>
      </c>
      <c r="D59" s="27">
        <v>354</v>
      </c>
      <c r="E59" s="26">
        <f t="shared" si="0"/>
        <v>78588</v>
      </c>
      <c r="F59" s="36"/>
    </row>
    <row r="60" spans="1:6" customFormat="1">
      <c r="A60" s="25" t="s">
        <v>82</v>
      </c>
      <c r="B60" s="25" t="s">
        <v>81</v>
      </c>
      <c r="C60" s="28">
        <v>270</v>
      </c>
      <c r="D60" s="27">
        <v>94</v>
      </c>
      <c r="E60" s="26">
        <f t="shared" si="0"/>
        <v>25380</v>
      </c>
      <c r="F60" s="36"/>
    </row>
    <row r="61" spans="1:6" ht="24.75" customHeight="1">
      <c r="A61" s="192" t="s">
        <v>80</v>
      </c>
      <c r="B61" s="193"/>
      <c r="C61" s="193"/>
      <c r="D61" s="194"/>
      <c r="E61" s="26">
        <f>SUBTOTAL(9,E54:E60)</f>
        <v>431266</v>
      </c>
      <c r="F61" s="25"/>
    </row>
    <row r="62" spans="1:6" customFormat="1">
      <c r="A62" s="25" t="s">
        <v>79</v>
      </c>
      <c r="B62" s="25" t="s">
        <v>78</v>
      </c>
      <c r="C62" s="28">
        <v>251</v>
      </c>
      <c r="D62" s="27">
        <v>144</v>
      </c>
      <c r="E62" s="26">
        <f t="shared" si="0"/>
        <v>36144</v>
      </c>
      <c r="F62" s="36"/>
    </row>
    <row r="63" spans="1:6" ht="24.75" customHeight="1">
      <c r="A63" s="192" t="s">
        <v>77</v>
      </c>
      <c r="B63" s="193"/>
      <c r="C63" s="193"/>
      <c r="D63" s="194"/>
      <c r="E63" s="26">
        <f>SUBTOTAL(9,E62:E62)</f>
        <v>36144</v>
      </c>
      <c r="F63" s="25"/>
    </row>
    <row r="64" spans="1:6" customFormat="1">
      <c r="A64" s="25" t="s">
        <v>76</v>
      </c>
      <c r="B64" s="25" t="s">
        <v>75</v>
      </c>
      <c r="C64" s="28">
        <v>193</v>
      </c>
      <c r="D64" s="27">
        <v>164</v>
      </c>
      <c r="E64" s="26">
        <f t="shared" si="0"/>
        <v>31652</v>
      </c>
      <c r="F64" s="36"/>
    </row>
    <row r="65" spans="1:6" ht="24.75" customHeight="1">
      <c r="A65" s="192" t="s">
        <v>74</v>
      </c>
      <c r="B65" s="193"/>
      <c r="C65" s="193"/>
      <c r="D65" s="194"/>
      <c r="E65" s="26">
        <f>SUBTOTAL(9,E64:E64)</f>
        <v>31652</v>
      </c>
      <c r="F65" s="25"/>
    </row>
    <row r="66" spans="1:6" customFormat="1">
      <c r="A66" s="25" t="s">
        <v>73</v>
      </c>
      <c r="B66" s="25" t="s">
        <v>72</v>
      </c>
      <c r="C66" s="28">
        <v>96</v>
      </c>
      <c r="D66" s="27">
        <v>681</v>
      </c>
      <c r="E66" s="26">
        <f t="shared" si="0"/>
        <v>65376</v>
      </c>
      <c r="F66" s="36"/>
    </row>
    <row r="67" spans="1:6" ht="24.75" customHeight="1">
      <c r="A67" s="192" t="s">
        <v>71</v>
      </c>
      <c r="B67" s="193"/>
      <c r="C67" s="193"/>
      <c r="D67" s="194"/>
      <c r="E67" s="26">
        <f>SUBTOTAL(9,E66:E66)</f>
        <v>65376</v>
      </c>
      <c r="F67" s="25"/>
    </row>
    <row r="68" spans="1:6" customFormat="1">
      <c r="A68" s="25" t="s">
        <v>63</v>
      </c>
      <c r="B68" s="25" t="s">
        <v>70</v>
      </c>
      <c r="C68" s="28">
        <v>254</v>
      </c>
      <c r="D68" s="27">
        <v>49</v>
      </c>
      <c r="E68" s="26">
        <f t="shared" ref="E68:E110" si="1">C68*D68</f>
        <v>12446</v>
      </c>
      <c r="F68" s="36"/>
    </row>
    <row r="69" spans="1:6" customFormat="1">
      <c r="A69" s="25" t="s">
        <v>63</v>
      </c>
      <c r="B69" s="25" t="s">
        <v>69</v>
      </c>
      <c r="C69" s="28">
        <v>376</v>
      </c>
      <c r="D69" s="27">
        <v>92</v>
      </c>
      <c r="E69" s="26">
        <f t="shared" si="1"/>
        <v>34592</v>
      </c>
      <c r="F69" s="36"/>
    </row>
    <row r="70" spans="1:6" customFormat="1">
      <c r="A70" s="25" t="s">
        <v>63</v>
      </c>
      <c r="B70" s="25" t="s">
        <v>68</v>
      </c>
      <c r="C70" s="28">
        <v>286</v>
      </c>
      <c r="D70" s="27">
        <v>428</v>
      </c>
      <c r="E70" s="26">
        <f t="shared" si="1"/>
        <v>122408</v>
      </c>
      <c r="F70" s="36"/>
    </row>
    <row r="71" spans="1:6" customFormat="1">
      <c r="A71" s="25" t="s">
        <v>63</v>
      </c>
      <c r="B71" s="25" t="s">
        <v>67</v>
      </c>
      <c r="C71" s="28">
        <v>268</v>
      </c>
      <c r="D71" s="27">
        <v>126</v>
      </c>
      <c r="E71" s="26">
        <f t="shared" si="1"/>
        <v>33768</v>
      </c>
      <c r="F71" s="36"/>
    </row>
    <row r="72" spans="1:6" customFormat="1">
      <c r="A72" s="25" t="s">
        <v>63</v>
      </c>
      <c r="B72" s="25" t="s">
        <v>66</v>
      </c>
      <c r="C72" s="28">
        <v>286</v>
      </c>
      <c r="D72" s="27">
        <v>122</v>
      </c>
      <c r="E72" s="26">
        <f t="shared" si="1"/>
        <v>34892</v>
      </c>
      <c r="F72" s="36"/>
    </row>
    <row r="73" spans="1:6" customFormat="1">
      <c r="A73" s="25" t="s">
        <v>63</v>
      </c>
      <c r="B73" s="25" t="s">
        <v>65</v>
      </c>
      <c r="C73" s="28">
        <v>286</v>
      </c>
      <c r="D73" s="27">
        <v>472</v>
      </c>
      <c r="E73" s="26">
        <f t="shared" si="1"/>
        <v>134992</v>
      </c>
      <c r="F73" s="36"/>
    </row>
    <row r="74" spans="1:6" customFormat="1">
      <c r="A74" s="25" t="s">
        <v>63</v>
      </c>
      <c r="B74" s="25" t="s">
        <v>64</v>
      </c>
      <c r="C74" s="28">
        <v>270</v>
      </c>
      <c r="D74" s="27">
        <v>354</v>
      </c>
      <c r="E74" s="26">
        <f t="shared" si="1"/>
        <v>95580</v>
      </c>
      <c r="F74" s="36"/>
    </row>
    <row r="75" spans="1:6" customFormat="1">
      <c r="A75" s="25" t="s">
        <v>63</v>
      </c>
      <c r="B75" s="25" t="s">
        <v>62</v>
      </c>
      <c r="C75" s="28">
        <v>270</v>
      </c>
      <c r="D75" s="27">
        <v>120</v>
      </c>
      <c r="E75" s="26">
        <f t="shared" si="1"/>
        <v>32400</v>
      </c>
      <c r="F75" s="36"/>
    </row>
    <row r="76" spans="1:6" ht="24.75" customHeight="1">
      <c r="A76" s="192" t="s">
        <v>61</v>
      </c>
      <c r="B76" s="193"/>
      <c r="C76" s="193"/>
      <c r="D76" s="194"/>
      <c r="E76" s="26">
        <f>SUBTOTAL(9,E68:E75)</f>
        <v>501078</v>
      </c>
      <c r="F76" s="25"/>
    </row>
    <row r="77" spans="1:6" customFormat="1">
      <c r="A77" s="25" t="s">
        <v>57</v>
      </c>
      <c r="B77" s="25" t="s">
        <v>54</v>
      </c>
      <c r="C77" s="28">
        <v>193</v>
      </c>
      <c r="D77" s="27">
        <v>164</v>
      </c>
      <c r="E77" s="26">
        <f t="shared" si="1"/>
        <v>31652</v>
      </c>
      <c r="F77" s="36"/>
    </row>
    <row r="78" spans="1:6" customFormat="1">
      <c r="A78" s="25" t="s">
        <v>57</v>
      </c>
      <c r="B78" s="25" t="s">
        <v>49</v>
      </c>
      <c r="C78" s="28">
        <v>208</v>
      </c>
      <c r="D78" s="27">
        <v>164</v>
      </c>
      <c r="E78" s="26">
        <f t="shared" si="1"/>
        <v>34112</v>
      </c>
      <c r="F78" s="36"/>
    </row>
    <row r="79" spans="1:6" customFormat="1">
      <c r="A79" s="25" t="s">
        <v>57</v>
      </c>
      <c r="B79" s="25" t="s">
        <v>60</v>
      </c>
      <c r="C79" s="28">
        <v>178</v>
      </c>
      <c r="D79" s="27">
        <v>159</v>
      </c>
      <c r="E79" s="26">
        <f t="shared" si="1"/>
        <v>28302</v>
      </c>
      <c r="F79" s="36"/>
    </row>
    <row r="80" spans="1:6" customFormat="1">
      <c r="A80" s="25" t="s">
        <v>57</v>
      </c>
      <c r="B80" s="25" t="s">
        <v>60</v>
      </c>
      <c r="C80" s="28">
        <v>183</v>
      </c>
      <c r="D80" s="27">
        <v>144</v>
      </c>
      <c r="E80" s="26">
        <f t="shared" si="1"/>
        <v>26352</v>
      </c>
      <c r="F80" s="36"/>
    </row>
    <row r="81" spans="1:6" customFormat="1">
      <c r="A81" s="25" t="s">
        <v>57</v>
      </c>
      <c r="B81" s="25" t="s">
        <v>60</v>
      </c>
      <c r="C81" s="28">
        <v>207</v>
      </c>
      <c r="D81" s="27">
        <v>147</v>
      </c>
      <c r="E81" s="26">
        <f t="shared" si="1"/>
        <v>30429</v>
      </c>
      <c r="F81" s="36"/>
    </row>
    <row r="82" spans="1:6" customFormat="1">
      <c r="A82" s="25" t="s">
        <v>57</v>
      </c>
      <c r="B82" s="25" t="s">
        <v>59</v>
      </c>
      <c r="C82" s="28">
        <v>206</v>
      </c>
      <c r="D82" s="27">
        <v>548</v>
      </c>
      <c r="E82" s="26">
        <f t="shared" si="1"/>
        <v>112888</v>
      </c>
      <c r="F82" s="36"/>
    </row>
    <row r="83" spans="1:6" customFormat="1">
      <c r="A83" s="25" t="s">
        <v>57</v>
      </c>
      <c r="B83" s="25" t="s">
        <v>58</v>
      </c>
      <c r="C83" s="28">
        <v>207</v>
      </c>
      <c r="D83" s="27">
        <v>164</v>
      </c>
      <c r="E83" s="26">
        <f t="shared" si="1"/>
        <v>33948</v>
      </c>
      <c r="F83" s="36"/>
    </row>
    <row r="84" spans="1:6" customFormat="1">
      <c r="A84" s="25" t="s">
        <v>57</v>
      </c>
      <c r="B84" s="25" t="s">
        <v>56</v>
      </c>
      <c r="C84" s="28">
        <v>196</v>
      </c>
      <c r="D84" s="27">
        <v>63</v>
      </c>
      <c r="E84" s="26">
        <f t="shared" si="1"/>
        <v>12348</v>
      </c>
      <c r="F84" s="36"/>
    </row>
    <row r="85" spans="1:6" ht="24.75" customHeight="1">
      <c r="A85" s="192" t="s">
        <v>55</v>
      </c>
      <c r="B85" s="193"/>
      <c r="C85" s="193"/>
      <c r="D85" s="194"/>
      <c r="E85" s="26">
        <f>SUBTOTAL(9,E77:E84)</f>
        <v>310031</v>
      </c>
      <c r="F85" s="25"/>
    </row>
    <row r="86" spans="1:6" customFormat="1">
      <c r="A86" s="25" t="s">
        <v>30</v>
      </c>
      <c r="B86" s="25" t="s">
        <v>54</v>
      </c>
      <c r="C86" s="28">
        <v>201</v>
      </c>
      <c r="D86" s="27">
        <v>145</v>
      </c>
      <c r="E86" s="26">
        <f t="shared" si="1"/>
        <v>29145</v>
      </c>
      <c r="F86" s="36"/>
    </row>
    <row r="87" spans="1:6" customFormat="1">
      <c r="A87" s="25" t="s">
        <v>30</v>
      </c>
      <c r="B87" s="25" t="s">
        <v>53</v>
      </c>
      <c r="C87" s="28">
        <v>154</v>
      </c>
      <c r="D87" s="27">
        <v>116</v>
      </c>
      <c r="E87" s="26">
        <f t="shared" si="1"/>
        <v>17864</v>
      </c>
      <c r="F87" s="36"/>
    </row>
    <row r="88" spans="1:6" customFormat="1">
      <c r="A88" s="25" t="s">
        <v>30</v>
      </c>
      <c r="B88" s="25" t="s">
        <v>52</v>
      </c>
      <c r="C88" s="28">
        <v>210</v>
      </c>
      <c r="D88" s="27">
        <v>94</v>
      </c>
      <c r="E88" s="26">
        <f t="shared" si="1"/>
        <v>19740</v>
      </c>
      <c r="F88" s="36"/>
    </row>
    <row r="89" spans="1:6" customFormat="1">
      <c r="A89" s="25" t="s">
        <v>30</v>
      </c>
      <c r="B89" s="25" t="s">
        <v>51</v>
      </c>
      <c r="C89" s="28">
        <v>345</v>
      </c>
      <c r="D89" s="27">
        <v>81</v>
      </c>
      <c r="E89" s="26">
        <f t="shared" si="1"/>
        <v>27945</v>
      </c>
      <c r="F89" s="36"/>
    </row>
    <row r="90" spans="1:6" customFormat="1">
      <c r="A90" s="25" t="s">
        <v>30</v>
      </c>
      <c r="B90" s="25" t="s">
        <v>50</v>
      </c>
      <c r="C90" s="28">
        <v>196</v>
      </c>
      <c r="D90" s="27">
        <v>125</v>
      </c>
      <c r="E90" s="26">
        <f t="shared" si="1"/>
        <v>24500</v>
      </c>
      <c r="F90" s="36"/>
    </row>
    <row r="91" spans="1:6" customFormat="1">
      <c r="A91" s="25" t="s">
        <v>30</v>
      </c>
      <c r="B91" s="25" t="s">
        <v>49</v>
      </c>
      <c r="C91" s="28">
        <v>224</v>
      </c>
      <c r="D91" s="27">
        <v>145</v>
      </c>
      <c r="E91" s="26">
        <f t="shared" si="1"/>
        <v>32480</v>
      </c>
      <c r="F91" s="36"/>
    </row>
    <row r="92" spans="1:6" customFormat="1">
      <c r="A92" s="25" t="s">
        <v>30</v>
      </c>
      <c r="B92" s="25" t="s">
        <v>48</v>
      </c>
      <c r="C92" s="28">
        <v>210</v>
      </c>
      <c r="D92" s="27">
        <v>126</v>
      </c>
      <c r="E92" s="26">
        <f t="shared" si="1"/>
        <v>26460</v>
      </c>
      <c r="F92" s="36"/>
    </row>
    <row r="93" spans="1:6" customFormat="1">
      <c r="A93" s="25" t="s">
        <v>30</v>
      </c>
      <c r="B93" s="25" t="s">
        <v>47</v>
      </c>
      <c r="C93" s="28">
        <v>199</v>
      </c>
      <c r="D93" s="27">
        <v>125</v>
      </c>
      <c r="E93" s="26">
        <f t="shared" si="1"/>
        <v>24875</v>
      </c>
      <c r="F93" s="36"/>
    </row>
    <row r="94" spans="1:6" customFormat="1">
      <c r="A94" s="25" t="s">
        <v>30</v>
      </c>
      <c r="B94" s="25" t="s">
        <v>46</v>
      </c>
      <c r="C94" s="28">
        <v>199</v>
      </c>
      <c r="D94" s="27">
        <v>126</v>
      </c>
      <c r="E94" s="26">
        <f t="shared" si="1"/>
        <v>25074</v>
      </c>
      <c r="F94" s="36"/>
    </row>
    <row r="95" spans="1:6" customFormat="1">
      <c r="A95" s="25" t="s">
        <v>30</v>
      </c>
      <c r="B95" s="25" t="s">
        <v>45</v>
      </c>
      <c r="C95" s="28">
        <v>154</v>
      </c>
      <c r="D95" s="27">
        <v>553</v>
      </c>
      <c r="E95" s="26">
        <f t="shared" si="1"/>
        <v>85162</v>
      </c>
      <c r="F95" s="36"/>
    </row>
    <row r="96" spans="1:6" customFormat="1">
      <c r="A96" s="25" t="s">
        <v>30</v>
      </c>
      <c r="B96" s="25" t="s">
        <v>44</v>
      </c>
      <c r="C96" s="28">
        <v>265</v>
      </c>
      <c r="D96" s="27">
        <v>76</v>
      </c>
      <c r="E96" s="26">
        <f t="shared" si="1"/>
        <v>20140</v>
      </c>
      <c r="F96" s="36"/>
    </row>
    <row r="97" spans="1:6" customFormat="1">
      <c r="A97" s="25" t="s">
        <v>30</v>
      </c>
      <c r="B97" s="25" t="s">
        <v>43</v>
      </c>
      <c r="C97" s="28">
        <v>265</v>
      </c>
      <c r="D97" s="27">
        <v>178</v>
      </c>
      <c r="E97" s="26">
        <f t="shared" si="1"/>
        <v>47170</v>
      </c>
      <c r="F97" s="36"/>
    </row>
    <row r="98" spans="1:6" customFormat="1">
      <c r="A98" s="25" t="s">
        <v>30</v>
      </c>
      <c r="B98" s="25" t="s">
        <v>42</v>
      </c>
      <c r="C98" s="28">
        <v>275</v>
      </c>
      <c r="D98" s="27">
        <v>154</v>
      </c>
      <c r="E98" s="26">
        <f t="shared" si="1"/>
        <v>42350</v>
      </c>
      <c r="F98" s="36"/>
    </row>
    <row r="99" spans="1:6" customFormat="1">
      <c r="A99" s="25" t="s">
        <v>30</v>
      </c>
      <c r="B99" s="25" t="s">
        <v>41</v>
      </c>
      <c r="C99" s="28">
        <v>256</v>
      </c>
      <c r="D99" s="27">
        <v>171</v>
      </c>
      <c r="E99" s="26">
        <f t="shared" si="1"/>
        <v>43776</v>
      </c>
      <c r="F99" s="36"/>
    </row>
    <row r="100" spans="1:6" customFormat="1">
      <c r="A100" s="25" t="s">
        <v>30</v>
      </c>
      <c r="B100" s="25" t="s">
        <v>40</v>
      </c>
      <c r="C100" s="28">
        <v>245</v>
      </c>
      <c r="D100" s="27">
        <v>141</v>
      </c>
      <c r="E100" s="26">
        <f t="shared" si="1"/>
        <v>34545</v>
      </c>
      <c r="F100" s="36"/>
    </row>
    <row r="101" spans="1:6" customFormat="1">
      <c r="A101" s="25" t="s">
        <v>30</v>
      </c>
      <c r="B101" s="25" t="s">
        <v>39</v>
      </c>
      <c r="C101" s="28">
        <v>193</v>
      </c>
      <c r="D101" s="27">
        <v>82</v>
      </c>
      <c r="E101" s="26">
        <f t="shared" si="1"/>
        <v>15826</v>
      </c>
      <c r="F101" s="36"/>
    </row>
    <row r="102" spans="1:6" customFormat="1">
      <c r="A102" s="25" t="s">
        <v>30</v>
      </c>
      <c r="B102" s="25" t="s">
        <v>38</v>
      </c>
      <c r="C102" s="28">
        <v>336</v>
      </c>
      <c r="D102" s="27">
        <v>71</v>
      </c>
      <c r="E102" s="26">
        <f t="shared" si="1"/>
        <v>23856</v>
      </c>
      <c r="F102" s="36"/>
    </row>
    <row r="103" spans="1:6" customFormat="1">
      <c r="A103" s="25" t="s">
        <v>30</v>
      </c>
      <c r="B103" s="25" t="s">
        <v>37</v>
      </c>
      <c r="C103" s="28">
        <v>220</v>
      </c>
      <c r="D103" s="27">
        <v>159</v>
      </c>
      <c r="E103" s="26">
        <f t="shared" si="1"/>
        <v>34980</v>
      </c>
      <c r="F103" s="36"/>
    </row>
    <row r="104" spans="1:6" customFormat="1">
      <c r="A104" s="25" t="s">
        <v>30</v>
      </c>
      <c r="B104" s="25" t="s">
        <v>36</v>
      </c>
      <c r="C104" s="28">
        <v>180</v>
      </c>
      <c r="D104" s="27">
        <v>126</v>
      </c>
      <c r="E104" s="26">
        <f t="shared" si="1"/>
        <v>22680</v>
      </c>
      <c r="F104" s="36"/>
    </row>
    <row r="105" spans="1:6" customFormat="1">
      <c r="A105" s="25" t="s">
        <v>30</v>
      </c>
      <c r="B105" s="25" t="s">
        <v>35</v>
      </c>
      <c r="C105" s="28">
        <v>180</v>
      </c>
      <c r="D105" s="27">
        <v>500</v>
      </c>
      <c r="E105" s="26">
        <f t="shared" si="1"/>
        <v>90000</v>
      </c>
      <c r="F105" s="36"/>
    </row>
    <row r="106" spans="1:6" customFormat="1">
      <c r="A106" s="25" t="s">
        <v>30</v>
      </c>
      <c r="B106" s="25" t="s">
        <v>29</v>
      </c>
      <c r="C106" s="28">
        <v>180</v>
      </c>
      <c r="D106" s="27">
        <v>125</v>
      </c>
      <c r="E106" s="26">
        <f t="shared" si="1"/>
        <v>22500</v>
      </c>
      <c r="F106" s="36"/>
    </row>
    <row r="107" spans="1:6" customFormat="1">
      <c r="A107" s="25" t="s">
        <v>30</v>
      </c>
      <c r="B107" s="25" t="s">
        <v>34</v>
      </c>
      <c r="C107" s="28">
        <v>125</v>
      </c>
      <c r="D107" s="27">
        <v>529</v>
      </c>
      <c r="E107" s="26">
        <f t="shared" si="1"/>
        <v>66125</v>
      </c>
      <c r="F107" s="36"/>
    </row>
    <row r="108" spans="1:6" customFormat="1">
      <c r="A108" s="25" t="s">
        <v>30</v>
      </c>
      <c r="B108" s="25" t="s">
        <v>33</v>
      </c>
      <c r="C108" s="28">
        <v>224</v>
      </c>
      <c r="D108" s="27">
        <v>72</v>
      </c>
      <c r="E108" s="26">
        <f t="shared" si="1"/>
        <v>16128</v>
      </c>
      <c r="F108" s="36"/>
    </row>
    <row r="109" spans="1:6" customFormat="1">
      <c r="A109" s="25" t="s">
        <v>30</v>
      </c>
      <c r="B109" s="25" t="s">
        <v>32</v>
      </c>
      <c r="C109" s="28">
        <v>205</v>
      </c>
      <c r="D109" s="27">
        <v>82</v>
      </c>
      <c r="E109" s="26">
        <f t="shared" si="1"/>
        <v>16810</v>
      </c>
      <c r="F109" s="36"/>
    </row>
    <row r="110" spans="1:6" customFormat="1">
      <c r="A110" s="25" t="s">
        <v>30</v>
      </c>
      <c r="B110" s="25" t="s">
        <v>31</v>
      </c>
      <c r="C110" s="28">
        <v>216</v>
      </c>
      <c r="D110" s="27">
        <v>76</v>
      </c>
      <c r="E110" s="26">
        <f t="shared" si="1"/>
        <v>16416</v>
      </c>
      <c r="F110" s="36"/>
    </row>
    <row r="111" spans="1:6" ht="24.75" customHeight="1">
      <c r="A111" s="192" t="s">
        <v>28</v>
      </c>
      <c r="B111" s="193"/>
      <c r="C111" s="193"/>
      <c r="D111" s="194"/>
      <c r="E111" s="26">
        <f>SUBTOTAL(9,E86:E110)</f>
        <v>826547</v>
      </c>
      <c r="F111" s="25"/>
    </row>
    <row r="112" spans="1:6" ht="24.75" customHeight="1">
      <c r="A112" s="192" t="s">
        <v>27</v>
      </c>
      <c r="B112" s="193"/>
      <c r="C112" s="193"/>
      <c r="D112" s="194"/>
      <c r="E112" s="26">
        <f>SUBTOTAL(9,E2:E110)</f>
        <v>4590363</v>
      </c>
      <c r="F112" s="25"/>
    </row>
  </sheetData>
  <mergeCells count="18">
    <mergeCell ref="A8:D8"/>
    <mergeCell ref="A10:D10"/>
    <mergeCell ref="A12:D12"/>
    <mergeCell ref="A17:D17"/>
    <mergeCell ref="A21:D21"/>
    <mergeCell ref="A27:D27"/>
    <mergeCell ref="A34:D34"/>
    <mergeCell ref="A40:D40"/>
    <mergeCell ref="A47:D47"/>
    <mergeCell ref="A53:D53"/>
    <mergeCell ref="A85:D85"/>
    <mergeCell ref="A111:D111"/>
    <mergeCell ref="A112:D112"/>
    <mergeCell ref="A61:D61"/>
    <mergeCell ref="A63:D63"/>
    <mergeCell ref="A65:D65"/>
    <mergeCell ref="A67:D67"/>
    <mergeCell ref="A76:D76"/>
  </mergeCells>
  <phoneticPr fontId="13" type="noConversion"/>
  <printOptions horizontalCentered="1"/>
  <pageMargins left="0.70866141732283472" right="0.70866141732283472" top="0.9055118110236221" bottom="0.74803149606299213" header="0.51181102362204722" footer="0.43307086614173229"/>
  <pageSetup paperSize="9" orientation="portrait" r:id="rId1"/>
  <headerFooter>
    <oddHeader>&amp;C&amp;"標楷體,標準"&amp;14彰化高商105學年度第1學期教科書作業各出版社交貨書目統計表</oddHeader>
    <oddFooter>&amp;C&amp;P / &amp;N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79"/>
  <sheetViews>
    <sheetView workbookViewId="0">
      <pane ySplit="1" topLeftCell="A2" activePane="bottomLeft" state="frozen"/>
      <selection pane="bottomLeft" activeCell="F2" sqref="F2"/>
    </sheetView>
  </sheetViews>
  <sheetFormatPr defaultRowHeight="16.5"/>
  <cols>
    <col min="1" max="1" width="9" style="30"/>
    <col min="2" max="2" width="9" style="24"/>
    <col min="3" max="3" width="23" style="24" customWidth="1"/>
    <col min="4" max="4" width="9" style="30"/>
    <col min="5" max="5" width="7.625" style="24" customWidth="1"/>
    <col min="6" max="6" width="7.625" style="30" customWidth="1"/>
    <col min="7" max="7" width="10.5" style="24" customWidth="1"/>
    <col min="8" max="8" width="11.25" style="24" customWidth="1"/>
    <col min="9" max="16384" width="9" style="24"/>
  </cols>
  <sheetData>
    <row r="1" spans="1:8" ht="25.5" customHeight="1">
      <c r="A1" s="29" t="s">
        <v>145</v>
      </c>
      <c r="B1" s="29" t="s">
        <v>146</v>
      </c>
      <c r="C1" s="29" t="s">
        <v>147</v>
      </c>
      <c r="D1" s="29" t="s">
        <v>148</v>
      </c>
      <c r="E1" s="29" t="s">
        <v>149</v>
      </c>
      <c r="F1" s="29" t="s">
        <v>150</v>
      </c>
      <c r="G1" s="29" t="s">
        <v>151</v>
      </c>
      <c r="H1" s="29" t="s">
        <v>152</v>
      </c>
    </row>
    <row r="2" spans="1:8" ht="16.5" customHeight="1">
      <c r="A2" s="27" t="s">
        <v>153</v>
      </c>
      <c r="B2" s="25" t="s">
        <v>154</v>
      </c>
      <c r="C2" s="25" t="s">
        <v>139</v>
      </c>
      <c r="D2" s="27" t="s">
        <v>137</v>
      </c>
      <c r="E2" s="28">
        <v>220</v>
      </c>
      <c r="F2" s="27">
        <v>38</v>
      </c>
      <c r="G2" s="26">
        <f>E2*F2</f>
        <v>8360</v>
      </c>
      <c r="H2" s="25"/>
    </row>
    <row r="3" spans="1:8">
      <c r="A3" s="27" t="s">
        <v>153</v>
      </c>
      <c r="B3" s="25" t="s">
        <v>154</v>
      </c>
      <c r="C3" s="25" t="s">
        <v>94</v>
      </c>
      <c r="D3" s="27" t="s">
        <v>91</v>
      </c>
      <c r="E3" s="28">
        <v>140</v>
      </c>
      <c r="F3" s="27">
        <v>38</v>
      </c>
      <c r="G3" s="26">
        <f t="shared" ref="G3:G66" si="0">E3*F3</f>
        <v>5320</v>
      </c>
      <c r="H3" s="25"/>
    </row>
    <row r="4" spans="1:8">
      <c r="A4" s="27" t="s">
        <v>153</v>
      </c>
      <c r="B4" s="25" t="s">
        <v>154</v>
      </c>
      <c r="C4" s="25" t="s">
        <v>138</v>
      </c>
      <c r="D4" s="27" t="s">
        <v>137</v>
      </c>
      <c r="E4" s="28">
        <v>239</v>
      </c>
      <c r="F4" s="27">
        <v>38</v>
      </c>
      <c r="G4" s="26">
        <f t="shared" si="0"/>
        <v>9082</v>
      </c>
      <c r="H4" s="25"/>
    </row>
    <row r="5" spans="1:8">
      <c r="A5" s="27" t="s">
        <v>153</v>
      </c>
      <c r="B5" s="25" t="s">
        <v>154</v>
      </c>
      <c r="C5" s="25" t="s">
        <v>60</v>
      </c>
      <c r="D5" s="27" t="s">
        <v>57</v>
      </c>
      <c r="E5" s="28">
        <v>207</v>
      </c>
      <c r="F5" s="27">
        <v>37</v>
      </c>
      <c r="G5" s="26">
        <f t="shared" si="0"/>
        <v>7659</v>
      </c>
      <c r="H5" s="25"/>
    </row>
    <row r="6" spans="1:8">
      <c r="A6" s="27" t="s">
        <v>153</v>
      </c>
      <c r="B6" s="25" t="s">
        <v>154</v>
      </c>
      <c r="C6" s="25" t="s">
        <v>100</v>
      </c>
      <c r="D6" s="27" t="s">
        <v>98</v>
      </c>
      <c r="E6" s="28">
        <v>178</v>
      </c>
      <c r="F6" s="27">
        <v>38</v>
      </c>
      <c r="G6" s="26">
        <f t="shared" si="0"/>
        <v>6764</v>
      </c>
      <c r="H6" s="25"/>
    </row>
    <row r="7" spans="1:8">
      <c r="A7" s="27" t="s">
        <v>153</v>
      </c>
      <c r="B7" s="25" t="s">
        <v>154</v>
      </c>
      <c r="C7" s="25" t="s">
        <v>136</v>
      </c>
      <c r="D7" s="27" t="s">
        <v>137</v>
      </c>
      <c r="E7" s="28">
        <v>212</v>
      </c>
      <c r="F7" s="27">
        <v>38</v>
      </c>
      <c r="G7" s="26">
        <f t="shared" si="0"/>
        <v>8056</v>
      </c>
      <c r="H7" s="25"/>
    </row>
    <row r="8" spans="1:8">
      <c r="A8" s="27" t="s">
        <v>153</v>
      </c>
      <c r="B8" s="25" t="s">
        <v>154</v>
      </c>
      <c r="C8" s="25" t="s">
        <v>31</v>
      </c>
      <c r="D8" s="27" t="s">
        <v>30</v>
      </c>
      <c r="E8" s="28">
        <v>216</v>
      </c>
      <c r="F8" s="27">
        <v>38</v>
      </c>
      <c r="G8" s="26">
        <f t="shared" si="0"/>
        <v>8208</v>
      </c>
      <c r="H8" s="25"/>
    </row>
    <row r="9" spans="1:8">
      <c r="A9" s="27" t="s">
        <v>153</v>
      </c>
      <c r="B9" s="25" t="s">
        <v>154</v>
      </c>
      <c r="C9" s="25" t="s">
        <v>72</v>
      </c>
      <c r="D9" s="27" t="s">
        <v>73</v>
      </c>
      <c r="E9" s="28">
        <v>96</v>
      </c>
      <c r="F9" s="27">
        <v>38</v>
      </c>
      <c r="G9" s="26">
        <f t="shared" si="0"/>
        <v>3648</v>
      </c>
      <c r="H9" s="25"/>
    </row>
    <row r="10" spans="1:8">
      <c r="A10" s="27" t="s">
        <v>153</v>
      </c>
      <c r="B10" s="25" t="s">
        <v>155</v>
      </c>
      <c r="C10" s="25" t="s">
        <v>139</v>
      </c>
      <c r="D10" s="27" t="s">
        <v>137</v>
      </c>
      <c r="E10" s="28">
        <v>220</v>
      </c>
      <c r="F10" s="27">
        <v>38</v>
      </c>
      <c r="G10" s="26">
        <f t="shared" si="0"/>
        <v>8360</v>
      </c>
      <c r="H10" s="25"/>
    </row>
    <row r="11" spans="1:8">
      <c r="A11" s="27" t="s">
        <v>153</v>
      </c>
      <c r="B11" s="25" t="s">
        <v>155</v>
      </c>
      <c r="C11" s="25" t="s">
        <v>94</v>
      </c>
      <c r="D11" s="27" t="s">
        <v>91</v>
      </c>
      <c r="E11" s="28">
        <v>140</v>
      </c>
      <c r="F11" s="27">
        <v>38</v>
      </c>
      <c r="G11" s="26">
        <f t="shared" si="0"/>
        <v>5320</v>
      </c>
      <c r="H11" s="25"/>
    </row>
    <row r="12" spans="1:8">
      <c r="A12" s="27" t="s">
        <v>153</v>
      </c>
      <c r="B12" s="25" t="s">
        <v>155</v>
      </c>
      <c r="C12" s="25" t="s">
        <v>138</v>
      </c>
      <c r="D12" s="27" t="s">
        <v>137</v>
      </c>
      <c r="E12" s="28">
        <v>239</v>
      </c>
      <c r="F12" s="27">
        <v>38</v>
      </c>
      <c r="G12" s="26">
        <f t="shared" si="0"/>
        <v>9082</v>
      </c>
      <c r="H12" s="25"/>
    </row>
    <row r="13" spans="1:8">
      <c r="A13" s="27" t="s">
        <v>153</v>
      </c>
      <c r="B13" s="25" t="s">
        <v>155</v>
      </c>
      <c r="C13" s="25" t="s">
        <v>60</v>
      </c>
      <c r="D13" s="27" t="s">
        <v>57</v>
      </c>
      <c r="E13" s="28">
        <v>207</v>
      </c>
      <c r="F13" s="27">
        <v>38</v>
      </c>
      <c r="G13" s="26">
        <f t="shared" si="0"/>
        <v>7866</v>
      </c>
      <c r="H13" s="25"/>
    </row>
    <row r="14" spans="1:8">
      <c r="A14" s="27" t="s">
        <v>153</v>
      </c>
      <c r="B14" s="25" t="s">
        <v>155</v>
      </c>
      <c r="C14" s="25" t="s">
        <v>100</v>
      </c>
      <c r="D14" s="27" t="s">
        <v>98</v>
      </c>
      <c r="E14" s="28">
        <v>178</v>
      </c>
      <c r="F14" s="27">
        <v>38</v>
      </c>
      <c r="G14" s="26">
        <f t="shared" si="0"/>
        <v>6764</v>
      </c>
      <c r="H14" s="25"/>
    </row>
    <row r="15" spans="1:8">
      <c r="A15" s="27" t="s">
        <v>153</v>
      </c>
      <c r="B15" s="25" t="s">
        <v>155</v>
      </c>
      <c r="C15" s="25" t="s">
        <v>136</v>
      </c>
      <c r="D15" s="27" t="s">
        <v>137</v>
      </c>
      <c r="E15" s="28">
        <v>212</v>
      </c>
      <c r="F15" s="27">
        <v>38</v>
      </c>
      <c r="G15" s="26">
        <f t="shared" si="0"/>
        <v>8056</v>
      </c>
      <c r="H15" s="25"/>
    </row>
    <row r="16" spans="1:8">
      <c r="A16" s="27" t="s">
        <v>153</v>
      </c>
      <c r="B16" s="25" t="s">
        <v>155</v>
      </c>
      <c r="C16" s="25" t="s">
        <v>31</v>
      </c>
      <c r="D16" s="27" t="s">
        <v>30</v>
      </c>
      <c r="E16" s="28">
        <v>216</v>
      </c>
      <c r="F16" s="27">
        <v>38</v>
      </c>
      <c r="G16" s="26">
        <f t="shared" si="0"/>
        <v>8208</v>
      </c>
      <c r="H16" s="25"/>
    </row>
    <row r="17" spans="1:8">
      <c r="A17" s="27" t="s">
        <v>153</v>
      </c>
      <c r="B17" s="25" t="s">
        <v>155</v>
      </c>
      <c r="C17" s="25" t="s">
        <v>72</v>
      </c>
      <c r="D17" s="27" t="s">
        <v>73</v>
      </c>
      <c r="E17" s="28">
        <v>96</v>
      </c>
      <c r="F17" s="27">
        <v>38</v>
      </c>
      <c r="G17" s="26">
        <f t="shared" si="0"/>
        <v>3648</v>
      </c>
      <c r="H17" s="25"/>
    </row>
    <row r="18" spans="1:8">
      <c r="A18" s="27" t="s">
        <v>153</v>
      </c>
      <c r="B18" s="25" t="s">
        <v>156</v>
      </c>
      <c r="C18" s="25" t="s">
        <v>94</v>
      </c>
      <c r="D18" s="27" t="s">
        <v>91</v>
      </c>
      <c r="E18" s="28">
        <v>140</v>
      </c>
      <c r="F18" s="27">
        <v>33</v>
      </c>
      <c r="G18" s="26">
        <f t="shared" si="0"/>
        <v>4620</v>
      </c>
      <c r="H18" s="25"/>
    </row>
    <row r="19" spans="1:8">
      <c r="A19" s="27" t="s">
        <v>153</v>
      </c>
      <c r="B19" s="25" t="s">
        <v>156</v>
      </c>
      <c r="C19" s="25" t="s">
        <v>138</v>
      </c>
      <c r="D19" s="27" t="s">
        <v>137</v>
      </c>
      <c r="E19" s="28">
        <v>239</v>
      </c>
      <c r="F19" s="27">
        <v>33</v>
      </c>
      <c r="G19" s="26">
        <f t="shared" si="0"/>
        <v>7887</v>
      </c>
      <c r="H19" s="25"/>
    </row>
    <row r="20" spans="1:8">
      <c r="A20" s="27" t="s">
        <v>153</v>
      </c>
      <c r="B20" s="25" t="s">
        <v>156</v>
      </c>
      <c r="C20" s="25" t="s">
        <v>60</v>
      </c>
      <c r="D20" s="27" t="s">
        <v>57</v>
      </c>
      <c r="E20" s="28">
        <v>207</v>
      </c>
      <c r="F20" s="27">
        <v>33</v>
      </c>
      <c r="G20" s="26">
        <f t="shared" si="0"/>
        <v>6831</v>
      </c>
      <c r="H20" s="25"/>
    </row>
    <row r="21" spans="1:8">
      <c r="A21" s="27" t="s">
        <v>153</v>
      </c>
      <c r="B21" s="25" t="s">
        <v>156</v>
      </c>
      <c r="C21" s="25" t="s">
        <v>99</v>
      </c>
      <c r="D21" s="27" t="s">
        <v>98</v>
      </c>
      <c r="E21" s="28">
        <v>207</v>
      </c>
      <c r="F21" s="27">
        <v>33</v>
      </c>
      <c r="G21" s="26">
        <f t="shared" si="0"/>
        <v>6831</v>
      </c>
      <c r="H21" s="25"/>
    </row>
    <row r="22" spans="1:8">
      <c r="A22" s="27" t="s">
        <v>153</v>
      </c>
      <c r="B22" s="25" t="s">
        <v>156</v>
      </c>
      <c r="C22" s="25" t="s">
        <v>90</v>
      </c>
      <c r="D22" s="27" t="s">
        <v>91</v>
      </c>
      <c r="E22" s="28">
        <v>121</v>
      </c>
      <c r="F22" s="27">
        <v>33</v>
      </c>
      <c r="G22" s="26">
        <f t="shared" si="0"/>
        <v>3993</v>
      </c>
      <c r="H22" s="25"/>
    </row>
    <row r="23" spans="1:8">
      <c r="A23" s="27" t="s">
        <v>153</v>
      </c>
      <c r="B23" s="25" t="s">
        <v>156</v>
      </c>
      <c r="C23" s="25" t="s">
        <v>33</v>
      </c>
      <c r="D23" s="27" t="s">
        <v>30</v>
      </c>
      <c r="E23" s="28">
        <v>224</v>
      </c>
      <c r="F23" s="27">
        <v>33</v>
      </c>
      <c r="G23" s="26">
        <f t="shared" si="0"/>
        <v>7392</v>
      </c>
      <c r="H23" s="25"/>
    </row>
    <row r="24" spans="1:8">
      <c r="A24" s="27" t="s">
        <v>153</v>
      </c>
      <c r="B24" s="25" t="s">
        <v>156</v>
      </c>
      <c r="C24" s="25" t="s">
        <v>72</v>
      </c>
      <c r="D24" s="27" t="s">
        <v>73</v>
      </c>
      <c r="E24" s="28">
        <v>96</v>
      </c>
      <c r="F24" s="27">
        <v>33</v>
      </c>
      <c r="G24" s="26">
        <f t="shared" si="0"/>
        <v>3168</v>
      </c>
      <c r="H24" s="25"/>
    </row>
    <row r="25" spans="1:8">
      <c r="A25" s="27" t="s">
        <v>153</v>
      </c>
      <c r="B25" s="25" t="s">
        <v>157</v>
      </c>
      <c r="C25" s="25" t="s">
        <v>94</v>
      </c>
      <c r="D25" s="27" t="s">
        <v>91</v>
      </c>
      <c r="E25" s="28">
        <v>140</v>
      </c>
      <c r="F25" s="27">
        <v>39</v>
      </c>
      <c r="G25" s="26">
        <f t="shared" si="0"/>
        <v>5460</v>
      </c>
      <c r="H25" s="25"/>
    </row>
    <row r="26" spans="1:8">
      <c r="A26" s="27" t="s">
        <v>153</v>
      </c>
      <c r="B26" s="25" t="s">
        <v>157</v>
      </c>
      <c r="C26" s="25" t="s">
        <v>138</v>
      </c>
      <c r="D26" s="27" t="s">
        <v>137</v>
      </c>
      <c r="E26" s="28">
        <v>239</v>
      </c>
      <c r="F26" s="27">
        <v>39</v>
      </c>
      <c r="G26" s="26">
        <f t="shared" si="0"/>
        <v>9321</v>
      </c>
      <c r="H26" s="25"/>
    </row>
    <row r="27" spans="1:8">
      <c r="A27" s="27" t="s">
        <v>153</v>
      </c>
      <c r="B27" s="25" t="s">
        <v>157</v>
      </c>
      <c r="C27" s="25" t="s">
        <v>60</v>
      </c>
      <c r="D27" s="27" t="s">
        <v>57</v>
      </c>
      <c r="E27" s="28">
        <v>207</v>
      </c>
      <c r="F27" s="27">
        <v>39</v>
      </c>
      <c r="G27" s="26">
        <f t="shared" si="0"/>
        <v>8073</v>
      </c>
      <c r="H27" s="25"/>
    </row>
    <row r="28" spans="1:8">
      <c r="A28" s="27" t="s">
        <v>153</v>
      </c>
      <c r="B28" s="25" t="s">
        <v>157</v>
      </c>
      <c r="C28" s="25" t="s">
        <v>99</v>
      </c>
      <c r="D28" s="27" t="s">
        <v>98</v>
      </c>
      <c r="E28" s="28">
        <v>207</v>
      </c>
      <c r="F28" s="27">
        <v>39</v>
      </c>
      <c r="G28" s="26">
        <f t="shared" si="0"/>
        <v>8073</v>
      </c>
      <c r="H28" s="25"/>
    </row>
    <row r="29" spans="1:8">
      <c r="A29" s="27" t="s">
        <v>153</v>
      </c>
      <c r="B29" s="25" t="s">
        <v>157</v>
      </c>
      <c r="C29" s="25" t="s">
        <v>90</v>
      </c>
      <c r="D29" s="27" t="s">
        <v>91</v>
      </c>
      <c r="E29" s="28">
        <v>121</v>
      </c>
      <c r="F29" s="27">
        <v>39</v>
      </c>
      <c r="G29" s="26">
        <f t="shared" si="0"/>
        <v>4719</v>
      </c>
      <c r="H29" s="25"/>
    </row>
    <row r="30" spans="1:8">
      <c r="A30" s="27" t="s">
        <v>153</v>
      </c>
      <c r="B30" s="25" t="s">
        <v>157</v>
      </c>
      <c r="C30" s="25" t="s">
        <v>33</v>
      </c>
      <c r="D30" s="27" t="s">
        <v>30</v>
      </c>
      <c r="E30" s="28">
        <v>224</v>
      </c>
      <c r="F30" s="27">
        <v>39</v>
      </c>
      <c r="G30" s="26">
        <f t="shared" si="0"/>
        <v>8736</v>
      </c>
      <c r="H30" s="25"/>
    </row>
    <row r="31" spans="1:8">
      <c r="A31" s="27" t="s">
        <v>153</v>
      </c>
      <c r="B31" s="25" t="s">
        <v>157</v>
      </c>
      <c r="C31" s="25" t="s">
        <v>72</v>
      </c>
      <c r="D31" s="27" t="s">
        <v>73</v>
      </c>
      <c r="E31" s="28">
        <v>96</v>
      </c>
      <c r="F31" s="27">
        <v>39</v>
      </c>
      <c r="G31" s="26">
        <f t="shared" si="0"/>
        <v>3744</v>
      </c>
      <c r="H31" s="25"/>
    </row>
    <row r="32" spans="1:8">
      <c r="A32" s="27" t="s">
        <v>153</v>
      </c>
      <c r="B32" s="25" t="s">
        <v>158</v>
      </c>
      <c r="C32" s="25" t="s">
        <v>54</v>
      </c>
      <c r="D32" s="27" t="s">
        <v>106</v>
      </c>
      <c r="E32" s="28">
        <v>116</v>
      </c>
      <c r="F32" s="27">
        <v>38</v>
      </c>
      <c r="G32" s="26">
        <f t="shared" si="0"/>
        <v>4408</v>
      </c>
      <c r="H32" s="25"/>
    </row>
    <row r="33" spans="1:8">
      <c r="A33" s="27" t="s">
        <v>153</v>
      </c>
      <c r="B33" s="25" t="s">
        <v>158</v>
      </c>
      <c r="C33" s="25" t="s">
        <v>94</v>
      </c>
      <c r="D33" s="27" t="s">
        <v>91</v>
      </c>
      <c r="E33" s="28">
        <v>140</v>
      </c>
      <c r="F33" s="27">
        <v>38</v>
      </c>
      <c r="G33" s="26">
        <f t="shared" si="0"/>
        <v>5320</v>
      </c>
      <c r="H33" s="25"/>
    </row>
    <row r="34" spans="1:8">
      <c r="A34" s="27" t="s">
        <v>153</v>
      </c>
      <c r="B34" s="25" t="s">
        <v>158</v>
      </c>
      <c r="C34" s="25" t="s">
        <v>113</v>
      </c>
      <c r="D34" s="27" t="s">
        <v>111</v>
      </c>
      <c r="E34" s="28">
        <v>232</v>
      </c>
      <c r="F34" s="27">
        <v>38</v>
      </c>
      <c r="G34" s="26">
        <f t="shared" si="0"/>
        <v>8816</v>
      </c>
      <c r="H34" s="25"/>
    </row>
    <row r="35" spans="1:8">
      <c r="A35" s="27" t="s">
        <v>153</v>
      </c>
      <c r="B35" s="25" t="s">
        <v>158</v>
      </c>
      <c r="C35" s="25" t="s">
        <v>59</v>
      </c>
      <c r="D35" s="27" t="s">
        <v>111</v>
      </c>
      <c r="E35" s="28">
        <v>217</v>
      </c>
      <c r="F35" s="27">
        <v>38</v>
      </c>
      <c r="G35" s="26">
        <f t="shared" si="0"/>
        <v>8246</v>
      </c>
      <c r="H35" s="25"/>
    </row>
    <row r="36" spans="1:8">
      <c r="A36" s="27" t="s">
        <v>153</v>
      </c>
      <c r="B36" s="25" t="s">
        <v>158</v>
      </c>
      <c r="C36" s="25" t="s">
        <v>72</v>
      </c>
      <c r="D36" s="27" t="s">
        <v>73</v>
      </c>
      <c r="E36" s="28">
        <v>96</v>
      </c>
      <c r="F36" s="27">
        <v>38</v>
      </c>
      <c r="G36" s="26">
        <f t="shared" si="0"/>
        <v>3648</v>
      </c>
      <c r="H36" s="25"/>
    </row>
    <row r="37" spans="1:8">
      <c r="A37" s="27" t="s">
        <v>153</v>
      </c>
      <c r="B37" s="25" t="s">
        <v>159</v>
      </c>
      <c r="C37" s="25" t="s">
        <v>54</v>
      </c>
      <c r="D37" s="27" t="s">
        <v>106</v>
      </c>
      <c r="E37" s="28">
        <v>116</v>
      </c>
      <c r="F37" s="27">
        <v>38</v>
      </c>
      <c r="G37" s="26">
        <f t="shared" si="0"/>
        <v>4408</v>
      </c>
      <c r="H37" s="25"/>
    </row>
    <row r="38" spans="1:8">
      <c r="A38" s="27" t="s">
        <v>153</v>
      </c>
      <c r="B38" s="25" t="s">
        <v>159</v>
      </c>
      <c r="C38" s="25" t="s">
        <v>94</v>
      </c>
      <c r="D38" s="27" t="s">
        <v>91</v>
      </c>
      <c r="E38" s="28">
        <v>140</v>
      </c>
      <c r="F38" s="27">
        <v>38</v>
      </c>
      <c r="G38" s="26">
        <f t="shared" si="0"/>
        <v>5320</v>
      </c>
      <c r="H38" s="25"/>
    </row>
    <row r="39" spans="1:8">
      <c r="A39" s="27" t="s">
        <v>153</v>
      </c>
      <c r="B39" s="25" t="s">
        <v>159</v>
      </c>
      <c r="C39" s="25" t="s">
        <v>113</v>
      </c>
      <c r="D39" s="27" t="s">
        <v>111</v>
      </c>
      <c r="E39" s="28">
        <v>232</v>
      </c>
      <c r="F39" s="27">
        <v>38</v>
      </c>
      <c r="G39" s="26">
        <f t="shared" si="0"/>
        <v>8816</v>
      </c>
      <c r="H39" s="25"/>
    </row>
    <row r="40" spans="1:8">
      <c r="A40" s="27" t="s">
        <v>153</v>
      </c>
      <c r="B40" s="25" t="s">
        <v>159</v>
      </c>
      <c r="C40" s="25" t="s">
        <v>59</v>
      </c>
      <c r="D40" s="27" t="s">
        <v>111</v>
      </c>
      <c r="E40" s="28">
        <v>217</v>
      </c>
      <c r="F40" s="27">
        <v>38</v>
      </c>
      <c r="G40" s="26">
        <f t="shared" si="0"/>
        <v>8246</v>
      </c>
      <c r="H40" s="25"/>
    </row>
    <row r="41" spans="1:8">
      <c r="A41" s="27" t="s">
        <v>153</v>
      </c>
      <c r="B41" s="25" t="s">
        <v>159</v>
      </c>
      <c r="C41" s="25" t="s">
        <v>72</v>
      </c>
      <c r="D41" s="27" t="s">
        <v>73</v>
      </c>
      <c r="E41" s="28">
        <v>96</v>
      </c>
      <c r="F41" s="27">
        <v>38</v>
      </c>
      <c r="G41" s="26">
        <f t="shared" si="0"/>
        <v>3648</v>
      </c>
      <c r="H41" s="25"/>
    </row>
    <row r="42" spans="1:8">
      <c r="A42" s="27" t="s">
        <v>153</v>
      </c>
      <c r="B42" s="25" t="s">
        <v>160</v>
      </c>
      <c r="C42" s="25" t="s">
        <v>54</v>
      </c>
      <c r="D42" s="27" t="s">
        <v>106</v>
      </c>
      <c r="E42" s="28">
        <v>116</v>
      </c>
      <c r="F42" s="27">
        <v>38</v>
      </c>
      <c r="G42" s="26">
        <f t="shared" si="0"/>
        <v>4408</v>
      </c>
      <c r="H42" s="25"/>
    </row>
    <row r="43" spans="1:8">
      <c r="A43" s="27" t="s">
        <v>153</v>
      </c>
      <c r="B43" s="25" t="s">
        <v>160</v>
      </c>
      <c r="C43" s="25" t="s">
        <v>94</v>
      </c>
      <c r="D43" s="27" t="s">
        <v>91</v>
      </c>
      <c r="E43" s="28">
        <v>140</v>
      </c>
      <c r="F43" s="27">
        <v>38</v>
      </c>
      <c r="G43" s="26">
        <f t="shared" si="0"/>
        <v>5320</v>
      </c>
      <c r="H43" s="25"/>
    </row>
    <row r="44" spans="1:8">
      <c r="A44" s="27" t="s">
        <v>153</v>
      </c>
      <c r="B44" s="25" t="s">
        <v>160</v>
      </c>
      <c r="C44" s="25" t="s">
        <v>113</v>
      </c>
      <c r="D44" s="27" t="s">
        <v>111</v>
      </c>
      <c r="E44" s="28">
        <v>232</v>
      </c>
      <c r="F44" s="27">
        <v>38</v>
      </c>
      <c r="G44" s="26">
        <f t="shared" si="0"/>
        <v>8816</v>
      </c>
      <c r="H44" s="25"/>
    </row>
    <row r="45" spans="1:8">
      <c r="A45" s="27" t="s">
        <v>153</v>
      </c>
      <c r="B45" s="25" t="s">
        <v>160</v>
      </c>
      <c r="C45" s="25" t="s">
        <v>59</v>
      </c>
      <c r="D45" s="27" t="s">
        <v>111</v>
      </c>
      <c r="E45" s="28">
        <v>217</v>
      </c>
      <c r="F45" s="27">
        <v>38</v>
      </c>
      <c r="G45" s="26">
        <f t="shared" si="0"/>
        <v>8246</v>
      </c>
      <c r="H45" s="25"/>
    </row>
    <row r="46" spans="1:8">
      <c r="A46" s="27" t="s">
        <v>153</v>
      </c>
      <c r="B46" s="25" t="s">
        <v>160</v>
      </c>
      <c r="C46" s="25" t="s">
        <v>72</v>
      </c>
      <c r="D46" s="27" t="s">
        <v>73</v>
      </c>
      <c r="E46" s="28">
        <v>96</v>
      </c>
      <c r="F46" s="27">
        <v>38</v>
      </c>
      <c r="G46" s="26">
        <f t="shared" si="0"/>
        <v>3648</v>
      </c>
      <c r="H46" s="25"/>
    </row>
    <row r="47" spans="1:8">
      <c r="A47" s="27" t="s">
        <v>153</v>
      </c>
      <c r="B47" s="25" t="s">
        <v>161</v>
      </c>
      <c r="C47" s="25" t="s">
        <v>54</v>
      </c>
      <c r="D47" s="27" t="s">
        <v>106</v>
      </c>
      <c r="E47" s="28">
        <v>116</v>
      </c>
      <c r="F47" s="27">
        <v>38</v>
      </c>
      <c r="G47" s="26">
        <f t="shared" si="0"/>
        <v>4408</v>
      </c>
      <c r="H47" s="25"/>
    </row>
    <row r="48" spans="1:8">
      <c r="A48" s="27" t="s">
        <v>153</v>
      </c>
      <c r="B48" s="25" t="s">
        <v>161</v>
      </c>
      <c r="C48" s="25" t="s">
        <v>94</v>
      </c>
      <c r="D48" s="27" t="s">
        <v>91</v>
      </c>
      <c r="E48" s="28">
        <v>140</v>
      </c>
      <c r="F48" s="27">
        <v>38</v>
      </c>
      <c r="G48" s="26">
        <f t="shared" si="0"/>
        <v>5320</v>
      </c>
      <c r="H48" s="25"/>
    </row>
    <row r="49" spans="1:8">
      <c r="A49" s="27" t="s">
        <v>153</v>
      </c>
      <c r="B49" s="25" t="s">
        <v>161</v>
      </c>
      <c r="C49" s="25" t="s">
        <v>113</v>
      </c>
      <c r="D49" s="27" t="s">
        <v>111</v>
      </c>
      <c r="E49" s="28">
        <v>232</v>
      </c>
      <c r="F49" s="27">
        <v>38</v>
      </c>
      <c r="G49" s="26">
        <f t="shared" si="0"/>
        <v>8816</v>
      </c>
      <c r="H49" s="25"/>
    </row>
    <row r="50" spans="1:8">
      <c r="A50" s="27" t="s">
        <v>153</v>
      </c>
      <c r="B50" s="25" t="s">
        <v>161</v>
      </c>
      <c r="C50" s="25" t="s">
        <v>59</v>
      </c>
      <c r="D50" s="27" t="s">
        <v>111</v>
      </c>
      <c r="E50" s="28">
        <v>217</v>
      </c>
      <c r="F50" s="27">
        <v>38</v>
      </c>
      <c r="G50" s="26">
        <f t="shared" si="0"/>
        <v>8246</v>
      </c>
      <c r="H50" s="25"/>
    </row>
    <row r="51" spans="1:8">
      <c r="A51" s="27" t="s">
        <v>153</v>
      </c>
      <c r="B51" s="25" t="s">
        <v>161</v>
      </c>
      <c r="C51" s="25" t="s">
        <v>72</v>
      </c>
      <c r="D51" s="27" t="s">
        <v>73</v>
      </c>
      <c r="E51" s="28">
        <v>96</v>
      </c>
      <c r="F51" s="27">
        <v>38</v>
      </c>
      <c r="G51" s="26">
        <f t="shared" si="0"/>
        <v>3648</v>
      </c>
      <c r="H51" s="25"/>
    </row>
    <row r="52" spans="1:8">
      <c r="A52" s="27" t="s">
        <v>153</v>
      </c>
      <c r="B52" s="25" t="s">
        <v>162</v>
      </c>
      <c r="C52" s="25" t="s">
        <v>54</v>
      </c>
      <c r="D52" s="27" t="s">
        <v>106</v>
      </c>
      <c r="E52" s="28">
        <v>116</v>
      </c>
      <c r="F52" s="27">
        <v>38</v>
      </c>
      <c r="G52" s="26">
        <f t="shared" si="0"/>
        <v>4408</v>
      </c>
      <c r="H52" s="25"/>
    </row>
    <row r="53" spans="1:8">
      <c r="A53" s="27" t="s">
        <v>153</v>
      </c>
      <c r="B53" s="25" t="s">
        <v>162</v>
      </c>
      <c r="C53" s="25" t="s">
        <v>94</v>
      </c>
      <c r="D53" s="27" t="s">
        <v>91</v>
      </c>
      <c r="E53" s="28">
        <v>140</v>
      </c>
      <c r="F53" s="27">
        <v>38</v>
      </c>
      <c r="G53" s="26">
        <f t="shared" si="0"/>
        <v>5320</v>
      </c>
      <c r="H53" s="25"/>
    </row>
    <row r="54" spans="1:8">
      <c r="A54" s="27" t="s">
        <v>153</v>
      </c>
      <c r="B54" s="25" t="s">
        <v>162</v>
      </c>
      <c r="C54" s="25" t="s">
        <v>113</v>
      </c>
      <c r="D54" s="27" t="s">
        <v>111</v>
      </c>
      <c r="E54" s="28">
        <v>232</v>
      </c>
      <c r="F54" s="27">
        <v>38</v>
      </c>
      <c r="G54" s="26">
        <f t="shared" si="0"/>
        <v>8816</v>
      </c>
      <c r="H54" s="25"/>
    </row>
    <row r="55" spans="1:8">
      <c r="A55" s="27" t="s">
        <v>153</v>
      </c>
      <c r="B55" s="25" t="s">
        <v>162</v>
      </c>
      <c r="C55" s="25" t="s">
        <v>59</v>
      </c>
      <c r="D55" s="27" t="s">
        <v>111</v>
      </c>
      <c r="E55" s="28">
        <v>217</v>
      </c>
      <c r="F55" s="27">
        <v>38</v>
      </c>
      <c r="G55" s="26">
        <f t="shared" si="0"/>
        <v>8246</v>
      </c>
      <c r="H55" s="25"/>
    </row>
    <row r="56" spans="1:8">
      <c r="A56" s="27" t="s">
        <v>153</v>
      </c>
      <c r="B56" s="25" t="s">
        <v>162</v>
      </c>
      <c r="C56" s="25" t="s">
        <v>72</v>
      </c>
      <c r="D56" s="27" t="s">
        <v>73</v>
      </c>
      <c r="E56" s="28">
        <v>96</v>
      </c>
      <c r="F56" s="27">
        <v>38</v>
      </c>
      <c r="G56" s="26">
        <f t="shared" si="0"/>
        <v>3648</v>
      </c>
      <c r="H56" s="25"/>
    </row>
    <row r="57" spans="1:8">
      <c r="A57" s="27" t="s">
        <v>153</v>
      </c>
      <c r="B57" s="25" t="s">
        <v>163</v>
      </c>
      <c r="C57" s="25" t="s">
        <v>54</v>
      </c>
      <c r="D57" s="27" t="s">
        <v>106</v>
      </c>
      <c r="E57" s="28">
        <v>116</v>
      </c>
      <c r="F57" s="27">
        <v>37</v>
      </c>
      <c r="G57" s="26">
        <f t="shared" si="0"/>
        <v>4292</v>
      </c>
      <c r="H57" s="25"/>
    </row>
    <row r="58" spans="1:8">
      <c r="A58" s="27" t="s">
        <v>153</v>
      </c>
      <c r="B58" s="25" t="s">
        <v>163</v>
      </c>
      <c r="C58" s="25" t="s">
        <v>94</v>
      </c>
      <c r="D58" s="27" t="s">
        <v>91</v>
      </c>
      <c r="E58" s="28">
        <v>140</v>
      </c>
      <c r="F58" s="27">
        <v>37</v>
      </c>
      <c r="G58" s="26">
        <f t="shared" si="0"/>
        <v>5180</v>
      </c>
      <c r="H58" s="25"/>
    </row>
    <row r="59" spans="1:8">
      <c r="A59" s="27" t="s">
        <v>153</v>
      </c>
      <c r="B59" s="25" t="s">
        <v>163</v>
      </c>
      <c r="C59" s="25" t="s">
        <v>113</v>
      </c>
      <c r="D59" s="27" t="s">
        <v>111</v>
      </c>
      <c r="E59" s="28">
        <v>232</v>
      </c>
      <c r="F59" s="27">
        <v>37</v>
      </c>
      <c r="G59" s="26">
        <f t="shared" si="0"/>
        <v>8584</v>
      </c>
      <c r="H59" s="25"/>
    </row>
    <row r="60" spans="1:8">
      <c r="A60" s="27" t="s">
        <v>153</v>
      </c>
      <c r="B60" s="25" t="s">
        <v>163</v>
      </c>
      <c r="C60" s="25" t="s">
        <v>59</v>
      </c>
      <c r="D60" s="27" t="s">
        <v>111</v>
      </c>
      <c r="E60" s="28">
        <v>217</v>
      </c>
      <c r="F60" s="27">
        <v>37</v>
      </c>
      <c r="G60" s="26">
        <f t="shared" si="0"/>
        <v>8029</v>
      </c>
      <c r="H60" s="25"/>
    </row>
    <row r="61" spans="1:8">
      <c r="A61" s="27" t="s">
        <v>153</v>
      </c>
      <c r="B61" s="25" t="s">
        <v>163</v>
      </c>
      <c r="C61" s="25" t="s">
        <v>72</v>
      </c>
      <c r="D61" s="27" t="s">
        <v>73</v>
      </c>
      <c r="E61" s="28">
        <v>96</v>
      </c>
      <c r="F61" s="27">
        <v>37</v>
      </c>
      <c r="G61" s="26">
        <f t="shared" si="0"/>
        <v>3552</v>
      </c>
      <c r="H61" s="25"/>
    </row>
    <row r="62" spans="1:8">
      <c r="A62" s="27" t="s">
        <v>153</v>
      </c>
      <c r="B62" s="25" t="s">
        <v>164</v>
      </c>
      <c r="C62" s="25" t="s">
        <v>54</v>
      </c>
      <c r="D62" s="27" t="s">
        <v>106</v>
      </c>
      <c r="E62" s="28">
        <v>116</v>
      </c>
      <c r="F62" s="27">
        <v>37</v>
      </c>
      <c r="G62" s="26">
        <f t="shared" si="0"/>
        <v>4292</v>
      </c>
      <c r="H62" s="25"/>
    </row>
    <row r="63" spans="1:8">
      <c r="A63" s="27" t="s">
        <v>153</v>
      </c>
      <c r="B63" s="25" t="s">
        <v>164</v>
      </c>
      <c r="C63" s="25" t="s">
        <v>94</v>
      </c>
      <c r="D63" s="27" t="s">
        <v>91</v>
      </c>
      <c r="E63" s="28">
        <v>140</v>
      </c>
      <c r="F63" s="27">
        <v>37</v>
      </c>
      <c r="G63" s="26">
        <f t="shared" si="0"/>
        <v>5180</v>
      </c>
      <c r="H63" s="25"/>
    </row>
    <row r="64" spans="1:8">
      <c r="A64" s="27" t="s">
        <v>153</v>
      </c>
      <c r="B64" s="25" t="s">
        <v>164</v>
      </c>
      <c r="C64" s="25" t="s">
        <v>113</v>
      </c>
      <c r="D64" s="27" t="s">
        <v>111</v>
      </c>
      <c r="E64" s="28">
        <v>232</v>
      </c>
      <c r="F64" s="27">
        <v>37</v>
      </c>
      <c r="G64" s="26">
        <f t="shared" si="0"/>
        <v>8584</v>
      </c>
      <c r="H64" s="25"/>
    </row>
    <row r="65" spans="1:8">
      <c r="A65" s="27" t="s">
        <v>153</v>
      </c>
      <c r="B65" s="25" t="s">
        <v>164</v>
      </c>
      <c r="C65" s="25" t="s">
        <v>59</v>
      </c>
      <c r="D65" s="27" t="s">
        <v>111</v>
      </c>
      <c r="E65" s="28">
        <v>217</v>
      </c>
      <c r="F65" s="27">
        <v>37</v>
      </c>
      <c r="G65" s="26">
        <f t="shared" si="0"/>
        <v>8029</v>
      </c>
      <c r="H65" s="25"/>
    </row>
    <row r="66" spans="1:8">
      <c r="A66" s="27" t="s">
        <v>153</v>
      </c>
      <c r="B66" s="25" t="s">
        <v>164</v>
      </c>
      <c r="C66" s="25" t="s">
        <v>72</v>
      </c>
      <c r="D66" s="27" t="s">
        <v>73</v>
      </c>
      <c r="E66" s="28">
        <v>96</v>
      </c>
      <c r="F66" s="27">
        <v>37</v>
      </c>
      <c r="G66" s="26">
        <f t="shared" si="0"/>
        <v>3552</v>
      </c>
      <c r="H66" s="25"/>
    </row>
    <row r="67" spans="1:8">
      <c r="A67" s="27" t="s">
        <v>153</v>
      </c>
      <c r="B67" s="25" t="s">
        <v>165</v>
      </c>
      <c r="C67" s="25" t="s">
        <v>54</v>
      </c>
      <c r="D67" s="27" t="s">
        <v>106</v>
      </c>
      <c r="E67" s="28">
        <v>116</v>
      </c>
      <c r="F67" s="27">
        <v>38</v>
      </c>
      <c r="G67" s="26">
        <f t="shared" ref="G67:G129" si="1">E67*F67</f>
        <v>4408</v>
      </c>
      <c r="H67" s="25"/>
    </row>
    <row r="68" spans="1:8">
      <c r="A68" s="27" t="s">
        <v>153</v>
      </c>
      <c r="B68" s="25" t="s">
        <v>165</v>
      </c>
      <c r="C68" s="25" t="s">
        <v>94</v>
      </c>
      <c r="D68" s="27" t="s">
        <v>91</v>
      </c>
      <c r="E68" s="28">
        <v>140</v>
      </c>
      <c r="F68" s="27">
        <v>38</v>
      </c>
      <c r="G68" s="26">
        <f t="shared" si="1"/>
        <v>5320</v>
      </c>
      <c r="H68" s="25"/>
    </row>
    <row r="69" spans="1:8">
      <c r="A69" s="27" t="s">
        <v>153</v>
      </c>
      <c r="B69" s="25" t="s">
        <v>165</v>
      </c>
      <c r="C69" s="25" t="s">
        <v>113</v>
      </c>
      <c r="D69" s="27" t="s">
        <v>111</v>
      </c>
      <c r="E69" s="28">
        <v>232</v>
      </c>
      <c r="F69" s="27">
        <v>38</v>
      </c>
      <c r="G69" s="26">
        <f t="shared" si="1"/>
        <v>8816</v>
      </c>
      <c r="H69" s="25"/>
    </row>
    <row r="70" spans="1:8">
      <c r="A70" s="27" t="s">
        <v>153</v>
      </c>
      <c r="B70" s="25" t="s">
        <v>165</v>
      </c>
      <c r="C70" s="25" t="s">
        <v>59</v>
      </c>
      <c r="D70" s="27" t="s">
        <v>111</v>
      </c>
      <c r="E70" s="28">
        <v>217</v>
      </c>
      <c r="F70" s="27">
        <v>38</v>
      </c>
      <c r="G70" s="26">
        <f t="shared" si="1"/>
        <v>8246</v>
      </c>
      <c r="H70" s="25"/>
    </row>
    <row r="71" spans="1:8">
      <c r="A71" s="27" t="s">
        <v>153</v>
      </c>
      <c r="B71" s="25" t="s">
        <v>165</v>
      </c>
      <c r="C71" s="25" t="s">
        <v>72</v>
      </c>
      <c r="D71" s="27" t="s">
        <v>73</v>
      </c>
      <c r="E71" s="28">
        <v>96</v>
      </c>
      <c r="F71" s="27">
        <v>38</v>
      </c>
      <c r="G71" s="26">
        <f t="shared" si="1"/>
        <v>3648</v>
      </c>
      <c r="H71" s="25"/>
    </row>
    <row r="72" spans="1:8">
      <c r="A72" s="27" t="s">
        <v>153</v>
      </c>
      <c r="B72" s="25" t="s">
        <v>166</v>
      </c>
      <c r="C72" s="25" t="s">
        <v>54</v>
      </c>
      <c r="D72" s="27" t="s">
        <v>106</v>
      </c>
      <c r="E72" s="28">
        <v>116</v>
      </c>
      <c r="F72" s="27">
        <v>38</v>
      </c>
      <c r="G72" s="26">
        <f t="shared" si="1"/>
        <v>4408</v>
      </c>
      <c r="H72" s="25"/>
    </row>
    <row r="73" spans="1:8">
      <c r="A73" s="27" t="s">
        <v>153</v>
      </c>
      <c r="B73" s="25" t="s">
        <v>166</v>
      </c>
      <c r="C73" s="25" t="s">
        <v>95</v>
      </c>
      <c r="D73" s="27" t="s">
        <v>91</v>
      </c>
      <c r="E73" s="28">
        <v>169</v>
      </c>
      <c r="F73" s="27">
        <v>38</v>
      </c>
      <c r="G73" s="26">
        <f t="shared" si="1"/>
        <v>6422</v>
      </c>
      <c r="H73" s="25"/>
    </row>
    <row r="74" spans="1:8">
      <c r="A74" s="27" t="s">
        <v>153</v>
      </c>
      <c r="B74" s="25" t="s">
        <v>166</v>
      </c>
      <c r="C74" s="25" t="s">
        <v>94</v>
      </c>
      <c r="D74" s="27" t="s">
        <v>91</v>
      </c>
      <c r="E74" s="28">
        <v>140</v>
      </c>
      <c r="F74" s="27">
        <v>38</v>
      </c>
      <c r="G74" s="26">
        <f t="shared" si="1"/>
        <v>5320</v>
      </c>
      <c r="H74" s="25"/>
    </row>
    <row r="75" spans="1:8">
      <c r="A75" s="27" t="s">
        <v>153</v>
      </c>
      <c r="B75" s="25" t="s">
        <v>166</v>
      </c>
      <c r="C75" s="25" t="s">
        <v>113</v>
      </c>
      <c r="D75" s="27" t="s">
        <v>111</v>
      </c>
      <c r="E75" s="28">
        <v>232</v>
      </c>
      <c r="F75" s="27">
        <v>38</v>
      </c>
      <c r="G75" s="26">
        <f t="shared" si="1"/>
        <v>8816</v>
      </c>
      <c r="H75" s="25"/>
    </row>
    <row r="76" spans="1:8">
      <c r="A76" s="27" t="s">
        <v>153</v>
      </c>
      <c r="B76" s="25" t="s">
        <v>166</v>
      </c>
      <c r="C76" s="25" t="s">
        <v>59</v>
      </c>
      <c r="D76" s="27" t="s">
        <v>111</v>
      </c>
      <c r="E76" s="28">
        <v>217</v>
      </c>
      <c r="F76" s="27">
        <v>38</v>
      </c>
      <c r="G76" s="26">
        <f t="shared" si="1"/>
        <v>8246</v>
      </c>
      <c r="H76" s="25"/>
    </row>
    <row r="77" spans="1:8">
      <c r="A77" s="27" t="s">
        <v>153</v>
      </c>
      <c r="B77" s="25" t="s">
        <v>166</v>
      </c>
      <c r="C77" s="25" t="s">
        <v>72</v>
      </c>
      <c r="D77" s="27" t="s">
        <v>73</v>
      </c>
      <c r="E77" s="28">
        <v>96</v>
      </c>
      <c r="F77" s="27">
        <v>38</v>
      </c>
      <c r="G77" s="26">
        <f t="shared" si="1"/>
        <v>3648</v>
      </c>
      <c r="H77" s="25"/>
    </row>
    <row r="78" spans="1:8">
      <c r="A78" s="27" t="s">
        <v>153</v>
      </c>
      <c r="B78" s="25" t="s">
        <v>167</v>
      </c>
      <c r="C78" s="25" t="s">
        <v>54</v>
      </c>
      <c r="D78" s="27" t="s">
        <v>106</v>
      </c>
      <c r="E78" s="28">
        <v>116</v>
      </c>
      <c r="F78" s="27">
        <v>38</v>
      </c>
      <c r="G78" s="26">
        <f t="shared" si="1"/>
        <v>4408</v>
      </c>
      <c r="H78" s="25"/>
    </row>
    <row r="79" spans="1:8">
      <c r="A79" s="27" t="s">
        <v>153</v>
      </c>
      <c r="B79" s="25" t="s">
        <v>167</v>
      </c>
      <c r="C79" s="25" t="s">
        <v>95</v>
      </c>
      <c r="D79" s="27" t="s">
        <v>91</v>
      </c>
      <c r="E79" s="28">
        <v>169</v>
      </c>
      <c r="F79" s="27">
        <v>38</v>
      </c>
      <c r="G79" s="26">
        <f t="shared" si="1"/>
        <v>6422</v>
      </c>
      <c r="H79" s="25"/>
    </row>
    <row r="80" spans="1:8">
      <c r="A80" s="27" t="s">
        <v>153</v>
      </c>
      <c r="B80" s="25" t="s">
        <v>167</v>
      </c>
      <c r="C80" s="25" t="s">
        <v>94</v>
      </c>
      <c r="D80" s="27" t="s">
        <v>91</v>
      </c>
      <c r="E80" s="28">
        <v>140</v>
      </c>
      <c r="F80" s="27">
        <v>38</v>
      </c>
      <c r="G80" s="26">
        <f t="shared" si="1"/>
        <v>5320</v>
      </c>
      <c r="H80" s="25"/>
    </row>
    <row r="81" spans="1:8">
      <c r="A81" s="27" t="s">
        <v>153</v>
      </c>
      <c r="B81" s="25" t="s">
        <v>167</v>
      </c>
      <c r="C81" s="25" t="s">
        <v>113</v>
      </c>
      <c r="D81" s="27" t="s">
        <v>111</v>
      </c>
      <c r="E81" s="28">
        <v>232</v>
      </c>
      <c r="F81" s="27">
        <v>38</v>
      </c>
      <c r="G81" s="26">
        <f t="shared" si="1"/>
        <v>8816</v>
      </c>
      <c r="H81" s="25"/>
    </row>
    <row r="82" spans="1:8">
      <c r="A82" s="27" t="s">
        <v>153</v>
      </c>
      <c r="B82" s="25" t="s">
        <v>167</v>
      </c>
      <c r="C82" s="25" t="s">
        <v>59</v>
      </c>
      <c r="D82" s="27" t="s">
        <v>111</v>
      </c>
      <c r="E82" s="28">
        <v>217</v>
      </c>
      <c r="F82" s="27">
        <v>38</v>
      </c>
      <c r="G82" s="26">
        <f t="shared" si="1"/>
        <v>8246</v>
      </c>
      <c r="H82" s="25"/>
    </row>
    <row r="83" spans="1:8">
      <c r="A83" s="27" t="s">
        <v>153</v>
      </c>
      <c r="B83" s="25" t="s">
        <v>167</v>
      </c>
      <c r="C83" s="25" t="s">
        <v>72</v>
      </c>
      <c r="D83" s="27" t="s">
        <v>73</v>
      </c>
      <c r="E83" s="28">
        <v>96</v>
      </c>
      <c r="F83" s="27">
        <v>38</v>
      </c>
      <c r="G83" s="26">
        <f t="shared" si="1"/>
        <v>3648</v>
      </c>
      <c r="H83" s="25"/>
    </row>
    <row r="84" spans="1:8">
      <c r="A84" s="27" t="s">
        <v>153</v>
      </c>
      <c r="B84" s="25" t="s">
        <v>168</v>
      </c>
      <c r="C84" s="25" t="s">
        <v>54</v>
      </c>
      <c r="D84" s="27" t="s">
        <v>106</v>
      </c>
      <c r="E84" s="28">
        <v>116</v>
      </c>
      <c r="F84" s="27">
        <v>39</v>
      </c>
      <c r="G84" s="26">
        <f t="shared" si="1"/>
        <v>4524</v>
      </c>
      <c r="H84" s="25"/>
    </row>
    <row r="85" spans="1:8">
      <c r="A85" s="27" t="s">
        <v>153</v>
      </c>
      <c r="B85" s="25" t="s">
        <v>168</v>
      </c>
      <c r="C85" s="25" t="s">
        <v>94</v>
      </c>
      <c r="D85" s="27" t="s">
        <v>91</v>
      </c>
      <c r="E85" s="28">
        <v>140</v>
      </c>
      <c r="F85" s="27">
        <v>39</v>
      </c>
      <c r="G85" s="26">
        <f t="shared" si="1"/>
        <v>5460</v>
      </c>
      <c r="H85" s="25"/>
    </row>
    <row r="86" spans="1:8">
      <c r="A86" s="27" t="s">
        <v>153</v>
      </c>
      <c r="B86" s="25" t="s">
        <v>168</v>
      </c>
      <c r="C86" s="25" t="s">
        <v>113</v>
      </c>
      <c r="D86" s="27" t="s">
        <v>111</v>
      </c>
      <c r="E86" s="28">
        <v>232</v>
      </c>
      <c r="F86" s="27">
        <v>39</v>
      </c>
      <c r="G86" s="26">
        <f t="shared" si="1"/>
        <v>9048</v>
      </c>
      <c r="H86" s="25"/>
    </row>
    <row r="87" spans="1:8">
      <c r="A87" s="27" t="s">
        <v>153</v>
      </c>
      <c r="B87" s="25" t="s">
        <v>168</v>
      </c>
      <c r="C87" s="25" t="s">
        <v>59</v>
      </c>
      <c r="D87" s="27" t="s">
        <v>111</v>
      </c>
      <c r="E87" s="28">
        <v>217</v>
      </c>
      <c r="F87" s="27">
        <v>39</v>
      </c>
      <c r="G87" s="26">
        <f t="shared" si="1"/>
        <v>8463</v>
      </c>
      <c r="H87" s="25"/>
    </row>
    <row r="88" spans="1:8">
      <c r="A88" s="27" t="s">
        <v>153</v>
      </c>
      <c r="B88" s="25" t="s">
        <v>168</v>
      </c>
      <c r="C88" s="25" t="s">
        <v>72</v>
      </c>
      <c r="D88" s="27" t="s">
        <v>73</v>
      </c>
      <c r="E88" s="28">
        <v>96</v>
      </c>
      <c r="F88" s="27">
        <v>39</v>
      </c>
      <c r="G88" s="26">
        <f t="shared" si="1"/>
        <v>3744</v>
      </c>
      <c r="H88" s="25"/>
    </row>
    <row r="89" spans="1:8">
      <c r="A89" s="27" t="s">
        <v>153</v>
      </c>
      <c r="B89" s="25" t="s">
        <v>169</v>
      </c>
      <c r="C89" s="25" t="s">
        <v>54</v>
      </c>
      <c r="D89" s="27" t="s">
        <v>106</v>
      </c>
      <c r="E89" s="28">
        <v>116</v>
      </c>
      <c r="F89" s="27">
        <v>39</v>
      </c>
      <c r="G89" s="26">
        <f t="shared" si="1"/>
        <v>4524</v>
      </c>
      <c r="H89" s="25"/>
    </row>
    <row r="90" spans="1:8">
      <c r="A90" s="27" t="s">
        <v>153</v>
      </c>
      <c r="B90" s="25" t="s">
        <v>169</v>
      </c>
      <c r="C90" s="25" t="s">
        <v>94</v>
      </c>
      <c r="D90" s="27" t="s">
        <v>91</v>
      </c>
      <c r="E90" s="28">
        <v>140</v>
      </c>
      <c r="F90" s="27">
        <v>39</v>
      </c>
      <c r="G90" s="26">
        <f t="shared" si="1"/>
        <v>5460</v>
      </c>
      <c r="H90" s="25"/>
    </row>
    <row r="91" spans="1:8">
      <c r="A91" s="27" t="s">
        <v>153</v>
      </c>
      <c r="B91" s="25" t="s">
        <v>169</v>
      </c>
      <c r="C91" s="25" t="s">
        <v>113</v>
      </c>
      <c r="D91" s="27" t="s">
        <v>111</v>
      </c>
      <c r="E91" s="28">
        <v>232</v>
      </c>
      <c r="F91" s="27">
        <v>39</v>
      </c>
      <c r="G91" s="26">
        <f t="shared" si="1"/>
        <v>9048</v>
      </c>
      <c r="H91" s="25"/>
    </row>
    <row r="92" spans="1:8">
      <c r="A92" s="27" t="s">
        <v>153</v>
      </c>
      <c r="B92" s="25" t="s">
        <v>169</v>
      </c>
      <c r="C92" s="25" t="s">
        <v>59</v>
      </c>
      <c r="D92" s="27" t="s">
        <v>111</v>
      </c>
      <c r="E92" s="28">
        <v>217</v>
      </c>
      <c r="F92" s="27">
        <v>39</v>
      </c>
      <c r="G92" s="26">
        <f t="shared" si="1"/>
        <v>8463</v>
      </c>
      <c r="H92" s="25"/>
    </row>
    <row r="93" spans="1:8">
      <c r="A93" s="27" t="s">
        <v>153</v>
      </c>
      <c r="B93" s="25" t="s">
        <v>169</v>
      </c>
      <c r="C93" s="25" t="s">
        <v>72</v>
      </c>
      <c r="D93" s="27" t="s">
        <v>73</v>
      </c>
      <c r="E93" s="28">
        <v>96</v>
      </c>
      <c r="F93" s="27">
        <v>39</v>
      </c>
      <c r="G93" s="26">
        <f t="shared" si="1"/>
        <v>3744</v>
      </c>
      <c r="H93" s="25"/>
    </row>
    <row r="94" spans="1:8">
      <c r="A94" s="27" t="s">
        <v>153</v>
      </c>
      <c r="B94" s="25" t="s">
        <v>170</v>
      </c>
      <c r="C94" s="25" t="s">
        <v>54</v>
      </c>
      <c r="D94" s="27" t="s">
        <v>106</v>
      </c>
      <c r="E94" s="28">
        <v>116</v>
      </c>
      <c r="F94" s="27">
        <v>39</v>
      </c>
      <c r="G94" s="26">
        <f t="shared" si="1"/>
        <v>4524</v>
      </c>
      <c r="H94" s="25"/>
    </row>
    <row r="95" spans="1:8">
      <c r="A95" s="27" t="s">
        <v>153</v>
      </c>
      <c r="B95" s="25" t="s">
        <v>170</v>
      </c>
      <c r="C95" s="25" t="s">
        <v>95</v>
      </c>
      <c r="D95" s="27" t="s">
        <v>91</v>
      </c>
      <c r="E95" s="28">
        <v>169</v>
      </c>
      <c r="F95" s="27">
        <v>39</v>
      </c>
      <c r="G95" s="26">
        <f t="shared" si="1"/>
        <v>6591</v>
      </c>
      <c r="H95" s="25"/>
    </row>
    <row r="96" spans="1:8">
      <c r="A96" s="27" t="s">
        <v>153</v>
      </c>
      <c r="B96" s="25" t="s">
        <v>170</v>
      </c>
      <c r="C96" s="25" t="s">
        <v>94</v>
      </c>
      <c r="D96" s="27" t="s">
        <v>91</v>
      </c>
      <c r="E96" s="28">
        <v>140</v>
      </c>
      <c r="F96" s="27">
        <v>39</v>
      </c>
      <c r="G96" s="26">
        <f t="shared" si="1"/>
        <v>5460</v>
      </c>
      <c r="H96" s="25"/>
    </row>
    <row r="97" spans="1:8">
      <c r="A97" s="27" t="s">
        <v>153</v>
      </c>
      <c r="B97" s="25" t="s">
        <v>170</v>
      </c>
      <c r="C97" s="25" t="s">
        <v>138</v>
      </c>
      <c r="D97" s="27" t="s">
        <v>137</v>
      </c>
      <c r="E97" s="28">
        <v>239</v>
      </c>
      <c r="F97" s="27">
        <v>39</v>
      </c>
      <c r="G97" s="26">
        <f t="shared" si="1"/>
        <v>9321</v>
      </c>
      <c r="H97" s="25"/>
    </row>
    <row r="98" spans="1:8">
      <c r="A98" s="27" t="s">
        <v>153</v>
      </c>
      <c r="B98" s="25" t="s">
        <v>170</v>
      </c>
      <c r="C98" s="25" t="s">
        <v>59</v>
      </c>
      <c r="D98" s="27" t="s">
        <v>111</v>
      </c>
      <c r="E98" s="28">
        <v>217</v>
      </c>
      <c r="F98" s="27">
        <v>39</v>
      </c>
      <c r="G98" s="26">
        <f t="shared" si="1"/>
        <v>8463</v>
      </c>
      <c r="H98" s="25"/>
    </row>
    <row r="99" spans="1:8">
      <c r="A99" s="27" t="s">
        <v>153</v>
      </c>
      <c r="B99" s="25" t="s">
        <v>170</v>
      </c>
      <c r="C99" s="25" t="s">
        <v>34</v>
      </c>
      <c r="D99" s="27" t="s">
        <v>30</v>
      </c>
      <c r="E99" s="28">
        <v>125</v>
      </c>
      <c r="F99" s="27">
        <v>39</v>
      </c>
      <c r="G99" s="26">
        <f t="shared" si="1"/>
        <v>4875</v>
      </c>
      <c r="H99" s="25"/>
    </row>
    <row r="100" spans="1:8">
      <c r="A100" s="27" t="s">
        <v>153</v>
      </c>
      <c r="B100" s="25" t="s">
        <v>170</v>
      </c>
      <c r="C100" s="25" t="s">
        <v>116</v>
      </c>
      <c r="D100" s="27" t="s">
        <v>115</v>
      </c>
      <c r="E100" s="28">
        <v>285</v>
      </c>
      <c r="F100" s="27">
        <v>39</v>
      </c>
      <c r="G100" s="26">
        <f t="shared" si="1"/>
        <v>11115</v>
      </c>
      <c r="H100" s="25"/>
    </row>
    <row r="101" spans="1:8">
      <c r="A101" s="27" t="s">
        <v>153</v>
      </c>
      <c r="B101" s="25" t="s">
        <v>170</v>
      </c>
      <c r="C101" s="25" t="s">
        <v>72</v>
      </c>
      <c r="D101" s="27" t="s">
        <v>73</v>
      </c>
      <c r="E101" s="28">
        <v>96</v>
      </c>
      <c r="F101" s="27">
        <v>39</v>
      </c>
      <c r="G101" s="26">
        <f t="shared" si="1"/>
        <v>3744</v>
      </c>
      <c r="H101" s="25"/>
    </row>
    <row r="102" spans="1:8">
      <c r="A102" s="27" t="s">
        <v>153</v>
      </c>
      <c r="B102" s="25" t="s">
        <v>171</v>
      </c>
      <c r="C102" s="25" t="s">
        <v>54</v>
      </c>
      <c r="D102" s="27" t="s">
        <v>106</v>
      </c>
      <c r="E102" s="28">
        <v>116</v>
      </c>
      <c r="F102" s="27">
        <v>38</v>
      </c>
      <c r="G102" s="26">
        <f t="shared" si="1"/>
        <v>4408</v>
      </c>
      <c r="H102" s="25"/>
    </row>
    <row r="103" spans="1:8">
      <c r="A103" s="27" t="s">
        <v>153</v>
      </c>
      <c r="B103" s="25" t="s">
        <v>171</v>
      </c>
      <c r="C103" s="25" t="s">
        <v>95</v>
      </c>
      <c r="D103" s="27" t="s">
        <v>91</v>
      </c>
      <c r="E103" s="28">
        <v>169</v>
      </c>
      <c r="F103" s="27">
        <v>38</v>
      </c>
      <c r="G103" s="26">
        <f t="shared" si="1"/>
        <v>6422</v>
      </c>
      <c r="H103" s="25"/>
    </row>
    <row r="104" spans="1:8">
      <c r="A104" s="27" t="s">
        <v>153</v>
      </c>
      <c r="B104" s="25" t="s">
        <v>171</v>
      </c>
      <c r="C104" s="25" t="s">
        <v>94</v>
      </c>
      <c r="D104" s="27" t="s">
        <v>91</v>
      </c>
      <c r="E104" s="28">
        <v>140</v>
      </c>
      <c r="F104" s="27">
        <v>38</v>
      </c>
      <c r="G104" s="26">
        <f t="shared" si="1"/>
        <v>5320</v>
      </c>
      <c r="H104" s="25"/>
    </row>
    <row r="105" spans="1:8">
      <c r="A105" s="27" t="s">
        <v>153</v>
      </c>
      <c r="B105" s="25" t="s">
        <v>171</v>
      </c>
      <c r="C105" s="25" t="s">
        <v>138</v>
      </c>
      <c r="D105" s="27" t="s">
        <v>137</v>
      </c>
      <c r="E105" s="28">
        <v>239</v>
      </c>
      <c r="F105" s="27">
        <v>38</v>
      </c>
      <c r="G105" s="26">
        <f t="shared" si="1"/>
        <v>9082</v>
      </c>
      <c r="H105" s="25"/>
    </row>
    <row r="106" spans="1:8">
      <c r="A106" s="27" t="s">
        <v>153</v>
      </c>
      <c r="B106" s="25" t="s">
        <v>171</v>
      </c>
      <c r="C106" s="25" t="s">
        <v>59</v>
      </c>
      <c r="D106" s="27" t="s">
        <v>111</v>
      </c>
      <c r="E106" s="28">
        <v>217</v>
      </c>
      <c r="F106" s="27">
        <v>38</v>
      </c>
      <c r="G106" s="26">
        <f t="shared" si="1"/>
        <v>8246</v>
      </c>
      <c r="H106" s="25"/>
    </row>
    <row r="107" spans="1:8">
      <c r="A107" s="27" t="s">
        <v>153</v>
      </c>
      <c r="B107" s="25" t="s">
        <v>171</v>
      </c>
      <c r="C107" s="25" t="s">
        <v>34</v>
      </c>
      <c r="D107" s="27" t="s">
        <v>30</v>
      </c>
      <c r="E107" s="28">
        <v>125</v>
      </c>
      <c r="F107" s="27">
        <v>38</v>
      </c>
      <c r="G107" s="26">
        <f t="shared" si="1"/>
        <v>4750</v>
      </c>
      <c r="H107" s="25"/>
    </row>
    <row r="108" spans="1:8">
      <c r="A108" s="27" t="s">
        <v>153</v>
      </c>
      <c r="B108" s="25" t="s">
        <v>171</v>
      </c>
      <c r="C108" s="25" t="s">
        <v>116</v>
      </c>
      <c r="D108" s="27" t="s">
        <v>115</v>
      </c>
      <c r="E108" s="28">
        <v>285</v>
      </c>
      <c r="F108" s="27">
        <v>37</v>
      </c>
      <c r="G108" s="26">
        <f t="shared" si="1"/>
        <v>10545</v>
      </c>
      <c r="H108" s="25"/>
    </row>
    <row r="109" spans="1:8">
      <c r="A109" s="27" t="s">
        <v>153</v>
      </c>
      <c r="B109" s="25" t="s">
        <v>171</v>
      </c>
      <c r="C109" s="25" t="s">
        <v>72</v>
      </c>
      <c r="D109" s="27" t="s">
        <v>73</v>
      </c>
      <c r="E109" s="28">
        <v>96</v>
      </c>
      <c r="F109" s="27">
        <v>38</v>
      </c>
      <c r="G109" s="26">
        <f t="shared" si="1"/>
        <v>3648</v>
      </c>
      <c r="H109" s="25"/>
    </row>
    <row r="110" spans="1:8">
      <c r="A110" s="27" t="s">
        <v>153</v>
      </c>
      <c r="B110" s="25" t="s">
        <v>172</v>
      </c>
      <c r="C110" s="25" t="s">
        <v>54</v>
      </c>
      <c r="D110" s="27" t="s">
        <v>30</v>
      </c>
      <c r="E110" s="28">
        <v>201</v>
      </c>
      <c r="F110" s="27">
        <v>31</v>
      </c>
      <c r="G110" s="26">
        <f t="shared" si="1"/>
        <v>6231</v>
      </c>
      <c r="H110" s="25"/>
    </row>
    <row r="111" spans="1:8">
      <c r="A111" s="27" t="s">
        <v>153</v>
      </c>
      <c r="B111" s="25" t="s">
        <v>172</v>
      </c>
      <c r="C111" s="25" t="s">
        <v>78</v>
      </c>
      <c r="D111" s="27" t="s">
        <v>79</v>
      </c>
      <c r="E111" s="28">
        <v>251</v>
      </c>
      <c r="F111" s="27">
        <v>30</v>
      </c>
      <c r="G111" s="26">
        <f t="shared" si="1"/>
        <v>7530</v>
      </c>
      <c r="H111" s="25"/>
    </row>
    <row r="112" spans="1:8">
      <c r="A112" s="27" t="s">
        <v>153</v>
      </c>
      <c r="B112" s="25" t="s">
        <v>172</v>
      </c>
      <c r="C112" s="25" t="s">
        <v>49</v>
      </c>
      <c r="D112" s="27" t="s">
        <v>30</v>
      </c>
      <c r="E112" s="28">
        <v>224</v>
      </c>
      <c r="F112" s="27">
        <v>31</v>
      </c>
      <c r="G112" s="26">
        <f t="shared" si="1"/>
        <v>6944</v>
      </c>
      <c r="H112" s="25"/>
    </row>
    <row r="113" spans="1:8">
      <c r="A113" s="27" t="s">
        <v>153</v>
      </c>
      <c r="B113" s="25" t="s">
        <v>172</v>
      </c>
      <c r="C113" s="25" t="s">
        <v>138</v>
      </c>
      <c r="D113" s="27" t="s">
        <v>137</v>
      </c>
      <c r="E113" s="28">
        <v>239</v>
      </c>
      <c r="F113" s="27">
        <v>30</v>
      </c>
      <c r="G113" s="26">
        <f t="shared" si="1"/>
        <v>7170</v>
      </c>
      <c r="H113" s="25"/>
    </row>
    <row r="114" spans="1:8">
      <c r="A114" s="27" t="s">
        <v>153</v>
      </c>
      <c r="B114" s="25" t="s">
        <v>172</v>
      </c>
      <c r="C114" s="25" t="s">
        <v>60</v>
      </c>
      <c r="D114" s="27" t="s">
        <v>57</v>
      </c>
      <c r="E114" s="28">
        <v>183</v>
      </c>
      <c r="F114" s="27">
        <v>30</v>
      </c>
      <c r="G114" s="26">
        <f t="shared" si="1"/>
        <v>5490</v>
      </c>
      <c r="H114" s="25"/>
    </row>
    <row r="115" spans="1:8">
      <c r="A115" s="27" t="s">
        <v>153</v>
      </c>
      <c r="B115" s="25" t="s">
        <v>172</v>
      </c>
      <c r="C115" s="25" t="s">
        <v>103</v>
      </c>
      <c r="D115" s="27" t="s">
        <v>137</v>
      </c>
      <c r="E115" s="28">
        <v>207</v>
      </c>
      <c r="F115" s="27">
        <v>31</v>
      </c>
      <c r="G115" s="26">
        <f t="shared" si="1"/>
        <v>6417</v>
      </c>
      <c r="H115" s="25"/>
    </row>
    <row r="116" spans="1:8">
      <c r="A116" s="27" t="s">
        <v>153</v>
      </c>
      <c r="B116" s="25" t="s">
        <v>172</v>
      </c>
      <c r="C116" s="25" t="s">
        <v>93</v>
      </c>
      <c r="D116" s="27" t="s">
        <v>91</v>
      </c>
      <c r="E116" s="28">
        <v>121</v>
      </c>
      <c r="F116" s="27">
        <v>31</v>
      </c>
      <c r="G116" s="26">
        <f t="shared" si="1"/>
        <v>3751</v>
      </c>
      <c r="H116" s="25"/>
    </row>
    <row r="117" spans="1:8">
      <c r="A117" s="27" t="s">
        <v>153</v>
      </c>
      <c r="B117" s="25" t="s">
        <v>172</v>
      </c>
      <c r="C117" s="25" t="s">
        <v>39</v>
      </c>
      <c r="D117" s="27" t="s">
        <v>121</v>
      </c>
      <c r="E117" s="28">
        <v>233</v>
      </c>
      <c r="F117" s="27">
        <v>31</v>
      </c>
      <c r="G117" s="26">
        <f t="shared" si="1"/>
        <v>7223</v>
      </c>
      <c r="H117" s="25"/>
    </row>
    <row r="118" spans="1:8">
      <c r="A118" s="27" t="s">
        <v>153</v>
      </c>
      <c r="B118" s="25" t="s">
        <v>172</v>
      </c>
      <c r="C118" s="25" t="s">
        <v>56</v>
      </c>
      <c r="D118" s="27" t="s">
        <v>57</v>
      </c>
      <c r="E118" s="28">
        <v>196</v>
      </c>
      <c r="F118" s="27">
        <v>31</v>
      </c>
      <c r="G118" s="26">
        <f t="shared" si="1"/>
        <v>6076</v>
      </c>
      <c r="H118" s="25"/>
    </row>
    <row r="119" spans="1:8">
      <c r="A119" s="27" t="s">
        <v>153</v>
      </c>
      <c r="B119" s="25" t="s">
        <v>172</v>
      </c>
      <c r="C119" s="25" t="s">
        <v>173</v>
      </c>
      <c r="D119" s="27" t="s">
        <v>137</v>
      </c>
      <c r="E119" s="28">
        <v>220</v>
      </c>
      <c r="F119" s="27">
        <v>30</v>
      </c>
      <c r="G119" s="26">
        <f t="shared" si="1"/>
        <v>6600</v>
      </c>
      <c r="H119" s="25"/>
    </row>
    <row r="120" spans="1:8">
      <c r="A120" s="27" t="s">
        <v>153</v>
      </c>
      <c r="B120" s="25" t="s">
        <v>172</v>
      </c>
      <c r="C120" s="25" t="s">
        <v>72</v>
      </c>
      <c r="D120" s="27" t="s">
        <v>115</v>
      </c>
      <c r="E120" s="28">
        <v>121</v>
      </c>
      <c r="F120" s="27">
        <v>30</v>
      </c>
      <c r="G120" s="26">
        <f t="shared" si="1"/>
        <v>3630</v>
      </c>
      <c r="H120" s="25"/>
    </row>
    <row r="121" spans="1:8">
      <c r="A121" s="27" t="s">
        <v>153</v>
      </c>
      <c r="B121" s="25" t="s">
        <v>174</v>
      </c>
      <c r="C121" s="25" t="s">
        <v>54</v>
      </c>
      <c r="D121" s="27" t="s">
        <v>30</v>
      </c>
      <c r="E121" s="28">
        <v>201</v>
      </c>
      <c r="F121" s="27">
        <v>32</v>
      </c>
      <c r="G121" s="26">
        <f t="shared" si="1"/>
        <v>6432</v>
      </c>
      <c r="H121" s="25"/>
    </row>
    <row r="122" spans="1:8">
      <c r="A122" s="27" t="s">
        <v>153</v>
      </c>
      <c r="B122" s="25" t="s">
        <v>174</v>
      </c>
      <c r="C122" s="25" t="s">
        <v>78</v>
      </c>
      <c r="D122" s="27" t="s">
        <v>79</v>
      </c>
      <c r="E122" s="28">
        <v>251</v>
      </c>
      <c r="F122" s="27">
        <v>32</v>
      </c>
      <c r="G122" s="26">
        <f t="shared" si="1"/>
        <v>8032</v>
      </c>
      <c r="H122" s="25"/>
    </row>
    <row r="123" spans="1:8">
      <c r="A123" s="27" t="s">
        <v>153</v>
      </c>
      <c r="B123" s="25" t="s">
        <v>174</v>
      </c>
      <c r="C123" s="25" t="s">
        <v>49</v>
      </c>
      <c r="D123" s="27" t="s">
        <v>30</v>
      </c>
      <c r="E123" s="28">
        <v>224</v>
      </c>
      <c r="F123" s="27">
        <v>32</v>
      </c>
      <c r="G123" s="26">
        <f t="shared" si="1"/>
        <v>7168</v>
      </c>
      <c r="H123" s="25"/>
    </row>
    <row r="124" spans="1:8">
      <c r="A124" s="27" t="s">
        <v>153</v>
      </c>
      <c r="B124" s="25" t="s">
        <v>174</v>
      </c>
      <c r="C124" s="25" t="s">
        <v>138</v>
      </c>
      <c r="D124" s="27" t="s">
        <v>137</v>
      </c>
      <c r="E124" s="28">
        <v>239</v>
      </c>
      <c r="F124" s="27">
        <v>32</v>
      </c>
      <c r="G124" s="26">
        <f t="shared" si="1"/>
        <v>7648</v>
      </c>
      <c r="H124" s="25"/>
    </row>
    <row r="125" spans="1:8">
      <c r="A125" s="27" t="s">
        <v>153</v>
      </c>
      <c r="B125" s="25" t="s">
        <v>174</v>
      </c>
      <c r="C125" s="25" t="s">
        <v>60</v>
      </c>
      <c r="D125" s="27" t="s">
        <v>57</v>
      </c>
      <c r="E125" s="28">
        <v>183</v>
      </c>
      <c r="F125" s="27">
        <v>32</v>
      </c>
      <c r="G125" s="26">
        <f t="shared" si="1"/>
        <v>5856</v>
      </c>
      <c r="H125" s="25"/>
    </row>
    <row r="126" spans="1:8">
      <c r="A126" s="27" t="s">
        <v>153</v>
      </c>
      <c r="B126" s="25" t="s">
        <v>174</v>
      </c>
      <c r="C126" s="25" t="s">
        <v>103</v>
      </c>
      <c r="D126" s="27" t="s">
        <v>137</v>
      </c>
      <c r="E126" s="28">
        <v>207</v>
      </c>
      <c r="F126" s="27">
        <v>32</v>
      </c>
      <c r="G126" s="26">
        <f t="shared" si="1"/>
        <v>6624</v>
      </c>
      <c r="H126" s="25"/>
    </row>
    <row r="127" spans="1:8">
      <c r="A127" s="27" t="s">
        <v>153</v>
      </c>
      <c r="B127" s="25" t="s">
        <v>174</v>
      </c>
      <c r="C127" s="25" t="s">
        <v>93</v>
      </c>
      <c r="D127" s="27" t="s">
        <v>91</v>
      </c>
      <c r="E127" s="28">
        <v>121</v>
      </c>
      <c r="F127" s="27">
        <v>32</v>
      </c>
      <c r="G127" s="26">
        <f t="shared" si="1"/>
        <v>3872</v>
      </c>
      <c r="H127" s="25"/>
    </row>
    <row r="128" spans="1:8">
      <c r="A128" s="27" t="s">
        <v>153</v>
      </c>
      <c r="B128" s="25" t="s">
        <v>174</v>
      </c>
      <c r="C128" s="25" t="s">
        <v>39</v>
      </c>
      <c r="D128" s="27" t="s">
        <v>121</v>
      </c>
      <c r="E128" s="28">
        <v>233</v>
      </c>
      <c r="F128" s="27">
        <v>32</v>
      </c>
      <c r="G128" s="26">
        <f t="shared" si="1"/>
        <v>7456</v>
      </c>
      <c r="H128" s="25"/>
    </row>
    <row r="129" spans="1:8">
      <c r="A129" s="27" t="s">
        <v>153</v>
      </c>
      <c r="B129" s="25" t="s">
        <v>174</v>
      </c>
      <c r="C129" s="25" t="s">
        <v>56</v>
      </c>
      <c r="D129" s="27" t="s">
        <v>57</v>
      </c>
      <c r="E129" s="28">
        <v>196</v>
      </c>
      <c r="F129" s="27">
        <v>32</v>
      </c>
      <c r="G129" s="26">
        <f t="shared" si="1"/>
        <v>6272</v>
      </c>
      <c r="H129" s="25"/>
    </row>
    <row r="130" spans="1:8">
      <c r="A130" s="27" t="s">
        <v>153</v>
      </c>
      <c r="B130" s="25" t="s">
        <v>174</v>
      </c>
      <c r="C130" s="25" t="s">
        <v>173</v>
      </c>
      <c r="D130" s="27" t="s">
        <v>137</v>
      </c>
      <c r="E130" s="28">
        <v>220</v>
      </c>
      <c r="F130" s="27">
        <v>32</v>
      </c>
      <c r="G130" s="26">
        <f t="shared" ref="G130:G193" si="2">E130*F130</f>
        <v>7040</v>
      </c>
      <c r="H130" s="25"/>
    </row>
    <row r="131" spans="1:8">
      <c r="A131" s="27" t="s">
        <v>153</v>
      </c>
      <c r="B131" s="25" t="s">
        <v>174</v>
      </c>
      <c r="C131" s="25" t="s">
        <v>72</v>
      </c>
      <c r="D131" s="27" t="s">
        <v>115</v>
      </c>
      <c r="E131" s="28">
        <v>121</v>
      </c>
      <c r="F131" s="27">
        <v>32</v>
      </c>
      <c r="G131" s="26">
        <f t="shared" si="2"/>
        <v>3872</v>
      </c>
      <c r="H131" s="25"/>
    </row>
    <row r="132" spans="1:8">
      <c r="A132" s="27" t="s">
        <v>153</v>
      </c>
      <c r="B132" s="25" t="s">
        <v>175</v>
      </c>
      <c r="C132" s="25" t="s">
        <v>54</v>
      </c>
      <c r="D132" s="27" t="s">
        <v>30</v>
      </c>
      <c r="E132" s="28">
        <v>201</v>
      </c>
      <c r="F132" s="27">
        <v>41</v>
      </c>
      <c r="G132" s="26">
        <f t="shared" si="2"/>
        <v>8241</v>
      </c>
      <c r="H132" s="25"/>
    </row>
    <row r="133" spans="1:8">
      <c r="A133" s="27" t="s">
        <v>153</v>
      </c>
      <c r="B133" s="25" t="s">
        <v>175</v>
      </c>
      <c r="C133" s="25" t="s">
        <v>78</v>
      </c>
      <c r="D133" s="27" t="s">
        <v>79</v>
      </c>
      <c r="E133" s="28">
        <v>251</v>
      </c>
      <c r="F133" s="27">
        <v>41</v>
      </c>
      <c r="G133" s="26">
        <f t="shared" si="2"/>
        <v>10291</v>
      </c>
      <c r="H133" s="25"/>
    </row>
    <row r="134" spans="1:8">
      <c r="A134" s="27" t="s">
        <v>153</v>
      </c>
      <c r="B134" s="25" t="s">
        <v>175</v>
      </c>
      <c r="C134" s="25" t="s">
        <v>49</v>
      </c>
      <c r="D134" s="27" t="s">
        <v>30</v>
      </c>
      <c r="E134" s="28">
        <v>224</v>
      </c>
      <c r="F134" s="27">
        <v>41</v>
      </c>
      <c r="G134" s="26">
        <f t="shared" si="2"/>
        <v>9184</v>
      </c>
      <c r="H134" s="25"/>
    </row>
    <row r="135" spans="1:8">
      <c r="A135" s="27" t="s">
        <v>153</v>
      </c>
      <c r="B135" s="25" t="s">
        <v>175</v>
      </c>
      <c r="C135" s="25" t="s">
        <v>138</v>
      </c>
      <c r="D135" s="27" t="s">
        <v>137</v>
      </c>
      <c r="E135" s="28">
        <v>239</v>
      </c>
      <c r="F135" s="27">
        <v>41</v>
      </c>
      <c r="G135" s="26">
        <f t="shared" si="2"/>
        <v>9799</v>
      </c>
      <c r="H135" s="25"/>
    </row>
    <row r="136" spans="1:8">
      <c r="A136" s="27" t="s">
        <v>153</v>
      </c>
      <c r="B136" s="25" t="s">
        <v>175</v>
      </c>
      <c r="C136" s="25" t="s">
        <v>60</v>
      </c>
      <c r="D136" s="27" t="s">
        <v>57</v>
      </c>
      <c r="E136" s="28">
        <v>183</v>
      </c>
      <c r="F136" s="27">
        <v>41</v>
      </c>
      <c r="G136" s="26">
        <f t="shared" si="2"/>
        <v>7503</v>
      </c>
      <c r="H136" s="25"/>
    </row>
    <row r="137" spans="1:8">
      <c r="A137" s="27" t="s">
        <v>153</v>
      </c>
      <c r="B137" s="25" t="s">
        <v>175</v>
      </c>
      <c r="C137" s="25" t="s">
        <v>103</v>
      </c>
      <c r="D137" s="27" t="s">
        <v>137</v>
      </c>
      <c r="E137" s="28">
        <v>207</v>
      </c>
      <c r="F137" s="27">
        <v>41</v>
      </c>
      <c r="G137" s="26">
        <f t="shared" si="2"/>
        <v>8487</v>
      </c>
      <c r="H137" s="25"/>
    </row>
    <row r="138" spans="1:8">
      <c r="A138" s="27" t="s">
        <v>153</v>
      </c>
      <c r="B138" s="25" t="s">
        <v>175</v>
      </c>
      <c r="C138" s="25" t="s">
        <v>93</v>
      </c>
      <c r="D138" s="27" t="s">
        <v>91</v>
      </c>
      <c r="E138" s="28">
        <v>121</v>
      </c>
      <c r="F138" s="27">
        <v>41</v>
      </c>
      <c r="G138" s="26">
        <f t="shared" si="2"/>
        <v>4961</v>
      </c>
      <c r="H138" s="25"/>
    </row>
    <row r="139" spans="1:8">
      <c r="A139" s="27" t="s">
        <v>153</v>
      </c>
      <c r="B139" s="25" t="s">
        <v>175</v>
      </c>
      <c r="C139" s="25" t="s">
        <v>39</v>
      </c>
      <c r="D139" s="27" t="s">
        <v>121</v>
      </c>
      <c r="E139" s="28">
        <v>233</v>
      </c>
      <c r="F139" s="27">
        <v>41</v>
      </c>
      <c r="G139" s="26">
        <f t="shared" si="2"/>
        <v>9553</v>
      </c>
      <c r="H139" s="25"/>
    </row>
    <row r="140" spans="1:8">
      <c r="A140" s="27" t="s">
        <v>153</v>
      </c>
      <c r="B140" s="25" t="s">
        <v>175</v>
      </c>
      <c r="C140" s="25" t="s">
        <v>101</v>
      </c>
      <c r="D140" s="27" t="s">
        <v>98</v>
      </c>
      <c r="E140" s="28">
        <v>213</v>
      </c>
      <c r="F140" s="27">
        <v>41</v>
      </c>
      <c r="G140" s="26">
        <f t="shared" si="2"/>
        <v>8733</v>
      </c>
      <c r="H140" s="25"/>
    </row>
    <row r="141" spans="1:8">
      <c r="A141" s="27" t="s">
        <v>153</v>
      </c>
      <c r="B141" s="25" t="s">
        <v>175</v>
      </c>
      <c r="C141" s="25" t="s">
        <v>173</v>
      </c>
      <c r="D141" s="27" t="s">
        <v>137</v>
      </c>
      <c r="E141" s="28">
        <v>220</v>
      </c>
      <c r="F141" s="27">
        <v>41</v>
      </c>
      <c r="G141" s="26">
        <f t="shared" si="2"/>
        <v>9020</v>
      </c>
      <c r="H141" s="25"/>
    </row>
    <row r="142" spans="1:8">
      <c r="A142" s="27" t="s">
        <v>153</v>
      </c>
      <c r="B142" s="25" t="s">
        <v>175</v>
      </c>
      <c r="C142" s="25" t="s">
        <v>32</v>
      </c>
      <c r="D142" s="27" t="s">
        <v>30</v>
      </c>
      <c r="E142" s="28">
        <v>205</v>
      </c>
      <c r="F142" s="27">
        <v>41</v>
      </c>
      <c r="G142" s="26">
        <f t="shared" si="2"/>
        <v>8405</v>
      </c>
      <c r="H142" s="25"/>
    </row>
    <row r="143" spans="1:8">
      <c r="A143" s="27" t="s">
        <v>153</v>
      </c>
      <c r="B143" s="25" t="s">
        <v>175</v>
      </c>
      <c r="C143" s="25" t="s">
        <v>72</v>
      </c>
      <c r="D143" s="27" t="s">
        <v>115</v>
      </c>
      <c r="E143" s="28">
        <v>121</v>
      </c>
      <c r="F143" s="27">
        <v>41</v>
      </c>
      <c r="G143" s="26">
        <f t="shared" si="2"/>
        <v>4961</v>
      </c>
      <c r="H143" s="25"/>
    </row>
    <row r="144" spans="1:8">
      <c r="A144" s="27" t="s">
        <v>153</v>
      </c>
      <c r="B144" s="25" t="s">
        <v>176</v>
      </c>
      <c r="C144" s="25" t="s">
        <v>54</v>
      </c>
      <c r="D144" s="27" t="s">
        <v>30</v>
      </c>
      <c r="E144" s="28">
        <v>201</v>
      </c>
      <c r="F144" s="27">
        <v>41</v>
      </c>
      <c r="G144" s="26">
        <f t="shared" si="2"/>
        <v>8241</v>
      </c>
      <c r="H144" s="25"/>
    </row>
    <row r="145" spans="1:8">
      <c r="A145" s="27" t="s">
        <v>153</v>
      </c>
      <c r="B145" s="25" t="s">
        <v>176</v>
      </c>
      <c r="C145" s="25" t="s">
        <v>78</v>
      </c>
      <c r="D145" s="27" t="s">
        <v>79</v>
      </c>
      <c r="E145" s="28">
        <v>251</v>
      </c>
      <c r="F145" s="27">
        <v>41</v>
      </c>
      <c r="G145" s="26">
        <f t="shared" si="2"/>
        <v>10291</v>
      </c>
      <c r="H145" s="25"/>
    </row>
    <row r="146" spans="1:8">
      <c r="A146" s="27" t="s">
        <v>153</v>
      </c>
      <c r="B146" s="25" t="s">
        <v>176</v>
      </c>
      <c r="C146" s="25" t="s">
        <v>49</v>
      </c>
      <c r="D146" s="27" t="s">
        <v>30</v>
      </c>
      <c r="E146" s="28">
        <v>224</v>
      </c>
      <c r="F146" s="27">
        <v>41</v>
      </c>
      <c r="G146" s="26">
        <f t="shared" si="2"/>
        <v>9184</v>
      </c>
      <c r="H146" s="25"/>
    </row>
    <row r="147" spans="1:8">
      <c r="A147" s="27" t="s">
        <v>153</v>
      </c>
      <c r="B147" s="25" t="s">
        <v>176</v>
      </c>
      <c r="C147" s="25" t="s">
        <v>138</v>
      </c>
      <c r="D147" s="27" t="s">
        <v>137</v>
      </c>
      <c r="E147" s="28">
        <v>239</v>
      </c>
      <c r="F147" s="27">
        <v>41</v>
      </c>
      <c r="G147" s="26">
        <f t="shared" si="2"/>
        <v>9799</v>
      </c>
      <c r="H147" s="25"/>
    </row>
    <row r="148" spans="1:8">
      <c r="A148" s="27" t="s">
        <v>153</v>
      </c>
      <c r="B148" s="25" t="s">
        <v>176</v>
      </c>
      <c r="C148" s="25" t="s">
        <v>60</v>
      </c>
      <c r="D148" s="27" t="s">
        <v>57</v>
      </c>
      <c r="E148" s="28">
        <v>183</v>
      </c>
      <c r="F148" s="27">
        <v>41</v>
      </c>
      <c r="G148" s="26">
        <f t="shared" si="2"/>
        <v>7503</v>
      </c>
      <c r="H148" s="25"/>
    </row>
    <row r="149" spans="1:8">
      <c r="A149" s="27" t="s">
        <v>153</v>
      </c>
      <c r="B149" s="25" t="s">
        <v>176</v>
      </c>
      <c r="C149" s="25" t="s">
        <v>103</v>
      </c>
      <c r="D149" s="27" t="s">
        <v>137</v>
      </c>
      <c r="E149" s="28">
        <v>207</v>
      </c>
      <c r="F149" s="27">
        <v>41</v>
      </c>
      <c r="G149" s="26">
        <f t="shared" si="2"/>
        <v>8487</v>
      </c>
      <c r="H149" s="25"/>
    </row>
    <row r="150" spans="1:8">
      <c r="A150" s="27" t="s">
        <v>153</v>
      </c>
      <c r="B150" s="25" t="s">
        <v>176</v>
      </c>
      <c r="C150" s="25" t="s">
        <v>93</v>
      </c>
      <c r="D150" s="27" t="s">
        <v>91</v>
      </c>
      <c r="E150" s="28">
        <v>121</v>
      </c>
      <c r="F150" s="27">
        <v>41</v>
      </c>
      <c r="G150" s="26">
        <f t="shared" si="2"/>
        <v>4961</v>
      </c>
      <c r="H150" s="25"/>
    </row>
    <row r="151" spans="1:8">
      <c r="A151" s="27" t="s">
        <v>153</v>
      </c>
      <c r="B151" s="25" t="s">
        <v>176</v>
      </c>
      <c r="C151" s="25" t="s">
        <v>39</v>
      </c>
      <c r="D151" s="27" t="s">
        <v>121</v>
      </c>
      <c r="E151" s="28">
        <v>233</v>
      </c>
      <c r="F151" s="27">
        <v>41</v>
      </c>
      <c r="G151" s="26">
        <f t="shared" si="2"/>
        <v>9553</v>
      </c>
      <c r="H151" s="25"/>
    </row>
    <row r="152" spans="1:8">
      <c r="A152" s="27" t="s">
        <v>153</v>
      </c>
      <c r="B152" s="25" t="s">
        <v>176</v>
      </c>
      <c r="C152" s="25" t="s">
        <v>101</v>
      </c>
      <c r="D152" s="27" t="s">
        <v>98</v>
      </c>
      <c r="E152" s="28">
        <v>213</v>
      </c>
      <c r="F152" s="27">
        <v>41</v>
      </c>
      <c r="G152" s="26">
        <f t="shared" si="2"/>
        <v>8733</v>
      </c>
      <c r="H152" s="25"/>
    </row>
    <row r="153" spans="1:8">
      <c r="A153" s="27" t="s">
        <v>153</v>
      </c>
      <c r="B153" s="25" t="s">
        <v>176</v>
      </c>
      <c r="C153" s="25" t="s">
        <v>173</v>
      </c>
      <c r="D153" s="27" t="s">
        <v>137</v>
      </c>
      <c r="E153" s="28">
        <v>220</v>
      </c>
      <c r="F153" s="27">
        <v>41</v>
      </c>
      <c r="G153" s="26">
        <f t="shared" si="2"/>
        <v>9020</v>
      </c>
      <c r="H153" s="25"/>
    </row>
    <row r="154" spans="1:8">
      <c r="A154" s="27" t="s">
        <v>153</v>
      </c>
      <c r="B154" s="25" t="s">
        <v>176</v>
      </c>
      <c r="C154" s="25" t="s">
        <v>32</v>
      </c>
      <c r="D154" s="27" t="s">
        <v>30</v>
      </c>
      <c r="E154" s="28">
        <v>205</v>
      </c>
      <c r="F154" s="27">
        <v>41</v>
      </c>
      <c r="G154" s="26">
        <f t="shared" si="2"/>
        <v>8405</v>
      </c>
      <c r="H154" s="25"/>
    </row>
    <row r="155" spans="1:8">
      <c r="A155" s="27" t="s">
        <v>153</v>
      </c>
      <c r="B155" s="25" t="s">
        <v>176</v>
      </c>
      <c r="C155" s="25" t="s">
        <v>72</v>
      </c>
      <c r="D155" s="27" t="s">
        <v>115</v>
      </c>
      <c r="E155" s="28">
        <v>121</v>
      </c>
      <c r="F155" s="27">
        <v>41</v>
      </c>
      <c r="G155" s="26">
        <f t="shared" si="2"/>
        <v>4961</v>
      </c>
      <c r="H155" s="25"/>
    </row>
    <row r="156" spans="1:8">
      <c r="A156" s="27" t="s">
        <v>153</v>
      </c>
      <c r="B156" s="25" t="s">
        <v>177</v>
      </c>
      <c r="C156" s="25" t="s">
        <v>88</v>
      </c>
      <c r="D156" s="27" t="s">
        <v>82</v>
      </c>
      <c r="E156" s="28">
        <v>212</v>
      </c>
      <c r="F156" s="27">
        <v>36</v>
      </c>
      <c r="G156" s="26">
        <f t="shared" si="2"/>
        <v>7632</v>
      </c>
      <c r="H156" s="25"/>
    </row>
    <row r="157" spans="1:8">
      <c r="A157" s="27" t="s">
        <v>153</v>
      </c>
      <c r="B157" s="25" t="s">
        <v>177</v>
      </c>
      <c r="C157" s="25" t="s">
        <v>70</v>
      </c>
      <c r="D157" s="27" t="s">
        <v>63</v>
      </c>
      <c r="E157" s="28">
        <v>254</v>
      </c>
      <c r="F157" s="27">
        <v>36</v>
      </c>
      <c r="G157" s="26">
        <f t="shared" si="2"/>
        <v>9144</v>
      </c>
      <c r="H157" s="25"/>
    </row>
    <row r="158" spans="1:8">
      <c r="A158" s="27" t="s">
        <v>153</v>
      </c>
      <c r="B158" s="25" t="s">
        <v>177</v>
      </c>
      <c r="C158" s="25" t="s">
        <v>68</v>
      </c>
      <c r="D158" s="27" t="s">
        <v>63</v>
      </c>
      <c r="E158" s="28">
        <v>286</v>
      </c>
      <c r="F158" s="27">
        <v>36</v>
      </c>
      <c r="G158" s="26">
        <f t="shared" si="2"/>
        <v>10296</v>
      </c>
      <c r="H158" s="25"/>
    </row>
    <row r="159" spans="1:8">
      <c r="A159" s="27" t="s">
        <v>153</v>
      </c>
      <c r="B159" s="25" t="s">
        <v>177</v>
      </c>
      <c r="C159" s="25" t="s">
        <v>113</v>
      </c>
      <c r="D159" s="27" t="s">
        <v>111</v>
      </c>
      <c r="E159" s="28">
        <v>222</v>
      </c>
      <c r="F159" s="27">
        <v>36</v>
      </c>
      <c r="G159" s="26">
        <f t="shared" si="2"/>
        <v>7992</v>
      </c>
      <c r="H159" s="25"/>
    </row>
    <row r="160" spans="1:8">
      <c r="A160" s="27" t="s">
        <v>153</v>
      </c>
      <c r="B160" s="25" t="s">
        <v>177</v>
      </c>
      <c r="C160" s="25" t="s">
        <v>59</v>
      </c>
      <c r="D160" s="27" t="s">
        <v>111</v>
      </c>
      <c r="E160" s="28">
        <v>217</v>
      </c>
      <c r="F160" s="27">
        <v>36</v>
      </c>
      <c r="G160" s="26">
        <f t="shared" si="2"/>
        <v>7812</v>
      </c>
      <c r="H160" s="25"/>
    </row>
    <row r="161" spans="1:8">
      <c r="A161" s="27" t="s">
        <v>153</v>
      </c>
      <c r="B161" s="25" t="s">
        <v>177</v>
      </c>
      <c r="C161" s="25" t="s">
        <v>124</v>
      </c>
      <c r="D161" s="27" t="s">
        <v>125</v>
      </c>
      <c r="E161" s="28">
        <v>145</v>
      </c>
      <c r="F161" s="27">
        <v>36</v>
      </c>
      <c r="G161" s="26">
        <f t="shared" si="2"/>
        <v>5220</v>
      </c>
      <c r="H161" s="25"/>
    </row>
    <row r="162" spans="1:8">
      <c r="A162" s="27" t="s">
        <v>153</v>
      </c>
      <c r="B162" s="25" t="s">
        <v>177</v>
      </c>
      <c r="C162" s="25" t="s">
        <v>87</v>
      </c>
      <c r="D162" s="27" t="s">
        <v>82</v>
      </c>
      <c r="E162" s="28">
        <v>270</v>
      </c>
      <c r="F162" s="27">
        <v>36</v>
      </c>
      <c r="G162" s="26">
        <f t="shared" si="2"/>
        <v>9720</v>
      </c>
      <c r="H162" s="25"/>
    </row>
    <row r="163" spans="1:8">
      <c r="A163" s="27" t="s">
        <v>153</v>
      </c>
      <c r="B163" s="25" t="s">
        <v>177</v>
      </c>
      <c r="C163" s="25" t="s">
        <v>84</v>
      </c>
      <c r="D163" s="27" t="s">
        <v>82</v>
      </c>
      <c r="E163" s="28">
        <v>222</v>
      </c>
      <c r="F163" s="27">
        <v>36</v>
      </c>
      <c r="G163" s="26">
        <f t="shared" si="2"/>
        <v>7992</v>
      </c>
      <c r="H163" s="25"/>
    </row>
    <row r="164" spans="1:8">
      <c r="A164" s="27" t="s">
        <v>153</v>
      </c>
      <c r="B164" s="25" t="s">
        <v>177</v>
      </c>
      <c r="C164" s="25" t="s">
        <v>83</v>
      </c>
      <c r="D164" s="27" t="s">
        <v>82</v>
      </c>
      <c r="E164" s="28">
        <v>222</v>
      </c>
      <c r="F164" s="27">
        <v>36</v>
      </c>
      <c r="G164" s="26">
        <f t="shared" si="2"/>
        <v>7992</v>
      </c>
      <c r="H164" s="25"/>
    </row>
    <row r="165" spans="1:8">
      <c r="A165" s="27" t="s">
        <v>153</v>
      </c>
      <c r="B165" s="25" t="s">
        <v>177</v>
      </c>
      <c r="C165" s="25" t="s">
        <v>64</v>
      </c>
      <c r="D165" s="27" t="s">
        <v>63</v>
      </c>
      <c r="E165" s="28">
        <v>270</v>
      </c>
      <c r="F165" s="27">
        <v>36</v>
      </c>
      <c r="G165" s="26">
        <f t="shared" si="2"/>
        <v>9720</v>
      </c>
      <c r="H165" s="25"/>
    </row>
    <row r="166" spans="1:8">
      <c r="A166" s="27" t="s">
        <v>153</v>
      </c>
      <c r="B166" s="25" t="s">
        <v>177</v>
      </c>
      <c r="C166" s="25" t="s">
        <v>35</v>
      </c>
      <c r="D166" s="27" t="s">
        <v>30</v>
      </c>
      <c r="E166" s="28">
        <v>180</v>
      </c>
      <c r="F166" s="27">
        <v>36</v>
      </c>
      <c r="G166" s="26">
        <f t="shared" si="2"/>
        <v>6480</v>
      </c>
      <c r="H166" s="25"/>
    </row>
    <row r="167" spans="1:8">
      <c r="A167" s="27" t="s">
        <v>153</v>
      </c>
      <c r="B167" s="25" t="s">
        <v>177</v>
      </c>
      <c r="C167" s="25" t="s">
        <v>72</v>
      </c>
      <c r="D167" s="27" t="s">
        <v>115</v>
      </c>
      <c r="E167" s="28">
        <v>121</v>
      </c>
      <c r="F167" s="27">
        <v>36</v>
      </c>
      <c r="G167" s="26">
        <f t="shared" si="2"/>
        <v>4356</v>
      </c>
      <c r="H167" s="25"/>
    </row>
    <row r="168" spans="1:8">
      <c r="A168" s="27" t="s">
        <v>153</v>
      </c>
      <c r="B168" s="25" t="s">
        <v>178</v>
      </c>
      <c r="C168" s="25" t="s">
        <v>88</v>
      </c>
      <c r="D168" s="27" t="s">
        <v>82</v>
      </c>
      <c r="E168" s="28">
        <v>212</v>
      </c>
      <c r="F168" s="27">
        <v>35</v>
      </c>
      <c r="G168" s="26">
        <f t="shared" si="2"/>
        <v>7420</v>
      </c>
      <c r="H168" s="25"/>
    </row>
    <row r="169" spans="1:8">
      <c r="A169" s="27" t="s">
        <v>153</v>
      </c>
      <c r="B169" s="25" t="s">
        <v>178</v>
      </c>
      <c r="C169" s="25" t="s">
        <v>70</v>
      </c>
      <c r="D169" s="27" t="s">
        <v>63</v>
      </c>
      <c r="E169" s="28">
        <v>254</v>
      </c>
      <c r="F169" s="27">
        <v>7</v>
      </c>
      <c r="G169" s="26">
        <f t="shared" si="2"/>
        <v>1778</v>
      </c>
      <c r="H169" s="25"/>
    </row>
    <row r="170" spans="1:8">
      <c r="A170" s="27" t="s">
        <v>153</v>
      </c>
      <c r="B170" s="25" t="s">
        <v>178</v>
      </c>
      <c r="C170" s="25" t="s">
        <v>68</v>
      </c>
      <c r="D170" s="27" t="s">
        <v>63</v>
      </c>
      <c r="E170" s="28">
        <v>286</v>
      </c>
      <c r="F170" s="27">
        <v>35</v>
      </c>
      <c r="G170" s="26">
        <f t="shared" si="2"/>
        <v>10010</v>
      </c>
      <c r="H170" s="25"/>
    </row>
    <row r="171" spans="1:8">
      <c r="A171" s="27" t="s">
        <v>153</v>
      </c>
      <c r="B171" s="25" t="s">
        <v>178</v>
      </c>
      <c r="C171" s="25" t="s">
        <v>113</v>
      </c>
      <c r="D171" s="27" t="s">
        <v>111</v>
      </c>
      <c r="E171" s="28">
        <v>222</v>
      </c>
      <c r="F171" s="27">
        <v>35</v>
      </c>
      <c r="G171" s="26">
        <f t="shared" si="2"/>
        <v>7770</v>
      </c>
      <c r="H171" s="25"/>
    </row>
    <row r="172" spans="1:8">
      <c r="A172" s="27" t="s">
        <v>153</v>
      </c>
      <c r="B172" s="25" t="s">
        <v>178</v>
      </c>
      <c r="C172" s="25" t="s">
        <v>59</v>
      </c>
      <c r="D172" s="27" t="s">
        <v>111</v>
      </c>
      <c r="E172" s="28">
        <v>217</v>
      </c>
      <c r="F172" s="27">
        <v>35</v>
      </c>
      <c r="G172" s="26">
        <f t="shared" si="2"/>
        <v>7595</v>
      </c>
      <c r="H172" s="25"/>
    </row>
    <row r="173" spans="1:8">
      <c r="A173" s="27" t="s">
        <v>153</v>
      </c>
      <c r="B173" s="25" t="s">
        <v>178</v>
      </c>
      <c r="C173" s="25" t="s">
        <v>124</v>
      </c>
      <c r="D173" s="27" t="s">
        <v>125</v>
      </c>
      <c r="E173" s="28">
        <v>145</v>
      </c>
      <c r="F173" s="27">
        <v>36</v>
      </c>
      <c r="G173" s="26">
        <f t="shared" si="2"/>
        <v>5220</v>
      </c>
      <c r="H173" s="25"/>
    </row>
    <row r="174" spans="1:8">
      <c r="A174" s="27" t="s">
        <v>153</v>
      </c>
      <c r="B174" s="25" t="s">
        <v>178</v>
      </c>
      <c r="C174" s="25" t="s">
        <v>87</v>
      </c>
      <c r="D174" s="27" t="s">
        <v>82</v>
      </c>
      <c r="E174" s="28">
        <v>270</v>
      </c>
      <c r="F174" s="27">
        <v>35</v>
      </c>
      <c r="G174" s="26">
        <f t="shared" si="2"/>
        <v>9450</v>
      </c>
      <c r="H174" s="25"/>
    </row>
    <row r="175" spans="1:8">
      <c r="A175" s="27" t="s">
        <v>153</v>
      </c>
      <c r="B175" s="25" t="s">
        <v>178</v>
      </c>
      <c r="C175" s="25" t="s">
        <v>84</v>
      </c>
      <c r="D175" s="27" t="s">
        <v>82</v>
      </c>
      <c r="E175" s="28">
        <v>222</v>
      </c>
      <c r="F175" s="27">
        <v>36</v>
      </c>
      <c r="G175" s="26">
        <f t="shared" si="2"/>
        <v>7992</v>
      </c>
      <c r="H175" s="25"/>
    </row>
    <row r="176" spans="1:8">
      <c r="A176" s="27" t="s">
        <v>153</v>
      </c>
      <c r="B176" s="25" t="s">
        <v>178</v>
      </c>
      <c r="C176" s="25" t="s">
        <v>83</v>
      </c>
      <c r="D176" s="27" t="s">
        <v>82</v>
      </c>
      <c r="E176" s="28">
        <v>222</v>
      </c>
      <c r="F176" s="27">
        <v>36</v>
      </c>
      <c r="G176" s="26">
        <f t="shared" si="2"/>
        <v>7992</v>
      </c>
      <c r="H176" s="25"/>
    </row>
    <row r="177" spans="1:8">
      <c r="A177" s="27" t="s">
        <v>153</v>
      </c>
      <c r="B177" s="25" t="s">
        <v>178</v>
      </c>
      <c r="C177" s="25" t="s">
        <v>64</v>
      </c>
      <c r="D177" s="27" t="s">
        <v>63</v>
      </c>
      <c r="E177" s="28">
        <v>270</v>
      </c>
      <c r="F177" s="27">
        <v>36</v>
      </c>
      <c r="G177" s="26">
        <f t="shared" si="2"/>
        <v>9720</v>
      </c>
      <c r="H177" s="25"/>
    </row>
    <row r="178" spans="1:8">
      <c r="A178" s="27" t="s">
        <v>153</v>
      </c>
      <c r="B178" s="25" t="s">
        <v>178</v>
      </c>
      <c r="C178" s="25" t="s">
        <v>35</v>
      </c>
      <c r="D178" s="27" t="s">
        <v>30</v>
      </c>
      <c r="E178" s="28">
        <v>180</v>
      </c>
      <c r="F178" s="27">
        <v>36</v>
      </c>
      <c r="G178" s="26">
        <f t="shared" si="2"/>
        <v>6480</v>
      </c>
      <c r="H178" s="25"/>
    </row>
    <row r="179" spans="1:8">
      <c r="A179" s="27" t="s">
        <v>153</v>
      </c>
      <c r="B179" s="25" t="s">
        <v>178</v>
      </c>
      <c r="C179" s="25" t="s">
        <v>72</v>
      </c>
      <c r="D179" s="27" t="s">
        <v>115</v>
      </c>
      <c r="E179" s="28">
        <v>121</v>
      </c>
      <c r="F179" s="27">
        <v>35</v>
      </c>
      <c r="G179" s="26">
        <f t="shared" si="2"/>
        <v>4235</v>
      </c>
      <c r="H179" s="25"/>
    </row>
    <row r="180" spans="1:8">
      <c r="A180" s="27" t="s">
        <v>153</v>
      </c>
      <c r="B180" s="25" t="s">
        <v>179</v>
      </c>
      <c r="C180" s="25" t="s">
        <v>88</v>
      </c>
      <c r="D180" s="27" t="s">
        <v>82</v>
      </c>
      <c r="E180" s="28">
        <v>212</v>
      </c>
      <c r="F180" s="27">
        <v>36</v>
      </c>
      <c r="G180" s="26">
        <f t="shared" si="2"/>
        <v>7632</v>
      </c>
      <c r="H180" s="25"/>
    </row>
    <row r="181" spans="1:8">
      <c r="A181" s="27" t="s">
        <v>153</v>
      </c>
      <c r="B181" s="25" t="s">
        <v>179</v>
      </c>
      <c r="C181" s="25" t="s">
        <v>70</v>
      </c>
      <c r="D181" s="27" t="s">
        <v>63</v>
      </c>
      <c r="E181" s="28">
        <v>254</v>
      </c>
      <c r="F181" s="27">
        <v>3</v>
      </c>
      <c r="G181" s="26">
        <f t="shared" si="2"/>
        <v>762</v>
      </c>
      <c r="H181" s="25"/>
    </row>
    <row r="182" spans="1:8">
      <c r="A182" s="27" t="s">
        <v>153</v>
      </c>
      <c r="B182" s="25" t="s">
        <v>179</v>
      </c>
      <c r="C182" s="25" t="s">
        <v>68</v>
      </c>
      <c r="D182" s="27" t="s">
        <v>63</v>
      </c>
      <c r="E182" s="28">
        <v>286</v>
      </c>
      <c r="F182" s="27">
        <v>36</v>
      </c>
      <c r="G182" s="26">
        <f t="shared" si="2"/>
        <v>10296</v>
      </c>
      <c r="H182" s="25"/>
    </row>
    <row r="183" spans="1:8">
      <c r="A183" s="27" t="s">
        <v>153</v>
      </c>
      <c r="B183" s="25" t="s">
        <v>179</v>
      </c>
      <c r="C183" s="25" t="s">
        <v>113</v>
      </c>
      <c r="D183" s="27" t="s">
        <v>111</v>
      </c>
      <c r="E183" s="28">
        <v>222</v>
      </c>
      <c r="F183" s="27">
        <v>36</v>
      </c>
      <c r="G183" s="26">
        <f t="shared" si="2"/>
        <v>7992</v>
      </c>
      <c r="H183" s="25"/>
    </row>
    <row r="184" spans="1:8">
      <c r="A184" s="27" t="s">
        <v>153</v>
      </c>
      <c r="B184" s="25" t="s">
        <v>179</v>
      </c>
      <c r="C184" s="25" t="s">
        <v>59</v>
      </c>
      <c r="D184" s="27" t="s">
        <v>111</v>
      </c>
      <c r="E184" s="28">
        <v>217</v>
      </c>
      <c r="F184" s="27">
        <v>36</v>
      </c>
      <c r="G184" s="26">
        <f t="shared" si="2"/>
        <v>7812</v>
      </c>
      <c r="H184" s="25"/>
    </row>
    <row r="185" spans="1:8">
      <c r="A185" s="27" t="s">
        <v>153</v>
      </c>
      <c r="B185" s="25" t="s">
        <v>179</v>
      </c>
      <c r="C185" s="25" t="s">
        <v>124</v>
      </c>
      <c r="D185" s="27" t="s">
        <v>125</v>
      </c>
      <c r="E185" s="28">
        <v>145</v>
      </c>
      <c r="F185" s="27">
        <v>36</v>
      </c>
      <c r="G185" s="26">
        <f t="shared" si="2"/>
        <v>5220</v>
      </c>
      <c r="H185" s="25"/>
    </row>
    <row r="186" spans="1:8">
      <c r="A186" s="27" t="s">
        <v>153</v>
      </c>
      <c r="B186" s="25" t="s">
        <v>179</v>
      </c>
      <c r="C186" s="25" t="s">
        <v>87</v>
      </c>
      <c r="D186" s="27" t="s">
        <v>82</v>
      </c>
      <c r="E186" s="28">
        <v>270</v>
      </c>
      <c r="F186" s="27">
        <v>36</v>
      </c>
      <c r="G186" s="26">
        <f t="shared" si="2"/>
        <v>9720</v>
      </c>
      <c r="H186" s="25"/>
    </row>
    <row r="187" spans="1:8">
      <c r="A187" s="27" t="s">
        <v>153</v>
      </c>
      <c r="B187" s="25" t="s">
        <v>179</v>
      </c>
      <c r="C187" s="25" t="s">
        <v>84</v>
      </c>
      <c r="D187" s="27" t="s">
        <v>82</v>
      </c>
      <c r="E187" s="28">
        <v>222</v>
      </c>
      <c r="F187" s="27">
        <v>36</v>
      </c>
      <c r="G187" s="26">
        <f t="shared" si="2"/>
        <v>7992</v>
      </c>
      <c r="H187" s="25"/>
    </row>
    <row r="188" spans="1:8">
      <c r="A188" s="27" t="s">
        <v>153</v>
      </c>
      <c r="B188" s="25" t="s">
        <v>179</v>
      </c>
      <c r="C188" s="25" t="s">
        <v>83</v>
      </c>
      <c r="D188" s="27" t="s">
        <v>82</v>
      </c>
      <c r="E188" s="28">
        <v>222</v>
      </c>
      <c r="F188" s="27">
        <v>36</v>
      </c>
      <c r="G188" s="26">
        <f t="shared" si="2"/>
        <v>7992</v>
      </c>
      <c r="H188" s="25"/>
    </row>
    <row r="189" spans="1:8">
      <c r="A189" s="27" t="s">
        <v>153</v>
      </c>
      <c r="B189" s="25" t="s">
        <v>179</v>
      </c>
      <c r="C189" s="25" t="s">
        <v>64</v>
      </c>
      <c r="D189" s="27" t="s">
        <v>63</v>
      </c>
      <c r="E189" s="28">
        <v>270</v>
      </c>
      <c r="F189" s="27">
        <v>36</v>
      </c>
      <c r="G189" s="26">
        <f t="shared" si="2"/>
        <v>9720</v>
      </c>
      <c r="H189" s="25"/>
    </row>
    <row r="190" spans="1:8">
      <c r="A190" s="27" t="s">
        <v>153</v>
      </c>
      <c r="B190" s="25" t="s">
        <v>179</v>
      </c>
      <c r="C190" s="25" t="s">
        <v>35</v>
      </c>
      <c r="D190" s="27" t="s">
        <v>30</v>
      </c>
      <c r="E190" s="28">
        <v>180</v>
      </c>
      <c r="F190" s="27">
        <v>36</v>
      </c>
      <c r="G190" s="26">
        <f t="shared" si="2"/>
        <v>6480</v>
      </c>
      <c r="H190" s="25"/>
    </row>
    <row r="191" spans="1:8">
      <c r="A191" s="27" t="s">
        <v>153</v>
      </c>
      <c r="B191" s="25" t="s">
        <v>179</v>
      </c>
      <c r="C191" s="25" t="s">
        <v>72</v>
      </c>
      <c r="D191" s="27" t="s">
        <v>115</v>
      </c>
      <c r="E191" s="28">
        <v>121</v>
      </c>
      <c r="F191" s="27">
        <v>36</v>
      </c>
      <c r="G191" s="26">
        <f t="shared" si="2"/>
        <v>4356</v>
      </c>
      <c r="H191" s="25"/>
    </row>
    <row r="192" spans="1:8">
      <c r="A192" s="27" t="s">
        <v>153</v>
      </c>
      <c r="B192" s="25" t="s">
        <v>180</v>
      </c>
      <c r="C192" s="25" t="s">
        <v>88</v>
      </c>
      <c r="D192" s="27" t="s">
        <v>82</v>
      </c>
      <c r="E192" s="28">
        <v>212</v>
      </c>
      <c r="F192" s="27">
        <v>36</v>
      </c>
      <c r="G192" s="26">
        <f t="shared" si="2"/>
        <v>7632</v>
      </c>
      <c r="H192" s="25"/>
    </row>
    <row r="193" spans="1:8">
      <c r="A193" s="27" t="s">
        <v>153</v>
      </c>
      <c r="B193" s="25" t="s">
        <v>180</v>
      </c>
      <c r="C193" s="25" t="s">
        <v>70</v>
      </c>
      <c r="D193" s="27" t="s">
        <v>63</v>
      </c>
      <c r="E193" s="28">
        <v>254</v>
      </c>
      <c r="F193" s="27">
        <v>3</v>
      </c>
      <c r="G193" s="26">
        <f t="shared" si="2"/>
        <v>762</v>
      </c>
      <c r="H193" s="25"/>
    </row>
    <row r="194" spans="1:8">
      <c r="A194" s="27" t="s">
        <v>153</v>
      </c>
      <c r="B194" s="25" t="s">
        <v>180</v>
      </c>
      <c r="C194" s="25" t="s">
        <v>68</v>
      </c>
      <c r="D194" s="27" t="s">
        <v>63</v>
      </c>
      <c r="E194" s="28">
        <v>286</v>
      </c>
      <c r="F194" s="27">
        <v>37</v>
      </c>
      <c r="G194" s="26">
        <f t="shared" ref="G194:G257" si="3">E194*F194</f>
        <v>10582</v>
      </c>
      <c r="H194" s="25"/>
    </row>
    <row r="195" spans="1:8">
      <c r="A195" s="27" t="s">
        <v>153</v>
      </c>
      <c r="B195" s="25" t="s">
        <v>180</v>
      </c>
      <c r="C195" s="25" t="s">
        <v>113</v>
      </c>
      <c r="D195" s="27" t="s">
        <v>111</v>
      </c>
      <c r="E195" s="28">
        <v>222</v>
      </c>
      <c r="F195" s="27">
        <v>37</v>
      </c>
      <c r="G195" s="26">
        <f t="shared" si="3"/>
        <v>8214</v>
      </c>
      <c r="H195" s="25"/>
    </row>
    <row r="196" spans="1:8">
      <c r="A196" s="27" t="s">
        <v>153</v>
      </c>
      <c r="B196" s="25" t="s">
        <v>180</v>
      </c>
      <c r="C196" s="25" t="s">
        <v>59</v>
      </c>
      <c r="D196" s="27" t="s">
        <v>111</v>
      </c>
      <c r="E196" s="28">
        <v>217</v>
      </c>
      <c r="F196" s="27">
        <v>37</v>
      </c>
      <c r="G196" s="26">
        <f t="shared" si="3"/>
        <v>8029</v>
      </c>
      <c r="H196" s="25"/>
    </row>
    <row r="197" spans="1:8">
      <c r="A197" s="27" t="s">
        <v>153</v>
      </c>
      <c r="B197" s="25" t="s">
        <v>180</v>
      </c>
      <c r="C197" s="25" t="s">
        <v>124</v>
      </c>
      <c r="D197" s="27" t="s">
        <v>125</v>
      </c>
      <c r="E197" s="28">
        <v>145</v>
      </c>
      <c r="F197" s="27">
        <v>37</v>
      </c>
      <c r="G197" s="26">
        <f t="shared" si="3"/>
        <v>5365</v>
      </c>
      <c r="H197" s="25"/>
    </row>
    <row r="198" spans="1:8">
      <c r="A198" s="27" t="s">
        <v>153</v>
      </c>
      <c r="B198" s="25" t="s">
        <v>180</v>
      </c>
      <c r="C198" s="25" t="s">
        <v>87</v>
      </c>
      <c r="D198" s="27" t="s">
        <v>82</v>
      </c>
      <c r="E198" s="28">
        <v>270</v>
      </c>
      <c r="F198" s="27">
        <v>33</v>
      </c>
      <c r="G198" s="26">
        <f t="shared" si="3"/>
        <v>8910</v>
      </c>
      <c r="H198" s="25"/>
    </row>
    <row r="199" spans="1:8">
      <c r="A199" s="27" t="s">
        <v>153</v>
      </c>
      <c r="B199" s="25" t="s">
        <v>180</v>
      </c>
      <c r="C199" s="25" t="s">
        <v>84</v>
      </c>
      <c r="D199" s="27" t="s">
        <v>82</v>
      </c>
      <c r="E199" s="28">
        <v>222</v>
      </c>
      <c r="F199" s="27">
        <v>37</v>
      </c>
      <c r="G199" s="26">
        <f t="shared" si="3"/>
        <v>8214</v>
      </c>
      <c r="H199" s="25"/>
    </row>
    <row r="200" spans="1:8">
      <c r="A200" s="27" t="s">
        <v>153</v>
      </c>
      <c r="B200" s="25" t="s">
        <v>180</v>
      </c>
      <c r="C200" s="25" t="s">
        <v>83</v>
      </c>
      <c r="D200" s="27" t="s">
        <v>82</v>
      </c>
      <c r="E200" s="28">
        <v>222</v>
      </c>
      <c r="F200" s="27">
        <v>37</v>
      </c>
      <c r="G200" s="26">
        <f t="shared" si="3"/>
        <v>8214</v>
      </c>
      <c r="H200" s="25"/>
    </row>
    <row r="201" spans="1:8">
      <c r="A201" s="27" t="s">
        <v>153</v>
      </c>
      <c r="B201" s="25" t="s">
        <v>180</v>
      </c>
      <c r="C201" s="25" t="s">
        <v>64</v>
      </c>
      <c r="D201" s="27" t="s">
        <v>63</v>
      </c>
      <c r="E201" s="28">
        <v>270</v>
      </c>
      <c r="F201" s="27">
        <v>37</v>
      </c>
      <c r="G201" s="26">
        <f t="shared" si="3"/>
        <v>9990</v>
      </c>
      <c r="H201" s="25"/>
    </row>
    <row r="202" spans="1:8">
      <c r="A202" s="27" t="s">
        <v>153</v>
      </c>
      <c r="B202" s="25" t="s">
        <v>180</v>
      </c>
      <c r="C202" s="25" t="s">
        <v>35</v>
      </c>
      <c r="D202" s="27" t="s">
        <v>30</v>
      </c>
      <c r="E202" s="28">
        <v>180</v>
      </c>
      <c r="F202" s="27">
        <v>37</v>
      </c>
      <c r="G202" s="26">
        <f t="shared" si="3"/>
        <v>6660</v>
      </c>
      <c r="H202" s="25"/>
    </row>
    <row r="203" spans="1:8">
      <c r="A203" s="27" t="s">
        <v>153</v>
      </c>
      <c r="B203" s="25" t="s">
        <v>180</v>
      </c>
      <c r="C203" s="25" t="s">
        <v>72</v>
      </c>
      <c r="D203" s="27" t="s">
        <v>115</v>
      </c>
      <c r="E203" s="28">
        <v>121</v>
      </c>
      <c r="F203" s="27">
        <v>37</v>
      </c>
      <c r="G203" s="26">
        <f t="shared" si="3"/>
        <v>4477</v>
      </c>
      <c r="H203" s="25"/>
    </row>
    <row r="204" spans="1:8">
      <c r="A204" s="27" t="s">
        <v>153</v>
      </c>
      <c r="B204" s="25" t="s">
        <v>181</v>
      </c>
      <c r="C204" s="25" t="s">
        <v>68</v>
      </c>
      <c r="D204" s="27" t="s">
        <v>63</v>
      </c>
      <c r="E204" s="28">
        <v>286</v>
      </c>
      <c r="F204" s="27">
        <v>36</v>
      </c>
      <c r="G204" s="26">
        <f t="shared" si="3"/>
        <v>10296</v>
      </c>
      <c r="H204" s="25"/>
    </row>
    <row r="205" spans="1:8">
      <c r="A205" s="27" t="s">
        <v>153</v>
      </c>
      <c r="B205" s="25" t="s">
        <v>181</v>
      </c>
      <c r="C205" s="25" t="s">
        <v>113</v>
      </c>
      <c r="D205" s="27" t="s">
        <v>111</v>
      </c>
      <c r="E205" s="28">
        <v>222</v>
      </c>
      <c r="F205" s="27">
        <v>36</v>
      </c>
      <c r="G205" s="26">
        <f t="shared" si="3"/>
        <v>7992</v>
      </c>
      <c r="H205" s="25"/>
    </row>
    <row r="206" spans="1:8">
      <c r="A206" s="27" t="s">
        <v>153</v>
      </c>
      <c r="B206" s="25" t="s">
        <v>181</v>
      </c>
      <c r="C206" s="25" t="s">
        <v>59</v>
      </c>
      <c r="D206" s="27" t="s">
        <v>111</v>
      </c>
      <c r="E206" s="28">
        <v>217</v>
      </c>
      <c r="F206" s="27">
        <v>36</v>
      </c>
      <c r="G206" s="26">
        <f t="shared" si="3"/>
        <v>7812</v>
      </c>
      <c r="H206" s="25"/>
    </row>
    <row r="207" spans="1:8">
      <c r="A207" s="27" t="s">
        <v>153</v>
      </c>
      <c r="B207" s="25" t="s">
        <v>181</v>
      </c>
      <c r="C207" s="25" t="s">
        <v>41</v>
      </c>
      <c r="D207" s="27" t="s">
        <v>30</v>
      </c>
      <c r="E207" s="28">
        <v>256</v>
      </c>
      <c r="F207" s="27">
        <v>36</v>
      </c>
      <c r="G207" s="26">
        <f t="shared" si="3"/>
        <v>9216</v>
      </c>
      <c r="H207" s="25"/>
    </row>
    <row r="208" spans="1:8">
      <c r="A208" s="27" t="s">
        <v>153</v>
      </c>
      <c r="B208" s="25" t="s">
        <v>181</v>
      </c>
      <c r="C208" s="25" t="s">
        <v>40</v>
      </c>
      <c r="D208" s="27" t="s">
        <v>30</v>
      </c>
      <c r="E208" s="28">
        <v>245</v>
      </c>
      <c r="F208" s="27">
        <v>36</v>
      </c>
      <c r="G208" s="26">
        <f t="shared" si="3"/>
        <v>8820</v>
      </c>
      <c r="H208" s="25"/>
    </row>
    <row r="209" spans="1:8">
      <c r="A209" s="27" t="s">
        <v>153</v>
      </c>
      <c r="B209" s="25" t="s">
        <v>181</v>
      </c>
      <c r="C209" s="25" t="s">
        <v>124</v>
      </c>
      <c r="D209" s="27" t="s">
        <v>125</v>
      </c>
      <c r="E209" s="28">
        <v>145</v>
      </c>
      <c r="F209" s="27">
        <v>36</v>
      </c>
      <c r="G209" s="26">
        <f t="shared" si="3"/>
        <v>5220</v>
      </c>
      <c r="H209" s="25"/>
    </row>
    <row r="210" spans="1:8">
      <c r="A210" s="27" t="s">
        <v>153</v>
      </c>
      <c r="B210" s="25" t="s">
        <v>181</v>
      </c>
      <c r="C210" s="25" t="s">
        <v>87</v>
      </c>
      <c r="D210" s="27" t="s">
        <v>82</v>
      </c>
      <c r="E210" s="28">
        <v>270</v>
      </c>
      <c r="F210" s="27">
        <v>36</v>
      </c>
      <c r="G210" s="26">
        <f t="shared" si="3"/>
        <v>9720</v>
      </c>
      <c r="H210" s="25"/>
    </row>
    <row r="211" spans="1:8">
      <c r="A211" s="27" t="s">
        <v>153</v>
      </c>
      <c r="B211" s="25" t="s">
        <v>181</v>
      </c>
      <c r="C211" s="25" t="s">
        <v>84</v>
      </c>
      <c r="D211" s="27" t="s">
        <v>82</v>
      </c>
      <c r="E211" s="28">
        <v>222</v>
      </c>
      <c r="F211" s="27">
        <v>36</v>
      </c>
      <c r="G211" s="26">
        <f t="shared" si="3"/>
        <v>7992</v>
      </c>
      <c r="H211" s="25"/>
    </row>
    <row r="212" spans="1:8">
      <c r="A212" s="27" t="s">
        <v>153</v>
      </c>
      <c r="B212" s="25" t="s">
        <v>181</v>
      </c>
      <c r="C212" s="25" t="s">
        <v>83</v>
      </c>
      <c r="D212" s="27" t="s">
        <v>82</v>
      </c>
      <c r="E212" s="28">
        <v>222</v>
      </c>
      <c r="F212" s="27">
        <v>36</v>
      </c>
      <c r="G212" s="26">
        <f t="shared" si="3"/>
        <v>7992</v>
      </c>
      <c r="H212" s="25"/>
    </row>
    <row r="213" spans="1:8">
      <c r="A213" s="27" t="s">
        <v>153</v>
      </c>
      <c r="B213" s="25" t="s">
        <v>181</v>
      </c>
      <c r="C213" s="25" t="s">
        <v>64</v>
      </c>
      <c r="D213" s="27" t="s">
        <v>63</v>
      </c>
      <c r="E213" s="28">
        <v>270</v>
      </c>
      <c r="F213" s="27">
        <v>36</v>
      </c>
      <c r="G213" s="26">
        <f t="shared" si="3"/>
        <v>9720</v>
      </c>
      <c r="H213" s="25"/>
    </row>
    <row r="214" spans="1:8">
      <c r="A214" s="27" t="s">
        <v>153</v>
      </c>
      <c r="B214" s="25" t="s">
        <v>181</v>
      </c>
      <c r="C214" s="25" t="s">
        <v>35</v>
      </c>
      <c r="D214" s="27" t="s">
        <v>30</v>
      </c>
      <c r="E214" s="28">
        <v>180</v>
      </c>
      <c r="F214" s="27">
        <v>36</v>
      </c>
      <c r="G214" s="26">
        <f t="shared" si="3"/>
        <v>6480</v>
      </c>
      <c r="H214" s="25"/>
    </row>
    <row r="215" spans="1:8">
      <c r="A215" s="27" t="s">
        <v>153</v>
      </c>
      <c r="B215" s="25" t="s">
        <v>181</v>
      </c>
      <c r="C215" s="25" t="s">
        <v>72</v>
      </c>
      <c r="D215" s="27" t="s">
        <v>115</v>
      </c>
      <c r="E215" s="28">
        <v>121</v>
      </c>
      <c r="F215" s="27">
        <v>36</v>
      </c>
      <c r="G215" s="26">
        <f t="shared" si="3"/>
        <v>4356</v>
      </c>
      <c r="H215" s="25"/>
    </row>
    <row r="216" spans="1:8">
      <c r="A216" s="27" t="s">
        <v>153</v>
      </c>
      <c r="B216" s="25" t="s">
        <v>182</v>
      </c>
      <c r="C216" s="25" t="s">
        <v>68</v>
      </c>
      <c r="D216" s="27" t="s">
        <v>63</v>
      </c>
      <c r="E216" s="28">
        <v>286</v>
      </c>
      <c r="F216" s="27">
        <v>35</v>
      </c>
      <c r="G216" s="26">
        <f t="shared" si="3"/>
        <v>10010</v>
      </c>
      <c r="H216" s="25"/>
    </row>
    <row r="217" spans="1:8">
      <c r="A217" s="27" t="s">
        <v>153</v>
      </c>
      <c r="B217" s="25" t="s">
        <v>182</v>
      </c>
      <c r="C217" s="25" t="s">
        <v>113</v>
      </c>
      <c r="D217" s="27" t="s">
        <v>111</v>
      </c>
      <c r="E217" s="28">
        <v>222</v>
      </c>
      <c r="F217" s="27">
        <v>35</v>
      </c>
      <c r="G217" s="26">
        <f t="shared" si="3"/>
        <v>7770</v>
      </c>
      <c r="H217" s="25"/>
    </row>
    <row r="218" spans="1:8">
      <c r="A218" s="27" t="s">
        <v>153</v>
      </c>
      <c r="B218" s="25" t="s">
        <v>182</v>
      </c>
      <c r="C218" s="25" t="s">
        <v>59</v>
      </c>
      <c r="D218" s="27" t="s">
        <v>111</v>
      </c>
      <c r="E218" s="28">
        <v>217</v>
      </c>
      <c r="F218" s="27">
        <v>35</v>
      </c>
      <c r="G218" s="26">
        <f t="shared" si="3"/>
        <v>7595</v>
      </c>
      <c r="H218" s="25"/>
    </row>
    <row r="219" spans="1:8">
      <c r="A219" s="27" t="s">
        <v>153</v>
      </c>
      <c r="B219" s="25" t="s">
        <v>182</v>
      </c>
      <c r="C219" s="25" t="s">
        <v>41</v>
      </c>
      <c r="D219" s="27" t="s">
        <v>30</v>
      </c>
      <c r="E219" s="28">
        <v>256</v>
      </c>
      <c r="F219" s="27">
        <v>36</v>
      </c>
      <c r="G219" s="26">
        <f t="shared" si="3"/>
        <v>9216</v>
      </c>
      <c r="H219" s="25"/>
    </row>
    <row r="220" spans="1:8">
      <c r="A220" s="27" t="s">
        <v>153</v>
      </c>
      <c r="B220" s="25" t="s">
        <v>182</v>
      </c>
      <c r="C220" s="25" t="s">
        <v>40</v>
      </c>
      <c r="D220" s="27" t="s">
        <v>30</v>
      </c>
      <c r="E220" s="28">
        <v>245</v>
      </c>
      <c r="F220" s="27">
        <v>35</v>
      </c>
      <c r="G220" s="26">
        <f t="shared" si="3"/>
        <v>8575</v>
      </c>
      <c r="H220" s="25"/>
    </row>
    <row r="221" spans="1:8">
      <c r="A221" s="27" t="s">
        <v>153</v>
      </c>
      <c r="B221" s="25" t="s">
        <v>182</v>
      </c>
      <c r="C221" s="25" t="s">
        <v>124</v>
      </c>
      <c r="D221" s="27" t="s">
        <v>125</v>
      </c>
      <c r="E221" s="28">
        <v>145</v>
      </c>
      <c r="F221" s="27">
        <v>35</v>
      </c>
      <c r="G221" s="26">
        <f t="shared" si="3"/>
        <v>5075</v>
      </c>
      <c r="H221" s="25"/>
    </row>
    <row r="222" spans="1:8">
      <c r="A222" s="27" t="s">
        <v>153</v>
      </c>
      <c r="B222" s="25" t="s">
        <v>182</v>
      </c>
      <c r="C222" s="25" t="s">
        <v>87</v>
      </c>
      <c r="D222" s="27" t="s">
        <v>82</v>
      </c>
      <c r="E222" s="28">
        <v>270</v>
      </c>
      <c r="F222" s="27">
        <v>35</v>
      </c>
      <c r="G222" s="26">
        <f t="shared" si="3"/>
        <v>9450</v>
      </c>
      <c r="H222" s="25"/>
    </row>
    <row r="223" spans="1:8">
      <c r="A223" s="27" t="s">
        <v>153</v>
      </c>
      <c r="B223" s="25" t="s">
        <v>182</v>
      </c>
      <c r="C223" s="25" t="s">
        <v>84</v>
      </c>
      <c r="D223" s="27" t="s">
        <v>82</v>
      </c>
      <c r="E223" s="28">
        <v>222</v>
      </c>
      <c r="F223" s="27">
        <v>36</v>
      </c>
      <c r="G223" s="26">
        <f t="shared" si="3"/>
        <v>7992</v>
      </c>
      <c r="H223" s="25"/>
    </row>
    <row r="224" spans="1:8">
      <c r="A224" s="27" t="s">
        <v>153</v>
      </c>
      <c r="B224" s="25" t="s">
        <v>182</v>
      </c>
      <c r="C224" s="25" t="s">
        <v>83</v>
      </c>
      <c r="D224" s="27" t="s">
        <v>82</v>
      </c>
      <c r="E224" s="28">
        <v>222</v>
      </c>
      <c r="F224" s="27">
        <v>35</v>
      </c>
      <c r="G224" s="26">
        <f t="shared" si="3"/>
        <v>7770</v>
      </c>
      <c r="H224" s="25"/>
    </row>
    <row r="225" spans="1:8">
      <c r="A225" s="27" t="s">
        <v>153</v>
      </c>
      <c r="B225" s="25" t="s">
        <v>182</v>
      </c>
      <c r="C225" s="25" t="s">
        <v>64</v>
      </c>
      <c r="D225" s="27" t="s">
        <v>63</v>
      </c>
      <c r="E225" s="28">
        <v>270</v>
      </c>
      <c r="F225" s="27">
        <v>35</v>
      </c>
      <c r="G225" s="26">
        <f t="shared" si="3"/>
        <v>9450</v>
      </c>
      <c r="H225" s="25"/>
    </row>
    <row r="226" spans="1:8">
      <c r="A226" s="27" t="s">
        <v>153</v>
      </c>
      <c r="B226" s="25" t="s">
        <v>182</v>
      </c>
      <c r="C226" s="25" t="s">
        <v>35</v>
      </c>
      <c r="D226" s="27" t="s">
        <v>30</v>
      </c>
      <c r="E226" s="28">
        <v>180</v>
      </c>
      <c r="F226" s="27">
        <v>35</v>
      </c>
      <c r="G226" s="26">
        <f t="shared" si="3"/>
        <v>6300</v>
      </c>
      <c r="H226" s="25"/>
    </row>
    <row r="227" spans="1:8">
      <c r="A227" s="27" t="s">
        <v>153</v>
      </c>
      <c r="B227" s="25" t="s">
        <v>182</v>
      </c>
      <c r="C227" s="25" t="s">
        <v>72</v>
      </c>
      <c r="D227" s="27" t="s">
        <v>115</v>
      </c>
      <c r="E227" s="28">
        <v>121</v>
      </c>
      <c r="F227" s="27">
        <v>35</v>
      </c>
      <c r="G227" s="26">
        <f t="shared" si="3"/>
        <v>4235</v>
      </c>
      <c r="H227" s="25"/>
    </row>
    <row r="228" spans="1:8">
      <c r="A228" s="27" t="s">
        <v>153</v>
      </c>
      <c r="B228" s="25" t="s">
        <v>183</v>
      </c>
      <c r="C228" s="25" t="s">
        <v>68</v>
      </c>
      <c r="D228" s="27" t="s">
        <v>63</v>
      </c>
      <c r="E228" s="28">
        <v>286</v>
      </c>
      <c r="F228" s="27">
        <v>35</v>
      </c>
      <c r="G228" s="26">
        <f t="shared" si="3"/>
        <v>10010</v>
      </c>
      <c r="H228" s="25"/>
    </row>
    <row r="229" spans="1:8">
      <c r="A229" s="27" t="s">
        <v>153</v>
      </c>
      <c r="B229" s="25" t="s">
        <v>183</v>
      </c>
      <c r="C229" s="25" t="s">
        <v>113</v>
      </c>
      <c r="D229" s="27" t="s">
        <v>111</v>
      </c>
      <c r="E229" s="28">
        <v>222</v>
      </c>
      <c r="F229" s="27">
        <v>35</v>
      </c>
      <c r="G229" s="26">
        <f t="shared" si="3"/>
        <v>7770</v>
      </c>
      <c r="H229" s="25"/>
    </row>
    <row r="230" spans="1:8">
      <c r="A230" s="27" t="s">
        <v>153</v>
      </c>
      <c r="B230" s="25" t="s">
        <v>183</v>
      </c>
      <c r="C230" s="25" t="s">
        <v>59</v>
      </c>
      <c r="D230" s="27" t="s">
        <v>111</v>
      </c>
      <c r="E230" s="28">
        <v>217</v>
      </c>
      <c r="F230" s="27">
        <v>35</v>
      </c>
      <c r="G230" s="26">
        <f t="shared" si="3"/>
        <v>7595</v>
      </c>
      <c r="H230" s="25"/>
    </row>
    <row r="231" spans="1:8">
      <c r="A231" s="27" t="s">
        <v>153</v>
      </c>
      <c r="B231" s="25" t="s">
        <v>183</v>
      </c>
      <c r="C231" s="25" t="s">
        <v>41</v>
      </c>
      <c r="D231" s="27" t="s">
        <v>30</v>
      </c>
      <c r="E231" s="28">
        <v>256</v>
      </c>
      <c r="F231" s="27">
        <v>35</v>
      </c>
      <c r="G231" s="26">
        <f t="shared" si="3"/>
        <v>8960</v>
      </c>
      <c r="H231" s="25"/>
    </row>
    <row r="232" spans="1:8">
      <c r="A232" s="27" t="s">
        <v>153</v>
      </c>
      <c r="B232" s="25" t="s">
        <v>183</v>
      </c>
      <c r="C232" s="25" t="s">
        <v>40</v>
      </c>
      <c r="D232" s="27" t="s">
        <v>30</v>
      </c>
      <c r="E232" s="28">
        <v>245</v>
      </c>
      <c r="F232" s="27">
        <v>35</v>
      </c>
      <c r="G232" s="26">
        <f t="shared" si="3"/>
        <v>8575</v>
      </c>
      <c r="H232" s="25"/>
    </row>
    <row r="233" spans="1:8">
      <c r="A233" s="27" t="s">
        <v>153</v>
      </c>
      <c r="B233" s="25" t="s">
        <v>183</v>
      </c>
      <c r="C233" s="25" t="s">
        <v>124</v>
      </c>
      <c r="D233" s="27" t="s">
        <v>125</v>
      </c>
      <c r="E233" s="28">
        <v>145</v>
      </c>
      <c r="F233" s="27">
        <v>35</v>
      </c>
      <c r="G233" s="26">
        <f t="shared" si="3"/>
        <v>5075</v>
      </c>
      <c r="H233" s="25"/>
    </row>
    <row r="234" spans="1:8">
      <c r="A234" s="27" t="s">
        <v>153</v>
      </c>
      <c r="B234" s="25" t="s">
        <v>183</v>
      </c>
      <c r="C234" s="25" t="s">
        <v>87</v>
      </c>
      <c r="D234" s="27" t="s">
        <v>82</v>
      </c>
      <c r="E234" s="28">
        <v>270</v>
      </c>
      <c r="F234" s="27">
        <v>35</v>
      </c>
      <c r="G234" s="26">
        <f t="shared" si="3"/>
        <v>9450</v>
      </c>
      <c r="H234" s="25"/>
    </row>
    <row r="235" spans="1:8">
      <c r="A235" s="27" t="s">
        <v>153</v>
      </c>
      <c r="B235" s="25" t="s">
        <v>183</v>
      </c>
      <c r="C235" s="25" t="s">
        <v>84</v>
      </c>
      <c r="D235" s="27" t="s">
        <v>82</v>
      </c>
      <c r="E235" s="28">
        <v>222</v>
      </c>
      <c r="F235" s="27">
        <v>35</v>
      </c>
      <c r="G235" s="26">
        <f t="shared" si="3"/>
        <v>7770</v>
      </c>
      <c r="H235" s="25"/>
    </row>
    <row r="236" spans="1:8">
      <c r="A236" s="27" t="s">
        <v>153</v>
      </c>
      <c r="B236" s="25" t="s">
        <v>183</v>
      </c>
      <c r="C236" s="25" t="s">
        <v>83</v>
      </c>
      <c r="D236" s="27" t="s">
        <v>82</v>
      </c>
      <c r="E236" s="28">
        <v>222</v>
      </c>
      <c r="F236" s="27">
        <v>35</v>
      </c>
      <c r="G236" s="26">
        <f t="shared" si="3"/>
        <v>7770</v>
      </c>
      <c r="H236" s="25"/>
    </row>
    <row r="237" spans="1:8">
      <c r="A237" s="27" t="s">
        <v>153</v>
      </c>
      <c r="B237" s="25" t="s">
        <v>183</v>
      </c>
      <c r="C237" s="25" t="s">
        <v>64</v>
      </c>
      <c r="D237" s="27" t="s">
        <v>63</v>
      </c>
      <c r="E237" s="28">
        <v>270</v>
      </c>
      <c r="F237" s="27">
        <v>35</v>
      </c>
      <c r="G237" s="26">
        <f t="shared" si="3"/>
        <v>9450</v>
      </c>
      <c r="H237" s="25"/>
    </row>
    <row r="238" spans="1:8">
      <c r="A238" s="27" t="s">
        <v>153</v>
      </c>
      <c r="B238" s="25" t="s">
        <v>183</v>
      </c>
      <c r="C238" s="25" t="s">
        <v>35</v>
      </c>
      <c r="D238" s="27" t="s">
        <v>30</v>
      </c>
      <c r="E238" s="28">
        <v>180</v>
      </c>
      <c r="F238" s="27">
        <v>35</v>
      </c>
      <c r="G238" s="26">
        <f t="shared" si="3"/>
        <v>6300</v>
      </c>
      <c r="H238" s="25"/>
    </row>
    <row r="239" spans="1:8">
      <c r="A239" s="27" t="s">
        <v>153</v>
      </c>
      <c r="B239" s="25" t="s">
        <v>183</v>
      </c>
      <c r="C239" s="25" t="s">
        <v>72</v>
      </c>
      <c r="D239" s="27" t="s">
        <v>115</v>
      </c>
      <c r="E239" s="28">
        <v>121</v>
      </c>
      <c r="F239" s="27">
        <v>35</v>
      </c>
      <c r="G239" s="26">
        <f t="shared" si="3"/>
        <v>4235</v>
      </c>
      <c r="H239" s="25"/>
    </row>
    <row r="240" spans="1:8">
      <c r="A240" s="27" t="s">
        <v>153</v>
      </c>
      <c r="B240" s="25" t="s">
        <v>184</v>
      </c>
      <c r="C240" s="25" t="s">
        <v>68</v>
      </c>
      <c r="D240" s="27" t="s">
        <v>63</v>
      </c>
      <c r="E240" s="28">
        <v>286</v>
      </c>
      <c r="F240" s="27">
        <v>35</v>
      </c>
      <c r="G240" s="26">
        <f t="shared" si="3"/>
        <v>10010</v>
      </c>
      <c r="H240" s="25"/>
    </row>
    <row r="241" spans="1:8">
      <c r="A241" s="27" t="s">
        <v>153</v>
      </c>
      <c r="B241" s="25" t="s">
        <v>184</v>
      </c>
      <c r="C241" s="25" t="s">
        <v>113</v>
      </c>
      <c r="D241" s="27" t="s">
        <v>111</v>
      </c>
      <c r="E241" s="28">
        <v>222</v>
      </c>
      <c r="F241" s="27">
        <v>35</v>
      </c>
      <c r="G241" s="26">
        <f t="shared" si="3"/>
        <v>7770</v>
      </c>
      <c r="H241" s="25"/>
    </row>
    <row r="242" spans="1:8">
      <c r="A242" s="27" t="s">
        <v>153</v>
      </c>
      <c r="B242" s="25" t="s">
        <v>184</v>
      </c>
      <c r="C242" s="25" t="s">
        <v>59</v>
      </c>
      <c r="D242" s="27" t="s">
        <v>111</v>
      </c>
      <c r="E242" s="28">
        <v>217</v>
      </c>
      <c r="F242" s="27">
        <v>35</v>
      </c>
      <c r="G242" s="26">
        <f t="shared" si="3"/>
        <v>7595</v>
      </c>
      <c r="H242" s="25"/>
    </row>
    <row r="243" spans="1:8">
      <c r="A243" s="27" t="s">
        <v>153</v>
      </c>
      <c r="B243" s="25" t="s">
        <v>184</v>
      </c>
      <c r="C243" s="25" t="s">
        <v>41</v>
      </c>
      <c r="D243" s="27" t="s">
        <v>30</v>
      </c>
      <c r="E243" s="28">
        <v>256</v>
      </c>
      <c r="F243" s="27">
        <v>36</v>
      </c>
      <c r="G243" s="26">
        <f t="shared" si="3"/>
        <v>9216</v>
      </c>
      <c r="H243" s="25"/>
    </row>
    <row r="244" spans="1:8">
      <c r="A244" s="27" t="s">
        <v>153</v>
      </c>
      <c r="B244" s="25" t="s">
        <v>184</v>
      </c>
      <c r="C244" s="25" t="s">
        <v>40</v>
      </c>
      <c r="D244" s="27" t="s">
        <v>30</v>
      </c>
      <c r="E244" s="28">
        <v>245</v>
      </c>
      <c r="F244" s="27">
        <v>35</v>
      </c>
      <c r="G244" s="26">
        <f t="shared" si="3"/>
        <v>8575</v>
      </c>
      <c r="H244" s="25"/>
    </row>
    <row r="245" spans="1:8">
      <c r="A245" s="27" t="s">
        <v>153</v>
      </c>
      <c r="B245" s="25" t="s">
        <v>184</v>
      </c>
      <c r="C245" s="25" t="s">
        <v>124</v>
      </c>
      <c r="D245" s="27" t="s">
        <v>125</v>
      </c>
      <c r="E245" s="28">
        <v>145</v>
      </c>
      <c r="F245" s="27">
        <v>35</v>
      </c>
      <c r="G245" s="26">
        <f t="shared" si="3"/>
        <v>5075</v>
      </c>
      <c r="H245" s="25"/>
    </row>
    <row r="246" spans="1:8">
      <c r="A246" s="27" t="s">
        <v>153</v>
      </c>
      <c r="B246" s="25" t="s">
        <v>184</v>
      </c>
      <c r="C246" s="25" t="s">
        <v>87</v>
      </c>
      <c r="D246" s="27" t="s">
        <v>82</v>
      </c>
      <c r="E246" s="28">
        <v>270</v>
      </c>
      <c r="F246" s="27">
        <v>35</v>
      </c>
      <c r="G246" s="26">
        <f t="shared" si="3"/>
        <v>9450</v>
      </c>
      <c r="H246" s="25"/>
    </row>
    <row r="247" spans="1:8">
      <c r="A247" s="27" t="s">
        <v>153</v>
      </c>
      <c r="B247" s="25" t="s">
        <v>184</v>
      </c>
      <c r="C247" s="25" t="s">
        <v>84</v>
      </c>
      <c r="D247" s="27" t="s">
        <v>82</v>
      </c>
      <c r="E247" s="28">
        <v>222</v>
      </c>
      <c r="F247" s="27">
        <v>35</v>
      </c>
      <c r="G247" s="26">
        <f t="shared" si="3"/>
        <v>7770</v>
      </c>
      <c r="H247" s="25"/>
    </row>
    <row r="248" spans="1:8">
      <c r="A248" s="27" t="s">
        <v>153</v>
      </c>
      <c r="B248" s="25" t="s">
        <v>184</v>
      </c>
      <c r="C248" s="25" t="s">
        <v>83</v>
      </c>
      <c r="D248" s="27" t="s">
        <v>82</v>
      </c>
      <c r="E248" s="28">
        <v>222</v>
      </c>
      <c r="F248" s="27">
        <v>35</v>
      </c>
      <c r="G248" s="26">
        <f t="shared" si="3"/>
        <v>7770</v>
      </c>
      <c r="H248" s="25"/>
    </row>
    <row r="249" spans="1:8">
      <c r="A249" s="27" t="s">
        <v>153</v>
      </c>
      <c r="B249" s="25" t="s">
        <v>184</v>
      </c>
      <c r="C249" s="25" t="s">
        <v>64</v>
      </c>
      <c r="D249" s="27" t="s">
        <v>63</v>
      </c>
      <c r="E249" s="28">
        <v>270</v>
      </c>
      <c r="F249" s="27">
        <v>35</v>
      </c>
      <c r="G249" s="26">
        <f t="shared" si="3"/>
        <v>9450</v>
      </c>
      <c r="H249" s="25"/>
    </row>
    <row r="250" spans="1:8">
      <c r="A250" s="27" t="s">
        <v>153</v>
      </c>
      <c r="B250" s="25" t="s">
        <v>184</v>
      </c>
      <c r="C250" s="25" t="s">
        <v>35</v>
      </c>
      <c r="D250" s="27" t="s">
        <v>30</v>
      </c>
      <c r="E250" s="28">
        <v>180</v>
      </c>
      <c r="F250" s="27">
        <v>35</v>
      </c>
      <c r="G250" s="26">
        <f t="shared" si="3"/>
        <v>6300</v>
      </c>
      <c r="H250" s="25"/>
    </row>
    <row r="251" spans="1:8">
      <c r="A251" s="27" t="s">
        <v>153</v>
      </c>
      <c r="B251" s="25" t="s">
        <v>184</v>
      </c>
      <c r="C251" s="25" t="s">
        <v>72</v>
      </c>
      <c r="D251" s="27" t="s">
        <v>115</v>
      </c>
      <c r="E251" s="28">
        <v>121</v>
      </c>
      <c r="F251" s="27">
        <v>35</v>
      </c>
      <c r="G251" s="26">
        <f t="shared" si="3"/>
        <v>4235</v>
      </c>
      <c r="H251" s="25"/>
    </row>
    <row r="252" spans="1:8">
      <c r="A252" s="27" t="s">
        <v>153</v>
      </c>
      <c r="B252" s="25" t="s">
        <v>185</v>
      </c>
      <c r="C252" s="25" t="s">
        <v>68</v>
      </c>
      <c r="D252" s="27" t="s">
        <v>63</v>
      </c>
      <c r="E252" s="28">
        <v>286</v>
      </c>
      <c r="F252" s="27">
        <v>34</v>
      </c>
      <c r="G252" s="26">
        <f t="shared" si="3"/>
        <v>9724</v>
      </c>
      <c r="H252" s="25"/>
    </row>
    <row r="253" spans="1:8">
      <c r="A253" s="27" t="s">
        <v>153</v>
      </c>
      <c r="B253" s="25" t="s">
        <v>185</v>
      </c>
      <c r="C253" s="25" t="s">
        <v>113</v>
      </c>
      <c r="D253" s="27" t="s">
        <v>111</v>
      </c>
      <c r="E253" s="28">
        <v>222</v>
      </c>
      <c r="F253" s="27">
        <v>34</v>
      </c>
      <c r="G253" s="26">
        <f t="shared" si="3"/>
        <v>7548</v>
      </c>
      <c r="H253" s="25"/>
    </row>
    <row r="254" spans="1:8">
      <c r="A254" s="27" t="s">
        <v>153</v>
      </c>
      <c r="B254" s="25" t="s">
        <v>185</v>
      </c>
      <c r="C254" s="25" t="s">
        <v>59</v>
      </c>
      <c r="D254" s="27" t="s">
        <v>111</v>
      </c>
      <c r="E254" s="28">
        <v>217</v>
      </c>
      <c r="F254" s="27">
        <v>34</v>
      </c>
      <c r="G254" s="26">
        <f t="shared" si="3"/>
        <v>7378</v>
      </c>
      <c r="H254" s="25"/>
    </row>
    <row r="255" spans="1:8">
      <c r="A255" s="27" t="s">
        <v>153</v>
      </c>
      <c r="B255" s="25" t="s">
        <v>185</v>
      </c>
      <c r="C255" s="25" t="s">
        <v>124</v>
      </c>
      <c r="D255" s="27" t="s">
        <v>125</v>
      </c>
      <c r="E255" s="28">
        <v>145</v>
      </c>
      <c r="F255" s="27">
        <v>34</v>
      </c>
      <c r="G255" s="26">
        <f t="shared" si="3"/>
        <v>4930</v>
      </c>
      <c r="H255" s="25"/>
    </row>
    <row r="256" spans="1:8">
      <c r="A256" s="27" t="s">
        <v>153</v>
      </c>
      <c r="B256" s="25" t="s">
        <v>185</v>
      </c>
      <c r="C256" s="25" t="s">
        <v>84</v>
      </c>
      <c r="D256" s="27" t="s">
        <v>82</v>
      </c>
      <c r="E256" s="28">
        <v>222</v>
      </c>
      <c r="F256" s="27">
        <v>34</v>
      </c>
      <c r="G256" s="26">
        <f t="shared" si="3"/>
        <v>7548</v>
      </c>
      <c r="H256" s="25"/>
    </row>
    <row r="257" spans="1:8">
      <c r="A257" s="27" t="s">
        <v>153</v>
      </c>
      <c r="B257" s="25" t="s">
        <v>185</v>
      </c>
      <c r="C257" s="25" t="s">
        <v>83</v>
      </c>
      <c r="D257" s="27" t="s">
        <v>82</v>
      </c>
      <c r="E257" s="28">
        <v>222</v>
      </c>
      <c r="F257" s="27">
        <v>34</v>
      </c>
      <c r="G257" s="26">
        <f t="shared" si="3"/>
        <v>7548</v>
      </c>
      <c r="H257" s="25"/>
    </row>
    <row r="258" spans="1:8">
      <c r="A258" s="27" t="s">
        <v>153</v>
      </c>
      <c r="B258" s="25" t="s">
        <v>185</v>
      </c>
      <c r="C258" s="25" t="s">
        <v>64</v>
      </c>
      <c r="D258" s="27" t="s">
        <v>63</v>
      </c>
      <c r="E258" s="28">
        <v>270</v>
      </c>
      <c r="F258" s="27">
        <v>34</v>
      </c>
      <c r="G258" s="26">
        <f t="shared" ref="G258:G321" si="4">E258*F258</f>
        <v>9180</v>
      </c>
      <c r="H258" s="25"/>
    </row>
    <row r="259" spans="1:8">
      <c r="A259" s="27" t="s">
        <v>153</v>
      </c>
      <c r="B259" s="25" t="s">
        <v>185</v>
      </c>
      <c r="C259" s="25" t="s">
        <v>35</v>
      </c>
      <c r="D259" s="27" t="s">
        <v>30</v>
      </c>
      <c r="E259" s="28">
        <v>180</v>
      </c>
      <c r="F259" s="27">
        <v>34</v>
      </c>
      <c r="G259" s="26">
        <f t="shared" si="4"/>
        <v>6120</v>
      </c>
      <c r="H259" s="25"/>
    </row>
    <row r="260" spans="1:8">
      <c r="A260" s="27" t="s">
        <v>153</v>
      </c>
      <c r="B260" s="25" t="s">
        <v>185</v>
      </c>
      <c r="C260" s="25" t="s">
        <v>34</v>
      </c>
      <c r="D260" s="27" t="s">
        <v>30</v>
      </c>
      <c r="E260" s="28">
        <v>125</v>
      </c>
      <c r="F260" s="27">
        <v>34</v>
      </c>
      <c r="G260" s="26">
        <f t="shared" si="4"/>
        <v>4250</v>
      </c>
      <c r="H260" s="25"/>
    </row>
    <row r="261" spans="1:8">
      <c r="A261" s="27" t="s">
        <v>153</v>
      </c>
      <c r="B261" s="25" t="s">
        <v>185</v>
      </c>
      <c r="C261" s="25" t="s">
        <v>72</v>
      </c>
      <c r="D261" s="27" t="s">
        <v>115</v>
      </c>
      <c r="E261" s="28">
        <v>121</v>
      </c>
      <c r="F261" s="27">
        <v>34</v>
      </c>
      <c r="G261" s="26">
        <f t="shared" si="4"/>
        <v>4114</v>
      </c>
      <c r="H261" s="25"/>
    </row>
    <row r="262" spans="1:8">
      <c r="A262" s="27" t="s">
        <v>153</v>
      </c>
      <c r="B262" s="25" t="s">
        <v>186</v>
      </c>
      <c r="C262" s="25" t="s">
        <v>68</v>
      </c>
      <c r="D262" s="27" t="s">
        <v>63</v>
      </c>
      <c r="E262" s="28">
        <v>286</v>
      </c>
      <c r="F262" s="27">
        <v>34</v>
      </c>
      <c r="G262" s="26">
        <f t="shared" si="4"/>
        <v>9724</v>
      </c>
      <c r="H262" s="25"/>
    </row>
    <row r="263" spans="1:8">
      <c r="A263" s="27" t="s">
        <v>153</v>
      </c>
      <c r="B263" s="25" t="s">
        <v>186</v>
      </c>
      <c r="C263" s="25" t="s">
        <v>113</v>
      </c>
      <c r="D263" s="27" t="s">
        <v>111</v>
      </c>
      <c r="E263" s="28">
        <v>222</v>
      </c>
      <c r="F263" s="27">
        <v>34</v>
      </c>
      <c r="G263" s="26">
        <f t="shared" si="4"/>
        <v>7548</v>
      </c>
      <c r="H263" s="25"/>
    </row>
    <row r="264" spans="1:8">
      <c r="A264" s="27" t="s">
        <v>153</v>
      </c>
      <c r="B264" s="25" t="s">
        <v>186</v>
      </c>
      <c r="C264" s="25" t="s">
        <v>59</v>
      </c>
      <c r="D264" s="27" t="s">
        <v>111</v>
      </c>
      <c r="E264" s="28">
        <v>217</v>
      </c>
      <c r="F264" s="27">
        <v>34</v>
      </c>
      <c r="G264" s="26">
        <f t="shared" si="4"/>
        <v>7378</v>
      </c>
      <c r="H264" s="25"/>
    </row>
    <row r="265" spans="1:8">
      <c r="A265" s="27" t="s">
        <v>153</v>
      </c>
      <c r="B265" s="25" t="s">
        <v>186</v>
      </c>
      <c r="C265" s="25" t="s">
        <v>124</v>
      </c>
      <c r="D265" s="27" t="s">
        <v>125</v>
      </c>
      <c r="E265" s="28">
        <v>145</v>
      </c>
      <c r="F265" s="27">
        <v>34</v>
      </c>
      <c r="G265" s="26">
        <f t="shared" si="4"/>
        <v>4930</v>
      </c>
      <c r="H265" s="25"/>
    </row>
    <row r="266" spans="1:8">
      <c r="A266" s="27" t="s">
        <v>153</v>
      </c>
      <c r="B266" s="25" t="s">
        <v>186</v>
      </c>
      <c r="C266" s="25" t="s">
        <v>84</v>
      </c>
      <c r="D266" s="27" t="s">
        <v>82</v>
      </c>
      <c r="E266" s="28">
        <v>222</v>
      </c>
      <c r="F266" s="27">
        <v>34</v>
      </c>
      <c r="G266" s="26">
        <f t="shared" si="4"/>
        <v>7548</v>
      </c>
      <c r="H266" s="25"/>
    </row>
    <row r="267" spans="1:8">
      <c r="A267" s="27" t="s">
        <v>153</v>
      </c>
      <c r="B267" s="25" t="s">
        <v>186</v>
      </c>
      <c r="C267" s="25" t="s">
        <v>83</v>
      </c>
      <c r="D267" s="27" t="s">
        <v>82</v>
      </c>
      <c r="E267" s="28">
        <v>222</v>
      </c>
      <c r="F267" s="27">
        <v>34</v>
      </c>
      <c r="G267" s="26">
        <f t="shared" si="4"/>
        <v>7548</v>
      </c>
      <c r="H267" s="25"/>
    </row>
    <row r="268" spans="1:8">
      <c r="A268" s="27" t="s">
        <v>153</v>
      </c>
      <c r="B268" s="25" t="s">
        <v>186</v>
      </c>
      <c r="C268" s="25" t="s">
        <v>64</v>
      </c>
      <c r="D268" s="27" t="s">
        <v>63</v>
      </c>
      <c r="E268" s="28">
        <v>270</v>
      </c>
      <c r="F268" s="27">
        <v>34</v>
      </c>
      <c r="G268" s="26">
        <f t="shared" si="4"/>
        <v>9180</v>
      </c>
      <c r="H268" s="25"/>
    </row>
    <row r="269" spans="1:8">
      <c r="A269" s="27" t="s">
        <v>153</v>
      </c>
      <c r="B269" s="25" t="s">
        <v>186</v>
      </c>
      <c r="C269" s="25" t="s">
        <v>35</v>
      </c>
      <c r="D269" s="27" t="s">
        <v>30</v>
      </c>
      <c r="E269" s="28">
        <v>180</v>
      </c>
      <c r="F269" s="27">
        <v>34</v>
      </c>
      <c r="G269" s="26">
        <f t="shared" si="4"/>
        <v>6120</v>
      </c>
      <c r="H269" s="25"/>
    </row>
    <row r="270" spans="1:8">
      <c r="A270" s="27" t="s">
        <v>153</v>
      </c>
      <c r="B270" s="25" t="s">
        <v>186</v>
      </c>
      <c r="C270" s="25" t="s">
        <v>34</v>
      </c>
      <c r="D270" s="27" t="s">
        <v>30</v>
      </c>
      <c r="E270" s="28">
        <v>125</v>
      </c>
      <c r="F270" s="27">
        <v>34</v>
      </c>
      <c r="G270" s="26">
        <f t="shared" si="4"/>
        <v>4250</v>
      </c>
      <c r="H270" s="25"/>
    </row>
    <row r="271" spans="1:8">
      <c r="A271" s="27" t="s">
        <v>153</v>
      </c>
      <c r="B271" s="25" t="s">
        <v>186</v>
      </c>
      <c r="C271" s="25" t="s">
        <v>72</v>
      </c>
      <c r="D271" s="27" t="s">
        <v>115</v>
      </c>
      <c r="E271" s="28">
        <v>121</v>
      </c>
      <c r="F271" s="27">
        <v>34</v>
      </c>
      <c r="G271" s="26">
        <f t="shared" si="4"/>
        <v>4114</v>
      </c>
      <c r="H271" s="25"/>
    </row>
    <row r="272" spans="1:8">
      <c r="A272" s="27" t="s">
        <v>153</v>
      </c>
      <c r="B272" s="25" t="s">
        <v>187</v>
      </c>
      <c r="C272" s="25" t="s">
        <v>95</v>
      </c>
      <c r="D272" s="27" t="s">
        <v>91</v>
      </c>
      <c r="E272" s="28">
        <v>169</v>
      </c>
      <c r="F272" s="27">
        <v>37</v>
      </c>
      <c r="G272" s="26">
        <f t="shared" si="4"/>
        <v>6253</v>
      </c>
      <c r="H272" s="25"/>
    </row>
    <row r="273" spans="1:8">
      <c r="A273" s="27" t="s">
        <v>153</v>
      </c>
      <c r="B273" s="25" t="s">
        <v>187</v>
      </c>
      <c r="C273" s="25" t="s">
        <v>113</v>
      </c>
      <c r="D273" s="27" t="s">
        <v>111</v>
      </c>
      <c r="E273" s="28">
        <v>222</v>
      </c>
      <c r="F273" s="27">
        <v>37</v>
      </c>
      <c r="G273" s="26">
        <f t="shared" si="4"/>
        <v>8214</v>
      </c>
      <c r="H273" s="25"/>
    </row>
    <row r="274" spans="1:8">
      <c r="A274" s="27" t="s">
        <v>153</v>
      </c>
      <c r="B274" s="25" t="s">
        <v>187</v>
      </c>
      <c r="C274" s="25" t="s">
        <v>59</v>
      </c>
      <c r="D274" s="27" t="s">
        <v>111</v>
      </c>
      <c r="E274" s="28">
        <v>217</v>
      </c>
      <c r="F274" s="27">
        <v>37</v>
      </c>
      <c r="G274" s="26">
        <f t="shared" si="4"/>
        <v>8029</v>
      </c>
      <c r="H274" s="25"/>
    </row>
    <row r="275" spans="1:8">
      <c r="A275" s="27" t="s">
        <v>153</v>
      </c>
      <c r="B275" s="25" t="s">
        <v>187</v>
      </c>
      <c r="C275" s="25" t="s">
        <v>120</v>
      </c>
      <c r="D275" s="27" t="s">
        <v>121</v>
      </c>
      <c r="E275" s="28">
        <v>338</v>
      </c>
      <c r="F275" s="27">
        <v>37</v>
      </c>
      <c r="G275" s="26">
        <f t="shared" si="4"/>
        <v>12506</v>
      </c>
      <c r="H275" s="25"/>
    </row>
    <row r="276" spans="1:8">
      <c r="A276" s="27" t="s">
        <v>153</v>
      </c>
      <c r="B276" s="25" t="s">
        <v>187</v>
      </c>
      <c r="C276" s="25" t="s">
        <v>38</v>
      </c>
      <c r="D276" s="27" t="s">
        <v>30</v>
      </c>
      <c r="E276" s="28">
        <v>336</v>
      </c>
      <c r="F276" s="27">
        <v>37</v>
      </c>
      <c r="G276" s="26">
        <f t="shared" si="4"/>
        <v>12432</v>
      </c>
      <c r="H276" s="25"/>
    </row>
    <row r="277" spans="1:8">
      <c r="A277" s="27" t="s">
        <v>153</v>
      </c>
      <c r="B277" s="25" t="s">
        <v>187</v>
      </c>
      <c r="C277" s="25" t="s">
        <v>124</v>
      </c>
      <c r="D277" s="27" t="s">
        <v>125</v>
      </c>
      <c r="E277" s="28">
        <v>145</v>
      </c>
      <c r="F277" s="27">
        <v>37</v>
      </c>
      <c r="G277" s="26">
        <f t="shared" si="4"/>
        <v>5365</v>
      </c>
      <c r="H277" s="25"/>
    </row>
    <row r="278" spans="1:8">
      <c r="A278" s="27" t="s">
        <v>153</v>
      </c>
      <c r="B278" s="25" t="s">
        <v>187</v>
      </c>
      <c r="C278" s="25" t="s">
        <v>35</v>
      </c>
      <c r="D278" s="27" t="s">
        <v>30</v>
      </c>
      <c r="E278" s="28">
        <v>180</v>
      </c>
      <c r="F278" s="27">
        <v>37</v>
      </c>
      <c r="G278" s="26">
        <f t="shared" si="4"/>
        <v>6660</v>
      </c>
      <c r="H278" s="25"/>
    </row>
    <row r="279" spans="1:8">
      <c r="A279" s="27" t="s">
        <v>153</v>
      </c>
      <c r="B279" s="25" t="s">
        <v>187</v>
      </c>
      <c r="C279" s="25" t="s">
        <v>34</v>
      </c>
      <c r="D279" s="27" t="s">
        <v>30</v>
      </c>
      <c r="E279" s="28">
        <v>125</v>
      </c>
      <c r="F279" s="27">
        <v>37</v>
      </c>
      <c r="G279" s="26">
        <f t="shared" si="4"/>
        <v>4625</v>
      </c>
      <c r="H279" s="25"/>
    </row>
    <row r="280" spans="1:8">
      <c r="A280" s="27" t="s">
        <v>153</v>
      </c>
      <c r="B280" s="25" t="s">
        <v>187</v>
      </c>
      <c r="C280" s="25" t="s">
        <v>72</v>
      </c>
      <c r="D280" s="27" t="s">
        <v>115</v>
      </c>
      <c r="E280" s="28">
        <v>121</v>
      </c>
      <c r="F280" s="27">
        <v>37</v>
      </c>
      <c r="G280" s="26">
        <f t="shared" si="4"/>
        <v>4477</v>
      </c>
      <c r="H280" s="25"/>
    </row>
    <row r="281" spans="1:8">
      <c r="A281" s="27" t="s">
        <v>153</v>
      </c>
      <c r="B281" s="25" t="s">
        <v>188</v>
      </c>
      <c r="C281" s="25" t="s">
        <v>95</v>
      </c>
      <c r="D281" s="27" t="s">
        <v>91</v>
      </c>
      <c r="E281" s="28">
        <v>169</v>
      </c>
      <c r="F281" s="27">
        <v>34</v>
      </c>
      <c r="G281" s="26">
        <f t="shared" si="4"/>
        <v>5746</v>
      </c>
      <c r="H281" s="25"/>
    </row>
    <row r="282" spans="1:8">
      <c r="A282" s="27" t="s">
        <v>153</v>
      </c>
      <c r="B282" s="25" t="s">
        <v>188</v>
      </c>
      <c r="C282" s="25" t="s">
        <v>113</v>
      </c>
      <c r="D282" s="27" t="s">
        <v>111</v>
      </c>
      <c r="E282" s="28">
        <v>222</v>
      </c>
      <c r="F282" s="27">
        <v>34</v>
      </c>
      <c r="G282" s="26">
        <f t="shared" si="4"/>
        <v>7548</v>
      </c>
      <c r="H282" s="25"/>
    </row>
    <row r="283" spans="1:8">
      <c r="A283" s="27" t="s">
        <v>153</v>
      </c>
      <c r="B283" s="25" t="s">
        <v>188</v>
      </c>
      <c r="C283" s="25" t="s">
        <v>59</v>
      </c>
      <c r="D283" s="27" t="s">
        <v>111</v>
      </c>
      <c r="E283" s="28">
        <v>217</v>
      </c>
      <c r="F283" s="27">
        <v>34</v>
      </c>
      <c r="G283" s="26">
        <f t="shared" si="4"/>
        <v>7378</v>
      </c>
      <c r="H283" s="25"/>
    </row>
    <row r="284" spans="1:8">
      <c r="A284" s="27" t="s">
        <v>153</v>
      </c>
      <c r="B284" s="25" t="s">
        <v>188</v>
      </c>
      <c r="C284" s="25" t="s">
        <v>120</v>
      </c>
      <c r="D284" s="27" t="s">
        <v>121</v>
      </c>
      <c r="E284" s="28">
        <v>338</v>
      </c>
      <c r="F284" s="27">
        <v>34</v>
      </c>
      <c r="G284" s="26">
        <f t="shared" si="4"/>
        <v>11492</v>
      </c>
      <c r="H284" s="25"/>
    </row>
    <row r="285" spans="1:8">
      <c r="A285" s="27" t="s">
        <v>153</v>
      </c>
      <c r="B285" s="25" t="s">
        <v>188</v>
      </c>
      <c r="C285" s="25" t="s">
        <v>38</v>
      </c>
      <c r="D285" s="27" t="s">
        <v>30</v>
      </c>
      <c r="E285" s="28">
        <v>336</v>
      </c>
      <c r="F285" s="27">
        <v>34</v>
      </c>
      <c r="G285" s="26">
        <f t="shared" si="4"/>
        <v>11424</v>
      </c>
      <c r="H285" s="25"/>
    </row>
    <row r="286" spans="1:8">
      <c r="A286" s="27" t="s">
        <v>153</v>
      </c>
      <c r="B286" s="25" t="s">
        <v>188</v>
      </c>
      <c r="C286" s="25" t="s">
        <v>124</v>
      </c>
      <c r="D286" s="27" t="s">
        <v>125</v>
      </c>
      <c r="E286" s="28">
        <v>145</v>
      </c>
      <c r="F286" s="27">
        <v>34</v>
      </c>
      <c r="G286" s="26">
        <f t="shared" si="4"/>
        <v>4930</v>
      </c>
      <c r="H286" s="25"/>
    </row>
    <row r="287" spans="1:8">
      <c r="A287" s="27" t="s">
        <v>153</v>
      </c>
      <c r="B287" s="25" t="s">
        <v>188</v>
      </c>
      <c r="C287" s="25" t="s">
        <v>35</v>
      </c>
      <c r="D287" s="27" t="s">
        <v>30</v>
      </c>
      <c r="E287" s="28">
        <v>180</v>
      </c>
      <c r="F287" s="27">
        <v>34</v>
      </c>
      <c r="G287" s="26">
        <f t="shared" si="4"/>
        <v>6120</v>
      </c>
      <c r="H287" s="25"/>
    </row>
    <row r="288" spans="1:8">
      <c r="A288" s="27" t="s">
        <v>153</v>
      </c>
      <c r="B288" s="25" t="s">
        <v>188</v>
      </c>
      <c r="C288" s="25" t="s">
        <v>34</v>
      </c>
      <c r="D288" s="27" t="s">
        <v>30</v>
      </c>
      <c r="E288" s="28">
        <v>125</v>
      </c>
      <c r="F288" s="27">
        <v>34</v>
      </c>
      <c r="G288" s="26">
        <f t="shared" si="4"/>
        <v>4250</v>
      </c>
      <c r="H288" s="25"/>
    </row>
    <row r="289" spans="1:8">
      <c r="A289" s="27" t="s">
        <v>153</v>
      </c>
      <c r="B289" s="25" t="s">
        <v>188</v>
      </c>
      <c r="C289" s="25" t="s">
        <v>72</v>
      </c>
      <c r="D289" s="27" t="s">
        <v>115</v>
      </c>
      <c r="E289" s="28">
        <v>121</v>
      </c>
      <c r="F289" s="27">
        <v>34</v>
      </c>
      <c r="G289" s="26">
        <f t="shared" si="4"/>
        <v>4114</v>
      </c>
      <c r="H289" s="25"/>
    </row>
    <row r="290" spans="1:8">
      <c r="A290" s="27" t="s">
        <v>153</v>
      </c>
      <c r="B290" s="25" t="s">
        <v>189</v>
      </c>
      <c r="C290" s="25" t="s">
        <v>68</v>
      </c>
      <c r="D290" s="27" t="s">
        <v>63</v>
      </c>
      <c r="E290" s="28">
        <v>286</v>
      </c>
      <c r="F290" s="27">
        <v>38</v>
      </c>
      <c r="G290" s="26">
        <f t="shared" si="4"/>
        <v>10868</v>
      </c>
      <c r="H290" s="25"/>
    </row>
    <row r="291" spans="1:8">
      <c r="A291" s="27" t="s">
        <v>153</v>
      </c>
      <c r="B291" s="25" t="s">
        <v>189</v>
      </c>
      <c r="C291" s="25" t="s">
        <v>138</v>
      </c>
      <c r="D291" s="27" t="s">
        <v>137</v>
      </c>
      <c r="E291" s="28">
        <v>239</v>
      </c>
      <c r="F291" s="27">
        <v>38</v>
      </c>
      <c r="G291" s="26">
        <f t="shared" si="4"/>
        <v>9082</v>
      </c>
      <c r="H291" s="25"/>
    </row>
    <row r="292" spans="1:8">
      <c r="A292" s="27" t="s">
        <v>153</v>
      </c>
      <c r="B292" s="25" t="s">
        <v>189</v>
      </c>
      <c r="C292" s="25" t="s">
        <v>59</v>
      </c>
      <c r="D292" s="27" t="s">
        <v>111</v>
      </c>
      <c r="E292" s="28">
        <v>217</v>
      </c>
      <c r="F292" s="27">
        <v>38</v>
      </c>
      <c r="G292" s="26">
        <f t="shared" si="4"/>
        <v>8246</v>
      </c>
      <c r="H292" s="25"/>
    </row>
    <row r="293" spans="1:8">
      <c r="A293" s="27" t="s">
        <v>153</v>
      </c>
      <c r="B293" s="25" t="s">
        <v>189</v>
      </c>
      <c r="C293" s="25" t="s">
        <v>44</v>
      </c>
      <c r="D293" s="27" t="s">
        <v>30</v>
      </c>
      <c r="E293" s="28">
        <v>265</v>
      </c>
      <c r="F293" s="27">
        <v>38</v>
      </c>
      <c r="G293" s="26">
        <f t="shared" si="4"/>
        <v>10070</v>
      </c>
      <c r="H293" s="25"/>
    </row>
    <row r="294" spans="1:8">
      <c r="A294" s="27" t="s">
        <v>153</v>
      </c>
      <c r="B294" s="25" t="s">
        <v>189</v>
      </c>
      <c r="C294" s="25" t="s">
        <v>124</v>
      </c>
      <c r="D294" s="27" t="s">
        <v>125</v>
      </c>
      <c r="E294" s="28">
        <v>145</v>
      </c>
      <c r="F294" s="27">
        <v>38</v>
      </c>
      <c r="G294" s="26">
        <f t="shared" si="4"/>
        <v>5510</v>
      </c>
      <c r="H294" s="25"/>
    </row>
    <row r="295" spans="1:8">
      <c r="A295" s="27" t="s">
        <v>153</v>
      </c>
      <c r="B295" s="25" t="s">
        <v>189</v>
      </c>
      <c r="C295" s="25" t="s">
        <v>35</v>
      </c>
      <c r="D295" s="27" t="s">
        <v>30</v>
      </c>
      <c r="E295" s="28">
        <v>180</v>
      </c>
      <c r="F295" s="27">
        <v>38</v>
      </c>
      <c r="G295" s="26">
        <f t="shared" si="4"/>
        <v>6840</v>
      </c>
      <c r="H295" s="25"/>
    </row>
    <row r="296" spans="1:8">
      <c r="A296" s="27" t="s">
        <v>153</v>
      </c>
      <c r="B296" s="25" t="s">
        <v>189</v>
      </c>
      <c r="C296" s="25" t="s">
        <v>72</v>
      </c>
      <c r="D296" s="27" t="s">
        <v>115</v>
      </c>
      <c r="E296" s="28">
        <v>121</v>
      </c>
      <c r="F296" s="27">
        <v>38</v>
      </c>
      <c r="G296" s="26">
        <f t="shared" si="4"/>
        <v>4598</v>
      </c>
      <c r="H296" s="25"/>
    </row>
    <row r="297" spans="1:8">
      <c r="A297" s="27" t="s">
        <v>153</v>
      </c>
      <c r="B297" s="25" t="s">
        <v>190</v>
      </c>
      <c r="C297" s="25" t="s">
        <v>68</v>
      </c>
      <c r="D297" s="27" t="s">
        <v>63</v>
      </c>
      <c r="E297" s="28">
        <v>286</v>
      </c>
      <c r="F297" s="27">
        <v>37</v>
      </c>
      <c r="G297" s="26">
        <f t="shared" si="4"/>
        <v>10582</v>
      </c>
      <c r="H297" s="25"/>
    </row>
    <row r="298" spans="1:8">
      <c r="A298" s="27" t="s">
        <v>153</v>
      </c>
      <c r="B298" s="25" t="s">
        <v>190</v>
      </c>
      <c r="C298" s="25" t="s">
        <v>138</v>
      </c>
      <c r="D298" s="27" t="s">
        <v>137</v>
      </c>
      <c r="E298" s="28">
        <v>239</v>
      </c>
      <c r="F298" s="27">
        <v>37</v>
      </c>
      <c r="G298" s="26">
        <f t="shared" si="4"/>
        <v>8843</v>
      </c>
      <c r="H298" s="25"/>
    </row>
    <row r="299" spans="1:8">
      <c r="A299" s="27" t="s">
        <v>153</v>
      </c>
      <c r="B299" s="25" t="s">
        <v>190</v>
      </c>
      <c r="C299" s="25" t="s">
        <v>59</v>
      </c>
      <c r="D299" s="27" t="s">
        <v>111</v>
      </c>
      <c r="E299" s="28">
        <v>217</v>
      </c>
      <c r="F299" s="27">
        <v>37</v>
      </c>
      <c r="G299" s="26">
        <f t="shared" si="4"/>
        <v>8029</v>
      </c>
      <c r="H299" s="25"/>
    </row>
    <row r="300" spans="1:8">
      <c r="A300" s="27" t="s">
        <v>153</v>
      </c>
      <c r="B300" s="25" t="s">
        <v>190</v>
      </c>
      <c r="C300" s="25" t="s">
        <v>44</v>
      </c>
      <c r="D300" s="27" t="s">
        <v>30</v>
      </c>
      <c r="E300" s="28">
        <v>265</v>
      </c>
      <c r="F300" s="27">
        <v>37</v>
      </c>
      <c r="G300" s="26">
        <f t="shared" si="4"/>
        <v>9805</v>
      </c>
      <c r="H300" s="25"/>
    </row>
    <row r="301" spans="1:8">
      <c r="A301" s="27" t="s">
        <v>153</v>
      </c>
      <c r="B301" s="25" t="s">
        <v>190</v>
      </c>
      <c r="C301" s="25" t="s">
        <v>124</v>
      </c>
      <c r="D301" s="27" t="s">
        <v>125</v>
      </c>
      <c r="E301" s="28">
        <v>145</v>
      </c>
      <c r="F301" s="27">
        <v>37</v>
      </c>
      <c r="G301" s="26">
        <f t="shared" si="4"/>
        <v>5365</v>
      </c>
      <c r="H301" s="25"/>
    </row>
    <row r="302" spans="1:8">
      <c r="A302" s="27" t="s">
        <v>153</v>
      </c>
      <c r="B302" s="25" t="s">
        <v>190</v>
      </c>
      <c r="C302" s="25" t="s">
        <v>35</v>
      </c>
      <c r="D302" s="27" t="s">
        <v>30</v>
      </c>
      <c r="E302" s="28">
        <v>180</v>
      </c>
      <c r="F302" s="27">
        <v>37</v>
      </c>
      <c r="G302" s="26">
        <f t="shared" si="4"/>
        <v>6660</v>
      </c>
      <c r="H302" s="25"/>
    </row>
    <row r="303" spans="1:8">
      <c r="A303" s="27" t="s">
        <v>153</v>
      </c>
      <c r="B303" s="25" t="s">
        <v>190</v>
      </c>
      <c r="C303" s="25" t="s">
        <v>72</v>
      </c>
      <c r="D303" s="27" t="s">
        <v>115</v>
      </c>
      <c r="E303" s="28">
        <v>121</v>
      </c>
      <c r="F303" s="27">
        <v>37</v>
      </c>
      <c r="G303" s="26">
        <f t="shared" si="4"/>
        <v>4477</v>
      </c>
      <c r="H303" s="25"/>
    </row>
    <row r="304" spans="1:8">
      <c r="A304" s="27" t="s">
        <v>153</v>
      </c>
      <c r="B304" s="25" t="s">
        <v>191</v>
      </c>
      <c r="C304" s="25" t="s">
        <v>54</v>
      </c>
      <c r="D304" s="27" t="s">
        <v>57</v>
      </c>
      <c r="E304" s="28">
        <v>193</v>
      </c>
      <c r="F304" s="27">
        <v>41</v>
      </c>
      <c r="G304" s="26">
        <f t="shared" si="4"/>
        <v>7913</v>
      </c>
      <c r="H304" s="25"/>
    </row>
    <row r="305" spans="1:8">
      <c r="A305" s="27" t="s">
        <v>153</v>
      </c>
      <c r="B305" s="25" t="s">
        <v>191</v>
      </c>
      <c r="C305" s="25" t="s">
        <v>75</v>
      </c>
      <c r="D305" s="27" t="s">
        <v>76</v>
      </c>
      <c r="E305" s="28">
        <v>193</v>
      </c>
      <c r="F305" s="27">
        <v>41</v>
      </c>
      <c r="G305" s="26">
        <f t="shared" si="4"/>
        <v>7913</v>
      </c>
      <c r="H305" s="25"/>
    </row>
    <row r="306" spans="1:8">
      <c r="A306" s="27" t="s">
        <v>153</v>
      </c>
      <c r="B306" s="25" t="s">
        <v>191</v>
      </c>
      <c r="C306" s="25" t="s">
        <v>118</v>
      </c>
      <c r="D306" s="27" t="s">
        <v>115</v>
      </c>
      <c r="E306" s="28">
        <v>150</v>
      </c>
      <c r="F306" s="27">
        <v>41</v>
      </c>
      <c r="G306" s="26">
        <f t="shared" si="4"/>
        <v>6150</v>
      </c>
      <c r="H306" s="25"/>
    </row>
    <row r="307" spans="1:8">
      <c r="A307" s="27" t="s">
        <v>153</v>
      </c>
      <c r="B307" s="25" t="s">
        <v>191</v>
      </c>
      <c r="C307" s="25" t="s">
        <v>49</v>
      </c>
      <c r="D307" s="27" t="s">
        <v>57</v>
      </c>
      <c r="E307" s="28">
        <v>208</v>
      </c>
      <c r="F307" s="27">
        <v>41</v>
      </c>
      <c r="G307" s="26">
        <f t="shared" si="4"/>
        <v>8528</v>
      </c>
      <c r="H307" s="25"/>
    </row>
    <row r="308" spans="1:8">
      <c r="A308" s="27" t="s">
        <v>153</v>
      </c>
      <c r="B308" s="25" t="s">
        <v>191</v>
      </c>
      <c r="C308" s="25" t="s">
        <v>138</v>
      </c>
      <c r="D308" s="27" t="s">
        <v>137</v>
      </c>
      <c r="E308" s="28">
        <v>217</v>
      </c>
      <c r="F308" s="27">
        <v>41</v>
      </c>
      <c r="G308" s="26">
        <f t="shared" si="4"/>
        <v>8897</v>
      </c>
      <c r="H308" s="25"/>
    </row>
    <row r="309" spans="1:8">
      <c r="A309" s="27" t="s">
        <v>153</v>
      </c>
      <c r="B309" s="25" t="s">
        <v>191</v>
      </c>
      <c r="C309" s="25" t="s">
        <v>60</v>
      </c>
      <c r="D309" s="27" t="s">
        <v>57</v>
      </c>
      <c r="E309" s="28">
        <v>178</v>
      </c>
      <c r="F309" s="27">
        <v>41</v>
      </c>
      <c r="G309" s="26">
        <f t="shared" si="4"/>
        <v>7298</v>
      </c>
      <c r="H309" s="25"/>
    </row>
    <row r="310" spans="1:8">
      <c r="A310" s="27" t="s">
        <v>153</v>
      </c>
      <c r="B310" s="25" t="s">
        <v>191</v>
      </c>
      <c r="C310" s="25" t="s">
        <v>103</v>
      </c>
      <c r="D310" s="27" t="s">
        <v>98</v>
      </c>
      <c r="E310" s="28">
        <v>215</v>
      </c>
      <c r="F310" s="27">
        <v>41</v>
      </c>
      <c r="G310" s="26">
        <f t="shared" si="4"/>
        <v>8815</v>
      </c>
      <c r="H310" s="25"/>
    </row>
    <row r="311" spans="1:8">
      <c r="A311" s="27" t="s">
        <v>153</v>
      </c>
      <c r="B311" s="25" t="s">
        <v>191</v>
      </c>
      <c r="C311" s="25" t="s">
        <v>117</v>
      </c>
      <c r="D311" s="27" t="s">
        <v>115</v>
      </c>
      <c r="E311" s="28">
        <v>145</v>
      </c>
      <c r="F311" s="27">
        <v>41</v>
      </c>
      <c r="G311" s="26">
        <f t="shared" si="4"/>
        <v>5945</v>
      </c>
      <c r="H311" s="25"/>
    </row>
    <row r="312" spans="1:8">
      <c r="A312" s="27" t="s">
        <v>153</v>
      </c>
      <c r="B312" s="25" t="s">
        <v>191</v>
      </c>
      <c r="C312" s="25" t="s">
        <v>58</v>
      </c>
      <c r="D312" s="27" t="s">
        <v>57</v>
      </c>
      <c r="E312" s="28">
        <v>207</v>
      </c>
      <c r="F312" s="27">
        <v>41</v>
      </c>
      <c r="G312" s="26">
        <f t="shared" si="4"/>
        <v>8487</v>
      </c>
      <c r="H312" s="25"/>
    </row>
    <row r="313" spans="1:8">
      <c r="A313" s="27" t="s">
        <v>153</v>
      </c>
      <c r="B313" s="25" t="s">
        <v>191</v>
      </c>
      <c r="C313" s="25" t="s">
        <v>122</v>
      </c>
      <c r="D313" s="27" t="s">
        <v>121</v>
      </c>
      <c r="E313" s="28">
        <v>253</v>
      </c>
      <c r="F313" s="27">
        <v>41</v>
      </c>
      <c r="G313" s="26">
        <f t="shared" si="4"/>
        <v>10373</v>
      </c>
      <c r="H313" s="25"/>
    </row>
    <row r="314" spans="1:8">
      <c r="A314" s="27" t="s">
        <v>153</v>
      </c>
      <c r="B314" s="25" t="s">
        <v>191</v>
      </c>
      <c r="C314" s="25" t="s">
        <v>102</v>
      </c>
      <c r="D314" s="27" t="s">
        <v>98</v>
      </c>
      <c r="E314" s="28">
        <v>222</v>
      </c>
      <c r="F314" s="27">
        <v>41</v>
      </c>
      <c r="G314" s="26">
        <f t="shared" si="4"/>
        <v>9102</v>
      </c>
      <c r="H314" s="25"/>
    </row>
    <row r="315" spans="1:8">
      <c r="A315" s="27" t="s">
        <v>153</v>
      </c>
      <c r="B315" s="25" t="s">
        <v>191</v>
      </c>
      <c r="C315" s="25" t="s">
        <v>97</v>
      </c>
      <c r="D315" s="27" t="s">
        <v>98</v>
      </c>
      <c r="E315" s="28">
        <v>212</v>
      </c>
      <c r="F315" s="27">
        <v>41</v>
      </c>
      <c r="G315" s="26">
        <f t="shared" si="4"/>
        <v>8692</v>
      </c>
      <c r="H315" s="25"/>
    </row>
    <row r="316" spans="1:8">
      <c r="A316" s="27" t="s">
        <v>153</v>
      </c>
      <c r="B316" s="25" t="s">
        <v>191</v>
      </c>
      <c r="C316" s="25" t="s">
        <v>116</v>
      </c>
      <c r="D316" s="27" t="s">
        <v>115</v>
      </c>
      <c r="E316" s="28">
        <v>285</v>
      </c>
      <c r="F316" s="27">
        <v>41</v>
      </c>
      <c r="G316" s="26">
        <f t="shared" si="4"/>
        <v>11685</v>
      </c>
      <c r="H316" s="25"/>
    </row>
    <row r="317" spans="1:8">
      <c r="A317" s="27" t="s">
        <v>153</v>
      </c>
      <c r="B317" s="25" t="s">
        <v>191</v>
      </c>
      <c r="C317" s="25" t="s">
        <v>72</v>
      </c>
      <c r="D317" s="27" t="s">
        <v>115</v>
      </c>
      <c r="E317" s="28">
        <v>130</v>
      </c>
      <c r="F317" s="27">
        <v>41</v>
      </c>
      <c r="G317" s="26">
        <f t="shared" si="4"/>
        <v>5330</v>
      </c>
      <c r="H317" s="25"/>
    </row>
    <row r="318" spans="1:8">
      <c r="A318" s="27" t="s">
        <v>153</v>
      </c>
      <c r="B318" s="25" t="s">
        <v>192</v>
      </c>
      <c r="C318" s="25" t="s">
        <v>54</v>
      </c>
      <c r="D318" s="27" t="s">
        <v>57</v>
      </c>
      <c r="E318" s="28">
        <v>193</v>
      </c>
      <c r="F318" s="27">
        <v>41</v>
      </c>
      <c r="G318" s="26">
        <f t="shared" si="4"/>
        <v>7913</v>
      </c>
      <c r="H318" s="25"/>
    </row>
    <row r="319" spans="1:8">
      <c r="A319" s="27" t="s">
        <v>153</v>
      </c>
      <c r="B319" s="25" t="s">
        <v>192</v>
      </c>
      <c r="C319" s="25" t="s">
        <v>75</v>
      </c>
      <c r="D319" s="27" t="s">
        <v>76</v>
      </c>
      <c r="E319" s="28">
        <v>193</v>
      </c>
      <c r="F319" s="27">
        <v>41</v>
      </c>
      <c r="G319" s="26">
        <f t="shared" si="4"/>
        <v>7913</v>
      </c>
      <c r="H319" s="25"/>
    </row>
    <row r="320" spans="1:8">
      <c r="A320" s="27" t="s">
        <v>153</v>
      </c>
      <c r="B320" s="25" t="s">
        <v>192</v>
      </c>
      <c r="C320" s="25" t="s">
        <v>118</v>
      </c>
      <c r="D320" s="27" t="s">
        <v>115</v>
      </c>
      <c r="E320" s="28">
        <v>150</v>
      </c>
      <c r="F320" s="27">
        <v>41</v>
      </c>
      <c r="G320" s="26">
        <f t="shared" si="4"/>
        <v>6150</v>
      </c>
      <c r="H320" s="25"/>
    </row>
    <row r="321" spans="1:8">
      <c r="A321" s="27" t="s">
        <v>153</v>
      </c>
      <c r="B321" s="25" t="s">
        <v>192</v>
      </c>
      <c r="C321" s="25" t="s">
        <v>49</v>
      </c>
      <c r="D321" s="27" t="s">
        <v>57</v>
      </c>
      <c r="E321" s="28">
        <v>208</v>
      </c>
      <c r="F321" s="27">
        <v>41</v>
      </c>
      <c r="G321" s="26">
        <f t="shared" si="4"/>
        <v>8528</v>
      </c>
      <c r="H321" s="25"/>
    </row>
    <row r="322" spans="1:8">
      <c r="A322" s="27" t="s">
        <v>153</v>
      </c>
      <c r="B322" s="25" t="s">
        <v>192</v>
      </c>
      <c r="C322" s="25" t="s">
        <v>138</v>
      </c>
      <c r="D322" s="27" t="s">
        <v>137</v>
      </c>
      <c r="E322" s="28">
        <v>217</v>
      </c>
      <c r="F322" s="27">
        <v>41</v>
      </c>
      <c r="G322" s="26">
        <f t="shared" ref="G322:G385" si="5">E322*F322</f>
        <v>8897</v>
      </c>
      <c r="H322" s="25"/>
    </row>
    <row r="323" spans="1:8">
      <c r="A323" s="27" t="s">
        <v>153</v>
      </c>
      <c r="B323" s="25" t="s">
        <v>192</v>
      </c>
      <c r="C323" s="25" t="s">
        <v>60</v>
      </c>
      <c r="D323" s="27" t="s">
        <v>57</v>
      </c>
      <c r="E323" s="28">
        <v>178</v>
      </c>
      <c r="F323" s="27">
        <v>39</v>
      </c>
      <c r="G323" s="26">
        <f t="shared" si="5"/>
        <v>6942</v>
      </c>
      <c r="H323" s="25"/>
    </row>
    <row r="324" spans="1:8">
      <c r="A324" s="27" t="s">
        <v>153</v>
      </c>
      <c r="B324" s="25" t="s">
        <v>192</v>
      </c>
      <c r="C324" s="25" t="s">
        <v>103</v>
      </c>
      <c r="D324" s="27" t="s">
        <v>98</v>
      </c>
      <c r="E324" s="28">
        <v>215</v>
      </c>
      <c r="F324" s="27">
        <v>41</v>
      </c>
      <c r="G324" s="26">
        <f t="shared" si="5"/>
        <v>8815</v>
      </c>
      <c r="H324" s="25"/>
    </row>
    <row r="325" spans="1:8">
      <c r="A325" s="27" t="s">
        <v>153</v>
      </c>
      <c r="B325" s="25" t="s">
        <v>192</v>
      </c>
      <c r="C325" s="25" t="s">
        <v>117</v>
      </c>
      <c r="D325" s="27" t="s">
        <v>115</v>
      </c>
      <c r="E325" s="28">
        <v>145</v>
      </c>
      <c r="F325" s="27">
        <v>41</v>
      </c>
      <c r="G325" s="26">
        <f t="shared" si="5"/>
        <v>5945</v>
      </c>
      <c r="H325" s="25"/>
    </row>
    <row r="326" spans="1:8">
      <c r="A326" s="27" t="s">
        <v>153</v>
      </c>
      <c r="B326" s="25" t="s">
        <v>192</v>
      </c>
      <c r="C326" s="25" t="s">
        <v>58</v>
      </c>
      <c r="D326" s="27" t="s">
        <v>57</v>
      </c>
      <c r="E326" s="28">
        <v>207</v>
      </c>
      <c r="F326" s="27">
        <v>41</v>
      </c>
      <c r="G326" s="26">
        <f t="shared" si="5"/>
        <v>8487</v>
      </c>
      <c r="H326" s="25"/>
    </row>
    <row r="327" spans="1:8">
      <c r="A327" s="27" t="s">
        <v>153</v>
      </c>
      <c r="B327" s="25" t="s">
        <v>192</v>
      </c>
      <c r="C327" s="25" t="s">
        <v>122</v>
      </c>
      <c r="D327" s="27" t="s">
        <v>121</v>
      </c>
      <c r="E327" s="28">
        <v>253</v>
      </c>
      <c r="F327" s="27">
        <v>41</v>
      </c>
      <c r="G327" s="26">
        <f t="shared" si="5"/>
        <v>10373</v>
      </c>
      <c r="H327" s="25"/>
    </row>
    <row r="328" spans="1:8">
      <c r="A328" s="27" t="s">
        <v>153</v>
      </c>
      <c r="B328" s="25" t="s">
        <v>192</v>
      </c>
      <c r="C328" s="25" t="s">
        <v>102</v>
      </c>
      <c r="D328" s="27" t="s">
        <v>98</v>
      </c>
      <c r="E328" s="28">
        <v>222</v>
      </c>
      <c r="F328" s="27">
        <v>41</v>
      </c>
      <c r="G328" s="26">
        <f t="shared" si="5"/>
        <v>9102</v>
      </c>
      <c r="H328" s="25"/>
    </row>
    <row r="329" spans="1:8">
      <c r="A329" s="27" t="s">
        <v>153</v>
      </c>
      <c r="B329" s="25" t="s">
        <v>192</v>
      </c>
      <c r="C329" s="25" t="s">
        <v>97</v>
      </c>
      <c r="D329" s="27" t="s">
        <v>98</v>
      </c>
      <c r="E329" s="28">
        <v>212</v>
      </c>
      <c r="F329" s="27">
        <v>41</v>
      </c>
      <c r="G329" s="26">
        <f t="shared" si="5"/>
        <v>8692</v>
      </c>
      <c r="H329" s="25"/>
    </row>
    <row r="330" spans="1:8">
      <c r="A330" s="27" t="s">
        <v>153</v>
      </c>
      <c r="B330" s="25" t="s">
        <v>192</v>
      </c>
      <c r="C330" s="25" t="s">
        <v>116</v>
      </c>
      <c r="D330" s="27" t="s">
        <v>115</v>
      </c>
      <c r="E330" s="28">
        <v>285</v>
      </c>
      <c r="F330" s="27">
        <v>41</v>
      </c>
      <c r="G330" s="26">
        <f t="shared" si="5"/>
        <v>11685</v>
      </c>
      <c r="H330" s="25"/>
    </row>
    <row r="331" spans="1:8">
      <c r="A331" s="27" t="s">
        <v>153</v>
      </c>
      <c r="B331" s="25" t="s">
        <v>192</v>
      </c>
      <c r="C331" s="25" t="s">
        <v>72</v>
      </c>
      <c r="D331" s="27" t="s">
        <v>115</v>
      </c>
      <c r="E331" s="28">
        <v>130</v>
      </c>
      <c r="F331" s="27">
        <v>41</v>
      </c>
      <c r="G331" s="26">
        <f t="shared" si="5"/>
        <v>5330</v>
      </c>
      <c r="H331" s="25"/>
    </row>
    <row r="332" spans="1:8">
      <c r="A332" s="27" t="s">
        <v>153</v>
      </c>
      <c r="B332" s="25" t="s">
        <v>193</v>
      </c>
      <c r="C332" s="25" t="s">
        <v>54</v>
      </c>
      <c r="D332" s="27" t="s">
        <v>57</v>
      </c>
      <c r="E332" s="28">
        <v>193</v>
      </c>
      <c r="F332" s="27">
        <v>41</v>
      </c>
      <c r="G332" s="26">
        <f t="shared" si="5"/>
        <v>7913</v>
      </c>
      <c r="H332" s="25"/>
    </row>
    <row r="333" spans="1:8">
      <c r="A333" s="27" t="s">
        <v>153</v>
      </c>
      <c r="B333" s="25" t="s">
        <v>193</v>
      </c>
      <c r="C333" s="25" t="s">
        <v>75</v>
      </c>
      <c r="D333" s="27" t="s">
        <v>76</v>
      </c>
      <c r="E333" s="28">
        <v>193</v>
      </c>
      <c r="F333" s="27">
        <v>41</v>
      </c>
      <c r="G333" s="26">
        <f t="shared" si="5"/>
        <v>7913</v>
      </c>
      <c r="H333" s="25"/>
    </row>
    <row r="334" spans="1:8">
      <c r="A334" s="27" t="s">
        <v>153</v>
      </c>
      <c r="B334" s="25" t="s">
        <v>193</v>
      </c>
      <c r="C334" s="25" t="s">
        <v>118</v>
      </c>
      <c r="D334" s="27" t="s">
        <v>115</v>
      </c>
      <c r="E334" s="28">
        <v>150</v>
      </c>
      <c r="F334" s="27">
        <v>41</v>
      </c>
      <c r="G334" s="26">
        <f t="shared" si="5"/>
        <v>6150</v>
      </c>
      <c r="H334" s="25"/>
    </row>
    <row r="335" spans="1:8">
      <c r="A335" s="27" t="s">
        <v>153</v>
      </c>
      <c r="B335" s="25" t="s">
        <v>193</v>
      </c>
      <c r="C335" s="25" t="s">
        <v>49</v>
      </c>
      <c r="D335" s="27" t="s">
        <v>57</v>
      </c>
      <c r="E335" s="28">
        <v>208</v>
      </c>
      <c r="F335" s="27">
        <v>41</v>
      </c>
      <c r="G335" s="26">
        <f t="shared" si="5"/>
        <v>8528</v>
      </c>
      <c r="H335" s="25"/>
    </row>
    <row r="336" spans="1:8">
      <c r="A336" s="27" t="s">
        <v>153</v>
      </c>
      <c r="B336" s="25" t="s">
        <v>193</v>
      </c>
      <c r="C336" s="25" t="s">
        <v>138</v>
      </c>
      <c r="D336" s="27" t="s">
        <v>137</v>
      </c>
      <c r="E336" s="28">
        <v>217</v>
      </c>
      <c r="F336" s="27">
        <v>41</v>
      </c>
      <c r="G336" s="26">
        <f t="shared" si="5"/>
        <v>8897</v>
      </c>
      <c r="H336" s="25"/>
    </row>
    <row r="337" spans="1:8">
      <c r="A337" s="27" t="s">
        <v>153</v>
      </c>
      <c r="B337" s="25" t="s">
        <v>193</v>
      </c>
      <c r="C337" s="25" t="s">
        <v>60</v>
      </c>
      <c r="D337" s="27" t="s">
        <v>57</v>
      </c>
      <c r="E337" s="28">
        <v>178</v>
      </c>
      <c r="F337" s="27">
        <v>39</v>
      </c>
      <c r="G337" s="26">
        <f t="shared" si="5"/>
        <v>6942</v>
      </c>
      <c r="H337" s="25"/>
    </row>
    <row r="338" spans="1:8">
      <c r="A338" s="27" t="s">
        <v>153</v>
      </c>
      <c r="B338" s="25" t="s">
        <v>193</v>
      </c>
      <c r="C338" s="25" t="s">
        <v>103</v>
      </c>
      <c r="D338" s="27" t="s">
        <v>98</v>
      </c>
      <c r="E338" s="28">
        <v>215</v>
      </c>
      <c r="F338" s="27">
        <v>41</v>
      </c>
      <c r="G338" s="26">
        <f t="shared" si="5"/>
        <v>8815</v>
      </c>
      <c r="H338" s="25"/>
    </row>
    <row r="339" spans="1:8">
      <c r="A339" s="27" t="s">
        <v>153</v>
      </c>
      <c r="B339" s="25" t="s">
        <v>193</v>
      </c>
      <c r="C339" s="25" t="s">
        <v>117</v>
      </c>
      <c r="D339" s="27" t="s">
        <v>115</v>
      </c>
      <c r="E339" s="28">
        <v>145</v>
      </c>
      <c r="F339" s="27">
        <v>41</v>
      </c>
      <c r="G339" s="26">
        <f t="shared" si="5"/>
        <v>5945</v>
      </c>
      <c r="H339" s="25"/>
    </row>
    <row r="340" spans="1:8">
      <c r="A340" s="27" t="s">
        <v>153</v>
      </c>
      <c r="B340" s="25" t="s">
        <v>193</v>
      </c>
      <c r="C340" s="25" t="s">
        <v>58</v>
      </c>
      <c r="D340" s="27" t="s">
        <v>57</v>
      </c>
      <c r="E340" s="28">
        <v>207</v>
      </c>
      <c r="F340" s="27">
        <v>41</v>
      </c>
      <c r="G340" s="26">
        <f t="shared" si="5"/>
        <v>8487</v>
      </c>
      <c r="H340" s="25"/>
    </row>
    <row r="341" spans="1:8">
      <c r="A341" s="27" t="s">
        <v>153</v>
      </c>
      <c r="B341" s="25" t="s">
        <v>193</v>
      </c>
      <c r="C341" s="25" t="s">
        <v>39</v>
      </c>
      <c r="D341" s="27" t="s">
        <v>30</v>
      </c>
      <c r="E341" s="28">
        <v>193</v>
      </c>
      <c r="F341" s="27">
        <v>41</v>
      </c>
      <c r="G341" s="26">
        <f t="shared" si="5"/>
        <v>7913</v>
      </c>
      <c r="H341" s="25"/>
    </row>
    <row r="342" spans="1:8">
      <c r="A342" s="27" t="s">
        <v>153</v>
      </c>
      <c r="B342" s="25" t="s">
        <v>193</v>
      </c>
      <c r="C342" s="25" t="s">
        <v>122</v>
      </c>
      <c r="D342" s="27" t="s">
        <v>121</v>
      </c>
      <c r="E342" s="28">
        <v>253</v>
      </c>
      <c r="F342" s="27">
        <v>41</v>
      </c>
      <c r="G342" s="26">
        <f t="shared" si="5"/>
        <v>10373</v>
      </c>
      <c r="H342" s="25"/>
    </row>
    <row r="343" spans="1:8">
      <c r="A343" s="27" t="s">
        <v>153</v>
      </c>
      <c r="B343" s="25" t="s">
        <v>193</v>
      </c>
      <c r="C343" s="25" t="s">
        <v>102</v>
      </c>
      <c r="D343" s="27" t="s">
        <v>98</v>
      </c>
      <c r="E343" s="28">
        <v>222</v>
      </c>
      <c r="F343" s="27">
        <v>41</v>
      </c>
      <c r="G343" s="26">
        <f t="shared" si="5"/>
        <v>9102</v>
      </c>
      <c r="H343" s="25"/>
    </row>
    <row r="344" spans="1:8">
      <c r="A344" s="27" t="s">
        <v>153</v>
      </c>
      <c r="B344" s="25" t="s">
        <v>193</v>
      </c>
      <c r="C344" s="25" t="s">
        <v>97</v>
      </c>
      <c r="D344" s="27" t="s">
        <v>98</v>
      </c>
      <c r="E344" s="28">
        <v>212</v>
      </c>
      <c r="F344" s="27">
        <v>41</v>
      </c>
      <c r="G344" s="26">
        <f t="shared" si="5"/>
        <v>8692</v>
      </c>
      <c r="H344" s="25"/>
    </row>
    <row r="345" spans="1:8">
      <c r="A345" s="27" t="s">
        <v>153</v>
      </c>
      <c r="B345" s="25" t="s">
        <v>193</v>
      </c>
      <c r="C345" s="25" t="s">
        <v>116</v>
      </c>
      <c r="D345" s="27" t="s">
        <v>115</v>
      </c>
      <c r="E345" s="28">
        <v>285</v>
      </c>
      <c r="F345" s="27">
        <v>41</v>
      </c>
      <c r="G345" s="26">
        <f t="shared" si="5"/>
        <v>11685</v>
      </c>
      <c r="H345" s="25"/>
    </row>
    <row r="346" spans="1:8">
      <c r="A346" s="27" t="s">
        <v>153</v>
      </c>
      <c r="B346" s="25" t="s">
        <v>193</v>
      </c>
      <c r="C346" s="25" t="s">
        <v>72</v>
      </c>
      <c r="D346" s="27" t="s">
        <v>115</v>
      </c>
      <c r="E346" s="28">
        <v>130</v>
      </c>
      <c r="F346" s="27">
        <v>41</v>
      </c>
      <c r="G346" s="26">
        <f t="shared" si="5"/>
        <v>5330</v>
      </c>
      <c r="H346" s="25"/>
    </row>
    <row r="347" spans="1:8">
      <c r="A347" s="27" t="s">
        <v>153</v>
      </c>
      <c r="B347" s="25" t="s">
        <v>194</v>
      </c>
      <c r="C347" s="25" t="s">
        <v>54</v>
      </c>
      <c r="D347" s="27" t="s">
        <v>57</v>
      </c>
      <c r="E347" s="28">
        <v>193</v>
      </c>
      <c r="F347" s="27">
        <v>41</v>
      </c>
      <c r="G347" s="26">
        <f t="shared" si="5"/>
        <v>7913</v>
      </c>
      <c r="H347" s="25"/>
    </row>
    <row r="348" spans="1:8">
      <c r="A348" s="27" t="s">
        <v>153</v>
      </c>
      <c r="B348" s="25" t="s">
        <v>194</v>
      </c>
      <c r="C348" s="25" t="s">
        <v>75</v>
      </c>
      <c r="D348" s="27" t="s">
        <v>76</v>
      </c>
      <c r="E348" s="28">
        <v>193</v>
      </c>
      <c r="F348" s="27">
        <v>41</v>
      </c>
      <c r="G348" s="26">
        <f t="shared" si="5"/>
        <v>7913</v>
      </c>
      <c r="H348" s="25"/>
    </row>
    <row r="349" spans="1:8">
      <c r="A349" s="27" t="s">
        <v>153</v>
      </c>
      <c r="B349" s="25" t="s">
        <v>194</v>
      </c>
      <c r="C349" s="25" t="s">
        <v>118</v>
      </c>
      <c r="D349" s="27" t="s">
        <v>115</v>
      </c>
      <c r="E349" s="28">
        <v>150</v>
      </c>
      <c r="F349" s="27">
        <v>41</v>
      </c>
      <c r="G349" s="26">
        <f t="shared" si="5"/>
        <v>6150</v>
      </c>
      <c r="H349" s="25"/>
    </row>
    <row r="350" spans="1:8">
      <c r="A350" s="27" t="s">
        <v>153</v>
      </c>
      <c r="B350" s="25" t="s">
        <v>194</v>
      </c>
      <c r="C350" s="25" t="s">
        <v>49</v>
      </c>
      <c r="D350" s="27" t="s">
        <v>57</v>
      </c>
      <c r="E350" s="28">
        <v>208</v>
      </c>
      <c r="F350" s="27">
        <v>41</v>
      </c>
      <c r="G350" s="26">
        <f t="shared" si="5"/>
        <v>8528</v>
      </c>
      <c r="H350" s="25"/>
    </row>
    <row r="351" spans="1:8">
      <c r="A351" s="27" t="s">
        <v>153</v>
      </c>
      <c r="B351" s="25" t="s">
        <v>194</v>
      </c>
      <c r="C351" s="25" t="s">
        <v>138</v>
      </c>
      <c r="D351" s="27" t="s">
        <v>137</v>
      </c>
      <c r="E351" s="28">
        <v>217</v>
      </c>
      <c r="F351" s="27">
        <v>41</v>
      </c>
      <c r="G351" s="26">
        <f t="shared" si="5"/>
        <v>8897</v>
      </c>
      <c r="H351" s="25"/>
    </row>
    <row r="352" spans="1:8">
      <c r="A352" s="27" t="s">
        <v>153</v>
      </c>
      <c r="B352" s="25" t="s">
        <v>194</v>
      </c>
      <c r="C352" s="25" t="s">
        <v>60</v>
      </c>
      <c r="D352" s="27" t="s">
        <v>57</v>
      </c>
      <c r="E352" s="28">
        <v>178</v>
      </c>
      <c r="F352" s="27">
        <v>40</v>
      </c>
      <c r="G352" s="26">
        <f t="shared" si="5"/>
        <v>7120</v>
      </c>
      <c r="H352" s="25"/>
    </row>
    <row r="353" spans="1:8">
      <c r="A353" s="27" t="s">
        <v>153</v>
      </c>
      <c r="B353" s="25" t="s">
        <v>194</v>
      </c>
      <c r="C353" s="25" t="s">
        <v>103</v>
      </c>
      <c r="D353" s="27" t="s">
        <v>98</v>
      </c>
      <c r="E353" s="28">
        <v>215</v>
      </c>
      <c r="F353" s="27">
        <v>41</v>
      </c>
      <c r="G353" s="26">
        <f t="shared" si="5"/>
        <v>8815</v>
      </c>
      <c r="H353" s="25"/>
    </row>
    <row r="354" spans="1:8">
      <c r="A354" s="27" t="s">
        <v>153</v>
      </c>
      <c r="B354" s="25" t="s">
        <v>194</v>
      </c>
      <c r="C354" s="25" t="s">
        <v>117</v>
      </c>
      <c r="D354" s="27" t="s">
        <v>115</v>
      </c>
      <c r="E354" s="28">
        <v>145</v>
      </c>
      <c r="F354" s="27">
        <v>41</v>
      </c>
      <c r="G354" s="26">
        <f t="shared" si="5"/>
        <v>5945</v>
      </c>
      <c r="H354" s="25"/>
    </row>
    <row r="355" spans="1:8">
      <c r="A355" s="27" t="s">
        <v>153</v>
      </c>
      <c r="B355" s="25" t="s">
        <v>194</v>
      </c>
      <c r="C355" s="25" t="s">
        <v>58</v>
      </c>
      <c r="D355" s="27" t="s">
        <v>57</v>
      </c>
      <c r="E355" s="28">
        <v>207</v>
      </c>
      <c r="F355" s="27">
        <v>41</v>
      </c>
      <c r="G355" s="26">
        <f t="shared" si="5"/>
        <v>8487</v>
      </c>
      <c r="H355" s="25"/>
    </row>
    <row r="356" spans="1:8">
      <c r="A356" s="27" t="s">
        <v>153</v>
      </c>
      <c r="B356" s="25" t="s">
        <v>194</v>
      </c>
      <c r="C356" s="25" t="s">
        <v>39</v>
      </c>
      <c r="D356" s="27" t="s">
        <v>30</v>
      </c>
      <c r="E356" s="28">
        <v>193</v>
      </c>
      <c r="F356" s="27">
        <v>41</v>
      </c>
      <c r="G356" s="26">
        <f t="shared" si="5"/>
        <v>7913</v>
      </c>
      <c r="H356" s="25"/>
    </row>
    <row r="357" spans="1:8">
      <c r="A357" s="27" t="s">
        <v>153</v>
      </c>
      <c r="B357" s="25" t="s">
        <v>194</v>
      </c>
      <c r="C357" s="25" t="s">
        <v>122</v>
      </c>
      <c r="D357" s="27" t="s">
        <v>121</v>
      </c>
      <c r="E357" s="28">
        <v>253</v>
      </c>
      <c r="F357" s="27">
        <v>41</v>
      </c>
      <c r="G357" s="26">
        <f t="shared" si="5"/>
        <v>10373</v>
      </c>
      <c r="H357" s="25"/>
    </row>
    <row r="358" spans="1:8">
      <c r="A358" s="27" t="s">
        <v>153</v>
      </c>
      <c r="B358" s="25" t="s">
        <v>194</v>
      </c>
      <c r="C358" s="25" t="s">
        <v>102</v>
      </c>
      <c r="D358" s="27" t="s">
        <v>98</v>
      </c>
      <c r="E358" s="28">
        <v>222</v>
      </c>
      <c r="F358" s="27">
        <v>41</v>
      </c>
      <c r="G358" s="26">
        <f t="shared" si="5"/>
        <v>9102</v>
      </c>
      <c r="H358" s="25"/>
    </row>
    <row r="359" spans="1:8">
      <c r="A359" s="27" t="s">
        <v>153</v>
      </c>
      <c r="B359" s="25" t="s">
        <v>194</v>
      </c>
      <c r="C359" s="25" t="s">
        <v>97</v>
      </c>
      <c r="D359" s="27" t="s">
        <v>98</v>
      </c>
      <c r="E359" s="28">
        <v>212</v>
      </c>
      <c r="F359" s="27">
        <v>41</v>
      </c>
      <c r="G359" s="26">
        <f t="shared" si="5"/>
        <v>8692</v>
      </c>
      <c r="H359" s="25"/>
    </row>
    <row r="360" spans="1:8">
      <c r="A360" s="27" t="s">
        <v>153</v>
      </c>
      <c r="B360" s="25" t="s">
        <v>194</v>
      </c>
      <c r="C360" s="25" t="s">
        <v>116</v>
      </c>
      <c r="D360" s="27" t="s">
        <v>115</v>
      </c>
      <c r="E360" s="28">
        <v>285</v>
      </c>
      <c r="F360" s="27">
        <v>41</v>
      </c>
      <c r="G360" s="26">
        <f t="shared" si="5"/>
        <v>11685</v>
      </c>
      <c r="H360" s="25"/>
    </row>
    <row r="361" spans="1:8">
      <c r="A361" s="27" t="s">
        <v>153</v>
      </c>
      <c r="B361" s="25" t="s">
        <v>194</v>
      </c>
      <c r="C361" s="25" t="s">
        <v>72</v>
      </c>
      <c r="D361" s="27" t="s">
        <v>115</v>
      </c>
      <c r="E361" s="28">
        <v>130</v>
      </c>
      <c r="F361" s="27">
        <v>41</v>
      </c>
      <c r="G361" s="26">
        <f t="shared" si="5"/>
        <v>5330</v>
      </c>
      <c r="H361" s="25"/>
    </row>
    <row r="362" spans="1:8">
      <c r="A362" s="27" t="s">
        <v>153</v>
      </c>
      <c r="B362" s="25" t="s">
        <v>195</v>
      </c>
      <c r="C362" s="25" t="s">
        <v>118</v>
      </c>
      <c r="D362" s="27" t="s">
        <v>115</v>
      </c>
      <c r="E362" s="28">
        <v>150</v>
      </c>
      <c r="F362" s="27">
        <v>40</v>
      </c>
      <c r="G362" s="26">
        <f t="shared" si="5"/>
        <v>6000</v>
      </c>
      <c r="H362" s="25"/>
    </row>
    <row r="363" spans="1:8">
      <c r="A363" s="27" t="s">
        <v>153</v>
      </c>
      <c r="B363" s="25" t="s">
        <v>195</v>
      </c>
      <c r="C363" s="25" t="s">
        <v>95</v>
      </c>
      <c r="D363" s="27" t="s">
        <v>91</v>
      </c>
      <c r="E363" s="28">
        <v>169</v>
      </c>
      <c r="F363" s="27">
        <v>40</v>
      </c>
      <c r="G363" s="26">
        <f t="shared" si="5"/>
        <v>6760</v>
      </c>
      <c r="H363" s="25"/>
    </row>
    <row r="364" spans="1:8">
      <c r="A364" s="27" t="s">
        <v>153</v>
      </c>
      <c r="B364" s="25" t="s">
        <v>195</v>
      </c>
      <c r="C364" s="25" t="s">
        <v>65</v>
      </c>
      <c r="D364" s="27" t="s">
        <v>63</v>
      </c>
      <c r="E364" s="28">
        <v>286</v>
      </c>
      <c r="F364" s="27">
        <v>40</v>
      </c>
      <c r="G364" s="26">
        <f t="shared" si="5"/>
        <v>11440</v>
      </c>
      <c r="H364" s="25"/>
    </row>
    <row r="365" spans="1:8">
      <c r="A365" s="27" t="s">
        <v>153</v>
      </c>
      <c r="B365" s="25" t="s">
        <v>195</v>
      </c>
      <c r="C365" s="25" t="s">
        <v>113</v>
      </c>
      <c r="D365" s="27" t="s">
        <v>111</v>
      </c>
      <c r="E365" s="28">
        <v>203</v>
      </c>
      <c r="F365" s="27">
        <v>40</v>
      </c>
      <c r="G365" s="26">
        <f t="shared" si="5"/>
        <v>8120</v>
      </c>
      <c r="H365" s="25"/>
    </row>
    <row r="366" spans="1:8">
      <c r="A366" s="27" t="s">
        <v>153</v>
      </c>
      <c r="B366" s="25" t="s">
        <v>195</v>
      </c>
      <c r="C366" s="25" t="s">
        <v>59</v>
      </c>
      <c r="D366" s="27" t="s">
        <v>57</v>
      </c>
      <c r="E366" s="28">
        <v>206</v>
      </c>
      <c r="F366" s="27">
        <v>38</v>
      </c>
      <c r="G366" s="26">
        <f t="shared" si="5"/>
        <v>7828</v>
      </c>
      <c r="H366" s="25"/>
    </row>
    <row r="367" spans="1:8">
      <c r="A367" s="27" t="s">
        <v>153</v>
      </c>
      <c r="B367" s="25" t="s">
        <v>195</v>
      </c>
      <c r="C367" s="25" t="s">
        <v>45</v>
      </c>
      <c r="D367" s="27" t="s">
        <v>30</v>
      </c>
      <c r="E367" s="28">
        <v>154</v>
      </c>
      <c r="F367" s="27">
        <v>40</v>
      </c>
      <c r="G367" s="26">
        <f t="shared" si="5"/>
        <v>6160</v>
      </c>
      <c r="H367" s="25"/>
    </row>
    <row r="368" spans="1:8">
      <c r="A368" s="27" t="s">
        <v>153</v>
      </c>
      <c r="B368" s="25" t="s">
        <v>195</v>
      </c>
      <c r="C368" s="25" t="s">
        <v>117</v>
      </c>
      <c r="D368" s="27" t="s">
        <v>115</v>
      </c>
      <c r="E368" s="28">
        <v>145</v>
      </c>
      <c r="F368" s="27">
        <v>40</v>
      </c>
      <c r="G368" s="26">
        <f t="shared" si="5"/>
        <v>5800</v>
      </c>
      <c r="H368" s="25"/>
    </row>
    <row r="369" spans="1:8">
      <c r="A369" s="27" t="s">
        <v>153</v>
      </c>
      <c r="B369" s="25" t="s">
        <v>195</v>
      </c>
      <c r="C369" s="25" t="s">
        <v>108</v>
      </c>
      <c r="D369" s="27" t="s">
        <v>106</v>
      </c>
      <c r="E369" s="28">
        <v>193</v>
      </c>
      <c r="F369" s="27">
        <v>40</v>
      </c>
      <c r="G369" s="26">
        <f t="shared" si="5"/>
        <v>7720</v>
      </c>
      <c r="H369" s="25"/>
    </row>
    <row r="370" spans="1:8">
      <c r="A370" s="27" t="s">
        <v>153</v>
      </c>
      <c r="B370" s="25" t="s">
        <v>195</v>
      </c>
      <c r="C370" s="25" t="s">
        <v>85</v>
      </c>
      <c r="D370" s="27" t="s">
        <v>82</v>
      </c>
      <c r="E370" s="28">
        <v>222</v>
      </c>
      <c r="F370" s="27">
        <v>40</v>
      </c>
      <c r="G370" s="26">
        <f t="shared" si="5"/>
        <v>8880</v>
      </c>
      <c r="H370" s="25"/>
    </row>
    <row r="371" spans="1:8">
      <c r="A371" s="27" t="s">
        <v>153</v>
      </c>
      <c r="B371" s="25" t="s">
        <v>195</v>
      </c>
      <c r="C371" s="25" t="s">
        <v>37</v>
      </c>
      <c r="D371" s="27" t="s">
        <v>30</v>
      </c>
      <c r="E371" s="28">
        <v>220</v>
      </c>
      <c r="F371" s="27">
        <v>40</v>
      </c>
      <c r="G371" s="26">
        <f t="shared" si="5"/>
        <v>8800</v>
      </c>
      <c r="H371" s="25"/>
    </row>
    <row r="372" spans="1:8">
      <c r="A372" s="27" t="s">
        <v>153</v>
      </c>
      <c r="B372" s="25" t="s">
        <v>195</v>
      </c>
      <c r="C372" s="25" t="s">
        <v>35</v>
      </c>
      <c r="D372" s="27" t="s">
        <v>106</v>
      </c>
      <c r="E372" s="28">
        <v>164</v>
      </c>
      <c r="F372" s="27">
        <v>40</v>
      </c>
      <c r="G372" s="26">
        <f t="shared" si="5"/>
        <v>6560</v>
      </c>
      <c r="H372" s="25"/>
    </row>
    <row r="373" spans="1:8">
      <c r="A373" s="27" t="s">
        <v>153</v>
      </c>
      <c r="B373" s="25" t="s">
        <v>195</v>
      </c>
      <c r="C373" s="25" t="s">
        <v>34</v>
      </c>
      <c r="D373" s="27" t="s">
        <v>30</v>
      </c>
      <c r="E373" s="28">
        <v>125</v>
      </c>
      <c r="F373" s="27">
        <v>40</v>
      </c>
      <c r="G373" s="26">
        <f t="shared" si="5"/>
        <v>5000</v>
      </c>
      <c r="H373" s="25"/>
    </row>
    <row r="374" spans="1:8">
      <c r="A374" s="27" t="s">
        <v>153</v>
      </c>
      <c r="B374" s="25" t="s">
        <v>195</v>
      </c>
      <c r="C374" s="25" t="s">
        <v>116</v>
      </c>
      <c r="D374" s="27" t="s">
        <v>115</v>
      </c>
      <c r="E374" s="28">
        <v>285</v>
      </c>
      <c r="F374" s="27">
        <v>40</v>
      </c>
      <c r="G374" s="26">
        <f t="shared" si="5"/>
        <v>11400</v>
      </c>
      <c r="H374" s="25"/>
    </row>
    <row r="375" spans="1:8">
      <c r="A375" s="27" t="s">
        <v>153</v>
      </c>
      <c r="B375" s="25" t="s">
        <v>195</v>
      </c>
      <c r="C375" s="25" t="s">
        <v>72</v>
      </c>
      <c r="D375" s="27" t="s">
        <v>115</v>
      </c>
      <c r="E375" s="28">
        <v>130</v>
      </c>
      <c r="F375" s="27">
        <v>40</v>
      </c>
      <c r="G375" s="26">
        <f t="shared" si="5"/>
        <v>5200</v>
      </c>
      <c r="H375" s="25"/>
    </row>
    <row r="376" spans="1:8">
      <c r="A376" s="27" t="s">
        <v>153</v>
      </c>
      <c r="B376" s="25" t="s">
        <v>196</v>
      </c>
      <c r="C376" s="25" t="s">
        <v>118</v>
      </c>
      <c r="D376" s="27" t="s">
        <v>115</v>
      </c>
      <c r="E376" s="28">
        <v>150</v>
      </c>
      <c r="F376" s="27">
        <v>40</v>
      </c>
      <c r="G376" s="26">
        <f t="shared" si="5"/>
        <v>6000</v>
      </c>
      <c r="H376" s="25"/>
    </row>
    <row r="377" spans="1:8">
      <c r="A377" s="27" t="s">
        <v>153</v>
      </c>
      <c r="B377" s="25" t="s">
        <v>196</v>
      </c>
      <c r="C377" s="25" t="s">
        <v>95</v>
      </c>
      <c r="D377" s="27" t="s">
        <v>91</v>
      </c>
      <c r="E377" s="28">
        <v>169</v>
      </c>
      <c r="F377" s="27">
        <v>40</v>
      </c>
      <c r="G377" s="26">
        <f t="shared" si="5"/>
        <v>6760</v>
      </c>
      <c r="H377" s="25"/>
    </row>
    <row r="378" spans="1:8">
      <c r="A378" s="27" t="s">
        <v>153</v>
      </c>
      <c r="B378" s="25" t="s">
        <v>196</v>
      </c>
      <c r="C378" s="25" t="s">
        <v>65</v>
      </c>
      <c r="D378" s="27" t="s">
        <v>63</v>
      </c>
      <c r="E378" s="28">
        <v>286</v>
      </c>
      <c r="F378" s="27">
        <v>40</v>
      </c>
      <c r="G378" s="26">
        <f t="shared" si="5"/>
        <v>11440</v>
      </c>
      <c r="H378" s="25"/>
    </row>
    <row r="379" spans="1:8">
      <c r="A379" s="27" t="s">
        <v>153</v>
      </c>
      <c r="B379" s="25" t="s">
        <v>196</v>
      </c>
      <c r="C379" s="25" t="s">
        <v>113</v>
      </c>
      <c r="D379" s="27" t="s">
        <v>111</v>
      </c>
      <c r="E379" s="28">
        <v>203</v>
      </c>
      <c r="F379" s="27">
        <v>39</v>
      </c>
      <c r="G379" s="26">
        <f t="shared" si="5"/>
        <v>7917</v>
      </c>
      <c r="H379" s="25"/>
    </row>
    <row r="380" spans="1:8">
      <c r="A380" s="27" t="s">
        <v>153</v>
      </c>
      <c r="B380" s="25" t="s">
        <v>196</v>
      </c>
      <c r="C380" s="25" t="s">
        <v>59</v>
      </c>
      <c r="D380" s="27" t="s">
        <v>57</v>
      </c>
      <c r="E380" s="28">
        <v>206</v>
      </c>
      <c r="F380" s="27">
        <v>40</v>
      </c>
      <c r="G380" s="26">
        <f t="shared" si="5"/>
        <v>8240</v>
      </c>
      <c r="H380" s="25"/>
    </row>
    <row r="381" spans="1:8">
      <c r="A381" s="27" t="s">
        <v>153</v>
      </c>
      <c r="B381" s="25" t="s">
        <v>196</v>
      </c>
      <c r="C381" s="25" t="s">
        <v>45</v>
      </c>
      <c r="D381" s="27" t="s">
        <v>30</v>
      </c>
      <c r="E381" s="28">
        <v>154</v>
      </c>
      <c r="F381" s="27">
        <v>40</v>
      </c>
      <c r="G381" s="26">
        <f t="shared" si="5"/>
        <v>6160</v>
      </c>
      <c r="H381" s="25"/>
    </row>
    <row r="382" spans="1:8">
      <c r="A382" s="27" t="s">
        <v>153</v>
      </c>
      <c r="B382" s="25" t="s">
        <v>196</v>
      </c>
      <c r="C382" s="25" t="s">
        <v>117</v>
      </c>
      <c r="D382" s="27" t="s">
        <v>115</v>
      </c>
      <c r="E382" s="28">
        <v>145</v>
      </c>
      <c r="F382" s="27">
        <v>39</v>
      </c>
      <c r="G382" s="26">
        <f t="shared" si="5"/>
        <v>5655</v>
      </c>
      <c r="H382" s="25"/>
    </row>
    <row r="383" spans="1:8">
      <c r="A383" s="27" t="s">
        <v>153</v>
      </c>
      <c r="B383" s="25" t="s">
        <v>196</v>
      </c>
      <c r="C383" s="25" t="s">
        <v>108</v>
      </c>
      <c r="D383" s="27" t="s">
        <v>106</v>
      </c>
      <c r="E383" s="28">
        <v>193</v>
      </c>
      <c r="F383" s="27">
        <v>40</v>
      </c>
      <c r="G383" s="26">
        <f t="shared" si="5"/>
        <v>7720</v>
      </c>
      <c r="H383" s="25"/>
    </row>
    <row r="384" spans="1:8">
      <c r="A384" s="27" t="s">
        <v>153</v>
      </c>
      <c r="B384" s="25" t="s">
        <v>196</v>
      </c>
      <c r="C384" s="25" t="s">
        <v>85</v>
      </c>
      <c r="D384" s="27" t="s">
        <v>82</v>
      </c>
      <c r="E384" s="28">
        <v>222</v>
      </c>
      <c r="F384" s="27">
        <v>40</v>
      </c>
      <c r="G384" s="26">
        <f t="shared" si="5"/>
        <v>8880</v>
      </c>
      <c r="H384" s="25"/>
    </row>
    <row r="385" spans="1:8">
      <c r="A385" s="27" t="s">
        <v>153</v>
      </c>
      <c r="B385" s="25" t="s">
        <v>196</v>
      </c>
      <c r="C385" s="25" t="s">
        <v>37</v>
      </c>
      <c r="D385" s="27" t="s">
        <v>30</v>
      </c>
      <c r="E385" s="28">
        <v>220</v>
      </c>
      <c r="F385" s="27">
        <v>40</v>
      </c>
      <c r="G385" s="26">
        <f t="shared" si="5"/>
        <v>8800</v>
      </c>
      <c r="H385" s="25"/>
    </row>
    <row r="386" spans="1:8">
      <c r="A386" s="27" t="s">
        <v>153</v>
      </c>
      <c r="B386" s="25" t="s">
        <v>196</v>
      </c>
      <c r="C386" s="25" t="s">
        <v>35</v>
      </c>
      <c r="D386" s="27" t="s">
        <v>106</v>
      </c>
      <c r="E386" s="28">
        <v>164</v>
      </c>
      <c r="F386" s="27">
        <v>40</v>
      </c>
      <c r="G386" s="26">
        <f t="shared" ref="G386:G449" si="6">E386*F386</f>
        <v>6560</v>
      </c>
      <c r="H386" s="25"/>
    </row>
    <row r="387" spans="1:8">
      <c r="A387" s="27" t="s">
        <v>153</v>
      </c>
      <c r="B387" s="25" t="s">
        <v>196</v>
      </c>
      <c r="C387" s="25" t="s">
        <v>34</v>
      </c>
      <c r="D387" s="27" t="s">
        <v>30</v>
      </c>
      <c r="E387" s="28">
        <v>125</v>
      </c>
      <c r="F387" s="27">
        <v>40</v>
      </c>
      <c r="G387" s="26">
        <f t="shared" si="6"/>
        <v>5000</v>
      </c>
      <c r="H387" s="25"/>
    </row>
    <row r="388" spans="1:8">
      <c r="A388" s="27" t="s">
        <v>153</v>
      </c>
      <c r="B388" s="25" t="s">
        <v>196</v>
      </c>
      <c r="C388" s="25" t="s">
        <v>116</v>
      </c>
      <c r="D388" s="27" t="s">
        <v>115</v>
      </c>
      <c r="E388" s="28">
        <v>285</v>
      </c>
      <c r="F388" s="27">
        <v>39</v>
      </c>
      <c r="G388" s="26">
        <f t="shared" si="6"/>
        <v>11115</v>
      </c>
      <c r="H388" s="25"/>
    </row>
    <row r="389" spans="1:8">
      <c r="A389" s="27" t="s">
        <v>153</v>
      </c>
      <c r="B389" s="25" t="s">
        <v>196</v>
      </c>
      <c r="C389" s="25" t="s">
        <v>72</v>
      </c>
      <c r="D389" s="27" t="s">
        <v>115</v>
      </c>
      <c r="E389" s="28">
        <v>130</v>
      </c>
      <c r="F389" s="27">
        <v>40</v>
      </c>
      <c r="G389" s="26">
        <f t="shared" si="6"/>
        <v>5200</v>
      </c>
      <c r="H389" s="25"/>
    </row>
    <row r="390" spans="1:8">
      <c r="A390" s="27" t="s">
        <v>153</v>
      </c>
      <c r="B390" s="25" t="s">
        <v>197</v>
      </c>
      <c r="C390" s="25" t="s">
        <v>118</v>
      </c>
      <c r="D390" s="27" t="s">
        <v>115</v>
      </c>
      <c r="E390" s="28">
        <v>150</v>
      </c>
      <c r="F390" s="27">
        <v>40</v>
      </c>
      <c r="G390" s="26">
        <f t="shared" si="6"/>
        <v>6000</v>
      </c>
      <c r="H390" s="25"/>
    </row>
    <row r="391" spans="1:8">
      <c r="A391" s="27" t="s">
        <v>153</v>
      </c>
      <c r="B391" s="25" t="s">
        <v>197</v>
      </c>
      <c r="C391" s="25" t="s">
        <v>95</v>
      </c>
      <c r="D391" s="27" t="s">
        <v>91</v>
      </c>
      <c r="E391" s="28">
        <v>169</v>
      </c>
      <c r="F391" s="27">
        <v>40</v>
      </c>
      <c r="G391" s="26">
        <f t="shared" si="6"/>
        <v>6760</v>
      </c>
      <c r="H391" s="25"/>
    </row>
    <row r="392" spans="1:8">
      <c r="A392" s="27" t="s">
        <v>153</v>
      </c>
      <c r="B392" s="25" t="s">
        <v>197</v>
      </c>
      <c r="C392" s="25" t="s">
        <v>65</v>
      </c>
      <c r="D392" s="27" t="s">
        <v>63</v>
      </c>
      <c r="E392" s="28">
        <v>286</v>
      </c>
      <c r="F392" s="27">
        <v>40</v>
      </c>
      <c r="G392" s="26">
        <f t="shared" si="6"/>
        <v>11440</v>
      </c>
      <c r="H392" s="25"/>
    </row>
    <row r="393" spans="1:8">
      <c r="A393" s="27" t="s">
        <v>153</v>
      </c>
      <c r="B393" s="25" t="s">
        <v>197</v>
      </c>
      <c r="C393" s="25" t="s">
        <v>113</v>
      </c>
      <c r="D393" s="27" t="s">
        <v>111</v>
      </c>
      <c r="E393" s="28">
        <v>203</v>
      </c>
      <c r="F393" s="27">
        <v>40</v>
      </c>
      <c r="G393" s="26">
        <f t="shared" si="6"/>
        <v>8120</v>
      </c>
      <c r="H393" s="25"/>
    </row>
    <row r="394" spans="1:8">
      <c r="A394" s="27" t="s">
        <v>153</v>
      </c>
      <c r="B394" s="25" t="s">
        <v>197</v>
      </c>
      <c r="C394" s="25" t="s">
        <v>59</v>
      </c>
      <c r="D394" s="27" t="s">
        <v>57</v>
      </c>
      <c r="E394" s="28">
        <v>206</v>
      </c>
      <c r="F394" s="27">
        <v>40</v>
      </c>
      <c r="G394" s="26">
        <f t="shared" si="6"/>
        <v>8240</v>
      </c>
      <c r="H394" s="25"/>
    </row>
    <row r="395" spans="1:8">
      <c r="A395" s="27" t="s">
        <v>153</v>
      </c>
      <c r="B395" s="25" t="s">
        <v>197</v>
      </c>
      <c r="C395" s="25" t="s">
        <v>45</v>
      </c>
      <c r="D395" s="27" t="s">
        <v>30</v>
      </c>
      <c r="E395" s="28">
        <v>154</v>
      </c>
      <c r="F395" s="27">
        <v>40</v>
      </c>
      <c r="G395" s="26">
        <f t="shared" si="6"/>
        <v>6160</v>
      </c>
      <c r="H395" s="25"/>
    </row>
    <row r="396" spans="1:8">
      <c r="A396" s="27" t="s">
        <v>153</v>
      </c>
      <c r="B396" s="25" t="s">
        <v>197</v>
      </c>
      <c r="C396" s="25" t="s">
        <v>117</v>
      </c>
      <c r="D396" s="27" t="s">
        <v>115</v>
      </c>
      <c r="E396" s="28">
        <v>145</v>
      </c>
      <c r="F396" s="27">
        <v>40</v>
      </c>
      <c r="G396" s="26">
        <f t="shared" si="6"/>
        <v>5800</v>
      </c>
      <c r="H396" s="25"/>
    </row>
    <row r="397" spans="1:8">
      <c r="A397" s="27" t="s">
        <v>153</v>
      </c>
      <c r="B397" s="25" t="s">
        <v>197</v>
      </c>
      <c r="C397" s="25" t="s">
        <v>108</v>
      </c>
      <c r="D397" s="27" t="s">
        <v>106</v>
      </c>
      <c r="E397" s="28">
        <v>193</v>
      </c>
      <c r="F397" s="27">
        <v>40</v>
      </c>
      <c r="G397" s="26">
        <f t="shared" si="6"/>
        <v>7720</v>
      </c>
      <c r="H397" s="25"/>
    </row>
    <row r="398" spans="1:8">
      <c r="A398" s="27" t="s">
        <v>153</v>
      </c>
      <c r="B398" s="25" t="s">
        <v>197</v>
      </c>
      <c r="C398" s="25" t="s">
        <v>85</v>
      </c>
      <c r="D398" s="27" t="s">
        <v>82</v>
      </c>
      <c r="E398" s="28">
        <v>222</v>
      </c>
      <c r="F398" s="27">
        <v>40</v>
      </c>
      <c r="G398" s="26">
        <f t="shared" si="6"/>
        <v>8880</v>
      </c>
      <c r="H398" s="25"/>
    </row>
    <row r="399" spans="1:8">
      <c r="A399" s="27" t="s">
        <v>153</v>
      </c>
      <c r="B399" s="25" t="s">
        <v>197</v>
      </c>
      <c r="C399" s="25" t="s">
        <v>37</v>
      </c>
      <c r="D399" s="27" t="s">
        <v>30</v>
      </c>
      <c r="E399" s="28">
        <v>220</v>
      </c>
      <c r="F399" s="27">
        <v>40</v>
      </c>
      <c r="G399" s="26">
        <f t="shared" si="6"/>
        <v>8800</v>
      </c>
      <c r="H399" s="25"/>
    </row>
    <row r="400" spans="1:8">
      <c r="A400" s="27" t="s">
        <v>153</v>
      </c>
      <c r="B400" s="25" t="s">
        <v>197</v>
      </c>
      <c r="C400" s="25" t="s">
        <v>35</v>
      </c>
      <c r="D400" s="27" t="s">
        <v>106</v>
      </c>
      <c r="E400" s="28">
        <v>164</v>
      </c>
      <c r="F400" s="27">
        <v>40</v>
      </c>
      <c r="G400" s="26">
        <f t="shared" si="6"/>
        <v>6560</v>
      </c>
      <c r="H400" s="25"/>
    </row>
    <row r="401" spans="1:8">
      <c r="A401" s="27" t="s">
        <v>153</v>
      </c>
      <c r="B401" s="25" t="s">
        <v>197</v>
      </c>
      <c r="C401" s="25" t="s">
        <v>34</v>
      </c>
      <c r="D401" s="27" t="s">
        <v>30</v>
      </c>
      <c r="E401" s="28">
        <v>125</v>
      </c>
      <c r="F401" s="27">
        <v>40</v>
      </c>
      <c r="G401" s="26">
        <f t="shared" si="6"/>
        <v>5000</v>
      </c>
      <c r="H401" s="25"/>
    </row>
    <row r="402" spans="1:8">
      <c r="A402" s="27" t="s">
        <v>153</v>
      </c>
      <c r="B402" s="25" t="s">
        <v>197</v>
      </c>
      <c r="C402" s="25" t="s">
        <v>116</v>
      </c>
      <c r="D402" s="27" t="s">
        <v>115</v>
      </c>
      <c r="E402" s="28">
        <v>285</v>
      </c>
      <c r="F402" s="27">
        <v>39</v>
      </c>
      <c r="G402" s="26">
        <f t="shared" si="6"/>
        <v>11115</v>
      </c>
      <c r="H402" s="25"/>
    </row>
    <row r="403" spans="1:8">
      <c r="A403" s="27" t="s">
        <v>153</v>
      </c>
      <c r="B403" s="25" t="s">
        <v>197</v>
      </c>
      <c r="C403" s="25" t="s">
        <v>72</v>
      </c>
      <c r="D403" s="27" t="s">
        <v>115</v>
      </c>
      <c r="E403" s="28">
        <v>130</v>
      </c>
      <c r="F403" s="27">
        <v>40</v>
      </c>
      <c r="G403" s="26">
        <f t="shared" si="6"/>
        <v>5200</v>
      </c>
      <c r="H403" s="25"/>
    </row>
    <row r="404" spans="1:8">
      <c r="A404" s="27" t="s">
        <v>153</v>
      </c>
      <c r="B404" s="25" t="s">
        <v>198</v>
      </c>
      <c r="C404" s="25" t="s">
        <v>118</v>
      </c>
      <c r="D404" s="27" t="s">
        <v>115</v>
      </c>
      <c r="E404" s="28">
        <v>150</v>
      </c>
      <c r="F404" s="27">
        <v>39</v>
      </c>
      <c r="G404" s="26">
        <f t="shared" si="6"/>
        <v>5850</v>
      </c>
      <c r="H404" s="25"/>
    </row>
    <row r="405" spans="1:8">
      <c r="A405" s="27" t="s">
        <v>153</v>
      </c>
      <c r="B405" s="25" t="s">
        <v>198</v>
      </c>
      <c r="C405" s="25" t="s">
        <v>95</v>
      </c>
      <c r="D405" s="27" t="s">
        <v>91</v>
      </c>
      <c r="E405" s="28">
        <v>169</v>
      </c>
      <c r="F405" s="27">
        <v>39</v>
      </c>
      <c r="G405" s="26">
        <f t="shared" si="6"/>
        <v>6591</v>
      </c>
      <c r="H405" s="25"/>
    </row>
    <row r="406" spans="1:8">
      <c r="A406" s="27" t="s">
        <v>153</v>
      </c>
      <c r="B406" s="25" t="s">
        <v>198</v>
      </c>
      <c r="C406" s="25" t="s">
        <v>65</v>
      </c>
      <c r="D406" s="27" t="s">
        <v>63</v>
      </c>
      <c r="E406" s="28">
        <v>286</v>
      </c>
      <c r="F406" s="27">
        <v>39</v>
      </c>
      <c r="G406" s="26">
        <f t="shared" si="6"/>
        <v>11154</v>
      </c>
      <c r="H406" s="25"/>
    </row>
    <row r="407" spans="1:8">
      <c r="A407" s="27" t="s">
        <v>153</v>
      </c>
      <c r="B407" s="25" t="s">
        <v>198</v>
      </c>
      <c r="C407" s="25" t="s">
        <v>113</v>
      </c>
      <c r="D407" s="27" t="s">
        <v>111</v>
      </c>
      <c r="E407" s="28">
        <v>203</v>
      </c>
      <c r="F407" s="27">
        <v>39</v>
      </c>
      <c r="G407" s="26">
        <f t="shared" si="6"/>
        <v>7917</v>
      </c>
      <c r="H407" s="25"/>
    </row>
    <row r="408" spans="1:8">
      <c r="A408" s="27" t="s">
        <v>153</v>
      </c>
      <c r="B408" s="25" t="s">
        <v>198</v>
      </c>
      <c r="C408" s="25" t="s">
        <v>59</v>
      </c>
      <c r="D408" s="27" t="s">
        <v>57</v>
      </c>
      <c r="E408" s="28">
        <v>206</v>
      </c>
      <c r="F408" s="27">
        <v>39</v>
      </c>
      <c r="G408" s="26">
        <f t="shared" si="6"/>
        <v>8034</v>
      </c>
      <c r="H408" s="25"/>
    </row>
    <row r="409" spans="1:8">
      <c r="A409" s="27" t="s">
        <v>153</v>
      </c>
      <c r="B409" s="25" t="s">
        <v>198</v>
      </c>
      <c r="C409" s="25" t="s">
        <v>45</v>
      </c>
      <c r="D409" s="27" t="s">
        <v>30</v>
      </c>
      <c r="E409" s="28">
        <v>154</v>
      </c>
      <c r="F409" s="27">
        <v>39</v>
      </c>
      <c r="G409" s="26">
        <f t="shared" si="6"/>
        <v>6006</v>
      </c>
      <c r="H409" s="25"/>
    </row>
    <row r="410" spans="1:8">
      <c r="A410" s="27" t="s">
        <v>153</v>
      </c>
      <c r="B410" s="25" t="s">
        <v>198</v>
      </c>
      <c r="C410" s="25" t="s">
        <v>117</v>
      </c>
      <c r="D410" s="27" t="s">
        <v>115</v>
      </c>
      <c r="E410" s="28">
        <v>145</v>
      </c>
      <c r="F410" s="27">
        <v>39</v>
      </c>
      <c r="G410" s="26">
        <f t="shared" si="6"/>
        <v>5655</v>
      </c>
      <c r="H410" s="25"/>
    </row>
    <row r="411" spans="1:8">
      <c r="A411" s="27" t="s">
        <v>153</v>
      </c>
      <c r="B411" s="25" t="s">
        <v>198</v>
      </c>
      <c r="C411" s="25" t="s">
        <v>108</v>
      </c>
      <c r="D411" s="27" t="s">
        <v>106</v>
      </c>
      <c r="E411" s="28">
        <v>193</v>
      </c>
      <c r="F411" s="27">
        <v>39</v>
      </c>
      <c r="G411" s="26">
        <f t="shared" si="6"/>
        <v>7527</v>
      </c>
      <c r="H411" s="25"/>
    </row>
    <row r="412" spans="1:8">
      <c r="A412" s="27" t="s">
        <v>153</v>
      </c>
      <c r="B412" s="25" t="s">
        <v>198</v>
      </c>
      <c r="C412" s="25" t="s">
        <v>85</v>
      </c>
      <c r="D412" s="27" t="s">
        <v>82</v>
      </c>
      <c r="E412" s="28">
        <v>222</v>
      </c>
      <c r="F412" s="27">
        <v>39</v>
      </c>
      <c r="G412" s="26">
        <f t="shared" si="6"/>
        <v>8658</v>
      </c>
      <c r="H412" s="25"/>
    </row>
    <row r="413" spans="1:8">
      <c r="A413" s="27" t="s">
        <v>153</v>
      </c>
      <c r="B413" s="25" t="s">
        <v>198</v>
      </c>
      <c r="C413" s="25" t="s">
        <v>37</v>
      </c>
      <c r="D413" s="27" t="s">
        <v>30</v>
      </c>
      <c r="E413" s="28">
        <v>220</v>
      </c>
      <c r="F413" s="27">
        <v>39</v>
      </c>
      <c r="G413" s="26">
        <f t="shared" si="6"/>
        <v>8580</v>
      </c>
      <c r="H413" s="25"/>
    </row>
    <row r="414" spans="1:8">
      <c r="A414" s="27" t="s">
        <v>153</v>
      </c>
      <c r="B414" s="25" t="s">
        <v>198</v>
      </c>
      <c r="C414" s="25" t="s">
        <v>35</v>
      </c>
      <c r="D414" s="27" t="s">
        <v>106</v>
      </c>
      <c r="E414" s="28">
        <v>164</v>
      </c>
      <c r="F414" s="27">
        <v>39</v>
      </c>
      <c r="G414" s="26">
        <f t="shared" si="6"/>
        <v>6396</v>
      </c>
      <c r="H414" s="25"/>
    </row>
    <row r="415" spans="1:8">
      <c r="A415" s="27" t="s">
        <v>153</v>
      </c>
      <c r="B415" s="25" t="s">
        <v>198</v>
      </c>
      <c r="C415" s="25" t="s">
        <v>34</v>
      </c>
      <c r="D415" s="27" t="s">
        <v>30</v>
      </c>
      <c r="E415" s="28">
        <v>125</v>
      </c>
      <c r="F415" s="27">
        <v>39</v>
      </c>
      <c r="G415" s="26">
        <f t="shared" si="6"/>
        <v>4875</v>
      </c>
      <c r="H415" s="25"/>
    </row>
    <row r="416" spans="1:8">
      <c r="A416" s="27" t="s">
        <v>153</v>
      </c>
      <c r="B416" s="25" t="s">
        <v>198</v>
      </c>
      <c r="C416" s="25" t="s">
        <v>116</v>
      </c>
      <c r="D416" s="27" t="s">
        <v>115</v>
      </c>
      <c r="E416" s="28">
        <v>285</v>
      </c>
      <c r="F416" s="27">
        <v>39</v>
      </c>
      <c r="G416" s="26">
        <f t="shared" si="6"/>
        <v>11115</v>
      </c>
      <c r="H416" s="25"/>
    </row>
    <row r="417" spans="1:8">
      <c r="A417" s="27" t="s">
        <v>153</v>
      </c>
      <c r="B417" s="25" t="s">
        <v>198</v>
      </c>
      <c r="C417" s="25" t="s">
        <v>72</v>
      </c>
      <c r="D417" s="27" t="s">
        <v>115</v>
      </c>
      <c r="E417" s="28">
        <v>130</v>
      </c>
      <c r="F417" s="27">
        <v>39</v>
      </c>
      <c r="G417" s="26">
        <f t="shared" si="6"/>
        <v>5070</v>
      </c>
      <c r="H417" s="25"/>
    </row>
    <row r="418" spans="1:8">
      <c r="A418" s="27" t="s">
        <v>153</v>
      </c>
      <c r="B418" s="25" t="s">
        <v>199</v>
      </c>
      <c r="C418" s="25" t="s">
        <v>118</v>
      </c>
      <c r="D418" s="27" t="s">
        <v>115</v>
      </c>
      <c r="E418" s="28">
        <v>150</v>
      </c>
      <c r="F418" s="27">
        <v>39</v>
      </c>
      <c r="G418" s="26">
        <f t="shared" si="6"/>
        <v>5850</v>
      </c>
      <c r="H418" s="25"/>
    </row>
    <row r="419" spans="1:8">
      <c r="A419" s="27" t="s">
        <v>153</v>
      </c>
      <c r="B419" s="25" t="s">
        <v>199</v>
      </c>
      <c r="C419" s="25" t="s">
        <v>95</v>
      </c>
      <c r="D419" s="27" t="s">
        <v>91</v>
      </c>
      <c r="E419" s="28">
        <v>169</v>
      </c>
      <c r="F419" s="27">
        <v>39</v>
      </c>
      <c r="G419" s="26">
        <f t="shared" si="6"/>
        <v>6591</v>
      </c>
      <c r="H419" s="25"/>
    </row>
    <row r="420" spans="1:8">
      <c r="A420" s="27" t="s">
        <v>153</v>
      </c>
      <c r="B420" s="25" t="s">
        <v>199</v>
      </c>
      <c r="C420" s="25" t="s">
        <v>65</v>
      </c>
      <c r="D420" s="27" t="s">
        <v>63</v>
      </c>
      <c r="E420" s="28">
        <v>286</v>
      </c>
      <c r="F420" s="27">
        <v>39</v>
      </c>
      <c r="G420" s="26">
        <f t="shared" si="6"/>
        <v>11154</v>
      </c>
      <c r="H420" s="25"/>
    </row>
    <row r="421" spans="1:8">
      <c r="A421" s="27" t="s">
        <v>153</v>
      </c>
      <c r="B421" s="25" t="s">
        <v>199</v>
      </c>
      <c r="C421" s="25" t="s">
        <v>113</v>
      </c>
      <c r="D421" s="27" t="s">
        <v>111</v>
      </c>
      <c r="E421" s="28">
        <v>203</v>
      </c>
      <c r="F421" s="27">
        <v>39</v>
      </c>
      <c r="G421" s="26">
        <f t="shared" si="6"/>
        <v>7917</v>
      </c>
      <c r="H421" s="25"/>
    </row>
    <row r="422" spans="1:8">
      <c r="A422" s="27" t="s">
        <v>153</v>
      </c>
      <c r="B422" s="25" t="s">
        <v>199</v>
      </c>
      <c r="C422" s="25" t="s">
        <v>59</v>
      </c>
      <c r="D422" s="27" t="s">
        <v>57</v>
      </c>
      <c r="E422" s="28">
        <v>206</v>
      </c>
      <c r="F422" s="27">
        <v>39</v>
      </c>
      <c r="G422" s="26">
        <f t="shared" si="6"/>
        <v>8034</v>
      </c>
      <c r="H422" s="25"/>
    </row>
    <row r="423" spans="1:8">
      <c r="A423" s="27" t="s">
        <v>153</v>
      </c>
      <c r="B423" s="25" t="s">
        <v>199</v>
      </c>
      <c r="C423" s="25" t="s">
        <v>45</v>
      </c>
      <c r="D423" s="27" t="s">
        <v>30</v>
      </c>
      <c r="E423" s="28">
        <v>154</v>
      </c>
      <c r="F423" s="27">
        <v>39</v>
      </c>
      <c r="G423" s="26">
        <f t="shared" si="6"/>
        <v>6006</v>
      </c>
      <c r="H423" s="25"/>
    </row>
    <row r="424" spans="1:8">
      <c r="A424" s="27" t="s">
        <v>153</v>
      </c>
      <c r="B424" s="25" t="s">
        <v>199</v>
      </c>
      <c r="C424" s="25" t="s">
        <v>117</v>
      </c>
      <c r="D424" s="27" t="s">
        <v>115</v>
      </c>
      <c r="E424" s="28">
        <v>145</v>
      </c>
      <c r="F424" s="27">
        <v>39</v>
      </c>
      <c r="G424" s="26">
        <f t="shared" si="6"/>
        <v>5655</v>
      </c>
      <c r="H424" s="25"/>
    </row>
    <row r="425" spans="1:8">
      <c r="A425" s="27" t="s">
        <v>153</v>
      </c>
      <c r="B425" s="25" t="s">
        <v>199</v>
      </c>
      <c r="C425" s="25" t="s">
        <v>108</v>
      </c>
      <c r="D425" s="27" t="s">
        <v>106</v>
      </c>
      <c r="E425" s="28">
        <v>193</v>
      </c>
      <c r="F425" s="27">
        <v>39</v>
      </c>
      <c r="G425" s="26">
        <f t="shared" si="6"/>
        <v>7527</v>
      </c>
      <c r="H425" s="25"/>
    </row>
    <row r="426" spans="1:8">
      <c r="A426" s="27" t="s">
        <v>153</v>
      </c>
      <c r="B426" s="25" t="s">
        <v>199</v>
      </c>
      <c r="C426" s="25" t="s">
        <v>43</v>
      </c>
      <c r="D426" s="27" t="s">
        <v>30</v>
      </c>
      <c r="E426" s="28">
        <v>265</v>
      </c>
      <c r="F426" s="27">
        <v>39</v>
      </c>
      <c r="G426" s="26">
        <f t="shared" si="6"/>
        <v>10335</v>
      </c>
      <c r="H426" s="25"/>
    </row>
    <row r="427" spans="1:8">
      <c r="A427" s="27" t="s">
        <v>153</v>
      </c>
      <c r="B427" s="25" t="s">
        <v>199</v>
      </c>
      <c r="C427" s="25" t="s">
        <v>42</v>
      </c>
      <c r="D427" s="27" t="s">
        <v>30</v>
      </c>
      <c r="E427" s="28">
        <v>275</v>
      </c>
      <c r="F427" s="27">
        <v>39</v>
      </c>
      <c r="G427" s="26">
        <f t="shared" si="6"/>
        <v>10725</v>
      </c>
      <c r="H427" s="25"/>
    </row>
    <row r="428" spans="1:8">
      <c r="A428" s="27" t="s">
        <v>153</v>
      </c>
      <c r="B428" s="25" t="s">
        <v>199</v>
      </c>
      <c r="C428" s="25" t="s">
        <v>85</v>
      </c>
      <c r="D428" s="27" t="s">
        <v>82</v>
      </c>
      <c r="E428" s="28">
        <v>222</v>
      </c>
      <c r="F428" s="27">
        <v>39</v>
      </c>
      <c r="G428" s="26">
        <f t="shared" si="6"/>
        <v>8658</v>
      </c>
      <c r="H428" s="25"/>
    </row>
    <row r="429" spans="1:8">
      <c r="A429" s="27" t="s">
        <v>153</v>
      </c>
      <c r="B429" s="25" t="s">
        <v>199</v>
      </c>
      <c r="C429" s="25" t="s">
        <v>35</v>
      </c>
      <c r="D429" s="27" t="s">
        <v>106</v>
      </c>
      <c r="E429" s="28">
        <v>164</v>
      </c>
      <c r="F429" s="27">
        <v>39</v>
      </c>
      <c r="G429" s="26">
        <f t="shared" si="6"/>
        <v>6396</v>
      </c>
      <c r="H429" s="25"/>
    </row>
    <row r="430" spans="1:8">
      <c r="A430" s="27" t="s">
        <v>153</v>
      </c>
      <c r="B430" s="25" t="s">
        <v>199</v>
      </c>
      <c r="C430" s="25" t="s">
        <v>34</v>
      </c>
      <c r="D430" s="27" t="s">
        <v>30</v>
      </c>
      <c r="E430" s="28">
        <v>125</v>
      </c>
      <c r="F430" s="27">
        <v>39</v>
      </c>
      <c r="G430" s="26">
        <f t="shared" si="6"/>
        <v>4875</v>
      </c>
      <c r="H430" s="25"/>
    </row>
    <row r="431" spans="1:8">
      <c r="A431" s="27" t="s">
        <v>153</v>
      </c>
      <c r="B431" s="25" t="s">
        <v>199</v>
      </c>
      <c r="C431" s="25" t="s">
        <v>116</v>
      </c>
      <c r="D431" s="27" t="s">
        <v>115</v>
      </c>
      <c r="E431" s="28">
        <v>285</v>
      </c>
      <c r="F431" s="27">
        <v>39</v>
      </c>
      <c r="G431" s="26">
        <f t="shared" si="6"/>
        <v>11115</v>
      </c>
      <c r="H431" s="25"/>
    </row>
    <row r="432" spans="1:8">
      <c r="A432" s="27" t="s">
        <v>153</v>
      </c>
      <c r="B432" s="25" t="s">
        <v>199</v>
      </c>
      <c r="C432" s="25" t="s">
        <v>72</v>
      </c>
      <c r="D432" s="27" t="s">
        <v>115</v>
      </c>
      <c r="E432" s="28">
        <v>130</v>
      </c>
      <c r="F432" s="27">
        <v>39</v>
      </c>
      <c r="G432" s="26">
        <f t="shared" si="6"/>
        <v>5070</v>
      </c>
      <c r="H432" s="25"/>
    </row>
    <row r="433" spans="1:8">
      <c r="A433" s="27" t="s">
        <v>153</v>
      </c>
      <c r="B433" s="25" t="s">
        <v>200</v>
      </c>
      <c r="C433" s="25" t="s">
        <v>118</v>
      </c>
      <c r="D433" s="27" t="s">
        <v>115</v>
      </c>
      <c r="E433" s="28">
        <v>150</v>
      </c>
      <c r="F433" s="27">
        <v>38</v>
      </c>
      <c r="G433" s="26">
        <f t="shared" si="6"/>
        <v>5700</v>
      </c>
      <c r="H433" s="25"/>
    </row>
    <row r="434" spans="1:8">
      <c r="A434" s="27" t="s">
        <v>153</v>
      </c>
      <c r="B434" s="25" t="s">
        <v>200</v>
      </c>
      <c r="C434" s="25" t="s">
        <v>95</v>
      </c>
      <c r="D434" s="27" t="s">
        <v>91</v>
      </c>
      <c r="E434" s="28">
        <v>169</v>
      </c>
      <c r="F434" s="27">
        <v>38</v>
      </c>
      <c r="G434" s="26">
        <f t="shared" si="6"/>
        <v>6422</v>
      </c>
      <c r="H434" s="25"/>
    </row>
    <row r="435" spans="1:8">
      <c r="A435" s="27" t="s">
        <v>153</v>
      </c>
      <c r="B435" s="25" t="s">
        <v>200</v>
      </c>
      <c r="C435" s="25" t="s">
        <v>65</v>
      </c>
      <c r="D435" s="27" t="s">
        <v>63</v>
      </c>
      <c r="E435" s="28">
        <v>286</v>
      </c>
      <c r="F435" s="27">
        <v>38</v>
      </c>
      <c r="G435" s="26">
        <f t="shared" si="6"/>
        <v>10868</v>
      </c>
      <c r="H435" s="25"/>
    </row>
    <row r="436" spans="1:8">
      <c r="A436" s="27" t="s">
        <v>153</v>
      </c>
      <c r="B436" s="25" t="s">
        <v>200</v>
      </c>
      <c r="C436" s="25" t="s">
        <v>113</v>
      </c>
      <c r="D436" s="27" t="s">
        <v>111</v>
      </c>
      <c r="E436" s="28">
        <v>203</v>
      </c>
      <c r="F436" s="27">
        <v>38</v>
      </c>
      <c r="G436" s="26">
        <f t="shared" si="6"/>
        <v>7714</v>
      </c>
      <c r="H436" s="25"/>
    </row>
    <row r="437" spans="1:8">
      <c r="A437" s="27" t="s">
        <v>153</v>
      </c>
      <c r="B437" s="25" t="s">
        <v>200</v>
      </c>
      <c r="C437" s="25" t="s">
        <v>59</v>
      </c>
      <c r="D437" s="27" t="s">
        <v>57</v>
      </c>
      <c r="E437" s="28">
        <v>206</v>
      </c>
      <c r="F437" s="27">
        <v>38</v>
      </c>
      <c r="G437" s="26">
        <f t="shared" si="6"/>
        <v>7828</v>
      </c>
      <c r="H437" s="25"/>
    </row>
    <row r="438" spans="1:8">
      <c r="A438" s="27" t="s">
        <v>153</v>
      </c>
      <c r="B438" s="25" t="s">
        <v>200</v>
      </c>
      <c r="C438" s="25" t="s">
        <v>45</v>
      </c>
      <c r="D438" s="27" t="s">
        <v>30</v>
      </c>
      <c r="E438" s="28">
        <v>154</v>
      </c>
      <c r="F438" s="27">
        <v>38</v>
      </c>
      <c r="G438" s="26">
        <f t="shared" si="6"/>
        <v>5852</v>
      </c>
      <c r="H438" s="25"/>
    </row>
    <row r="439" spans="1:8">
      <c r="A439" s="27" t="s">
        <v>153</v>
      </c>
      <c r="B439" s="25" t="s">
        <v>200</v>
      </c>
      <c r="C439" s="25" t="s">
        <v>117</v>
      </c>
      <c r="D439" s="27" t="s">
        <v>115</v>
      </c>
      <c r="E439" s="28">
        <v>145</v>
      </c>
      <c r="F439" s="27">
        <v>38</v>
      </c>
      <c r="G439" s="26">
        <f t="shared" si="6"/>
        <v>5510</v>
      </c>
      <c r="H439" s="25"/>
    </row>
    <row r="440" spans="1:8">
      <c r="A440" s="27" t="s">
        <v>153</v>
      </c>
      <c r="B440" s="25" t="s">
        <v>200</v>
      </c>
      <c r="C440" s="25" t="s">
        <v>108</v>
      </c>
      <c r="D440" s="27" t="s">
        <v>106</v>
      </c>
      <c r="E440" s="28">
        <v>193</v>
      </c>
      <c r="F440" s="27">
        <v>38</v>
      </c>
      <c r="G440" s="26">
        <f t="shared" si="6"/>
        <v>7334</v>
      </c>
      <c r="H440" s="25"/>
    </row>
    <row r="441" spans="1:8">
      <c r="A441" s="27" t="s">
        <v>153</v>
      </c>
      <c r="B441" s="25" t="s">
        <v>200</v>
      </c>
      <c r="C441" s="25" t="s">
        <v>43</v>
      </c>
      <c r="D441" s="27" t="s">
        <v>30</v>
      </c>
      <c r="E441" s="28">
        <v>265</v>
      </c>
      <c r="F441" s="27">
        <v>38</v>
      </c>
      <c r="G441" s="26">
        <f t="shared" si="6"/>
        <v>10070</v>
      </c>
      <c r="H441" s="25"/>
    </row>
    <row r="442" spans="1:8">
      <c r="A442" s="27" t="s">
        <v>153</v>
      </c>
      <c r="B442" s="25" t="s">
        <v>200</v>
      </c>
      <c r="C442" s="25" t="s">
        <v>42</v>
      </c>
      <c r="D442" s="27" t="s">
        <v>30</v>
      </c>
      <c r="E442" s="28">
        <v>275</v>
      </c>
      <c r="F442" s="27">
        <v>38</v>
      </c>
      <c r="G442" s="26">
        <f t="shared" si="6"/>
        <v>10450</v>
      </c>
      <c r="H442" s="25"/>
    </row>
    <row r="443" spans="1:8">
      <c r="A443" s="27" t="s">
        <v>153</v>
      </c>
      <c r="B443" s="25" t="s">
        <v>200</v>
      </c>
      <c r="C443" s="25" t="s">
        <v>85</v>
      </c>
      <c r="D443" s="27" t="s">
        <v>82</v>
      </c>
      <c r="E443" s="28">
        <v>222</v>
      </c>
      <c r="F443" s="27">
        <v>38</v>
      </c>
      <c r="G443" s="26">
        <f t="shared" si="6"/>
        <v>8436</v>
      </c>
      <c r="H443" s="25"/>
    </row>
    <row r="444" spans="1:8">
      <c r="A444" s="27" t="s">
        <v>153</v>
      </c>
      <c r="B444" s="25" t="s">
        <v>200</v>
      </c>
      <c r="C444" s="25" t="s">
        <v>35</v>
      </c>
      <c r="D444" s="27" t="s">
        <v>106</v>
      </c>
      <c r="E444" s="28">
        <v>164</v>
      </c>
      <c r="F444" s="27">
        <v>38</v>
      </c>
      <c r="G444" s="26">
        <f t="shared" si="6"/>
        <v>6232</v>
      </c>
      <c r="H444" s="25"/>
    </row>
    <row r="445" spans="1:8">
      <c r="A445" s="27" t="s">
        <v>153</v>
      </c>
      <c r="B445" s="25" t="s">
        <v>200</v>
      </c>
      <c r="C445" s="25" t="s">
        <v>34</v>
      </c>
      <c r="D445" s="27" t="s">
        <v>30</v>
      </c>
      <c r="E445" s="28">
        <v>125</v>
      </c>
      <c r="F445" s="27">
        <v>38</v>
      </c>
      <c r="G445" s="26">
        <f t="shared" si="6"/>
        <v>4750</v>
      </c>
      <c r="H445" s="25"/>
    </row>
    <row r="446" spans="1:8">
      <c r="A446" s="27" t="s">
        <v>153</v>
      </c>
      <c r="B446" s="25" t="s">
        <v>200</v>
      </c>
      <c r="C446" s="25" t="s">
        <v>116</v>
      </c>
      <c r="D446" s="27" t="s">
        <v>115</v>
      </c>
      <c r="E446" s="28">
        <v>285</v>
      </c>
      <c r="F446" s="27">
        <v>38</v>
      </c>
      <c r="G446" s="26">
        <f t="shared" si="6"/>
        <v>10830</v>
      </c>
      <c r="H446" s="25"/>
    </row>
    <row r="447" spans="1:8">
      <c r="A447" s="27" t="s">
        <v>153</v>
      </c>
      <c r="B447" s="25" t="s">
        <v>200</v>
      </c>
      <c r="C447" s="25" t="s">
        <v>72</v>
      </c>
      <c r="D447" s="27" t="s">
        <v>115</v>
      </c>
      <c r="E447" s="28">
        <v>130</v>
      </c>
      <c r="F447" s="27">
        <v>38</v>
      </c>
      <c r="G447" s="26">
        <f t="shared" si="6"/>
        <v>4940</v>
      </c>
      <c r="H447" s="25"/>
    </row>
    <row r="448" spans="1:8">
      <c r="A448" s="27" t="s">
        <v>153</v>
      </c>
      <c r="B448" s="25" t="s">
        <v>201</v>
      </c>
      <c r="C448" s="25" t="s">
        <v>118</v>
      </c>
      <c r="D448" s="27" t="s">
        <v>115</v>
      </c>
      <c r="E448" s="28">
        <v>150</v>
      </c>
      <c r="F448" s="27">
        <v>39</v>
      </c>
      <c r="G448" s="26">
        <f t="shared" si="6"/>
        <v>5850</v>
      </c>
      <c r="H448" s="25"/>
    </row>
    <row r="449" spans="1:8">
      <c r="A449" s="27" t="s">
        <v>153</v>
      </c>
      <c r="B449" s="25" t="s">
        <v>201</v>
      </c>
      <c r="C449" s="25" t="s">
        <v>95</v>
      </c>
      <c r="D449" s="27" t="s">
        <v>91</v>
      </c>
      <c r="E449" s="28">
        <v>169</v>
      </c>
      <c r="F449" s="27">
        <v>39</v>
      </c>
      <c r="G449" s="26">
        <f t="shared" si="6"/>
        <v>6591</v>
      </c>
      <c r="H449" s="25"/>
    </row>
    <row r="450" spans="1:8">
      <c r="A450" s="27" t="s">
        <v>153</v>
      </c>
      <c r="B450" s="25" t="s">
        <v>201</v>
      </c>
      <c r="C450" s="25" t="s">
        <v>65</v>
      </c>
      <c r="D450" s="27" t="s">
        <v>63</v>
      </c>
      <c r="E450" s="28">
        <v>286</v>
      </c>
      <c r="F450" s="27">
        <v>39</v>
      </c>
      <c r="G450" s="26">
        <f t="shared" ref="G450:G513" si="7">E450*F450</f>
        <v>11154</v>
      </c>
      <c r="H450" s="25"/>
    </row>
    <row r="451" spans="1:8">
      <c r="A451" s="27" t="s">
        <v>153</v>
      </c>
      <c r="B451" s="25" t="s">
        <v>201</v>
      </c>
      <c r="C451" s="25" t="s">
        <v>113</v>
      </c>
      <c r="D451" s="27" t="s">
        <v>111</v>
      </c>
      <c r="E451" s="28">
        <v>203</v>
      </c>
      <c r="F451" s="27">
        <v>39</v>
      </c>
      <c r="G451" s="26">
        <f t="shared" si="7"/>
        <v>7917</v>
      </c>
      <c r="H451" s="25"/>
    </row>
    <row r="452" spans="1:8">
      <c r="A452" s="27" t="s">
        <v>153</v>
      </c>
      <c r="B452" s="25" t="s">
        <v>201</v>
      </c>
      <c r="C452" s="25" t="s">
        <v>59</v>
      </c>
      <c r="D452" s="27" t="s">
        <v>57</v>
      </c>
      <c r="E452" s="28">
        <v>206</v>
      </c>
      <c r="F452" s="27">
        <v>39</v>
      </c>
      <c r="G452" s="26">
        <f t="shared" si="7"/>
        <v>8034</v>
      </c>
      <c r="H452" s="25"/>
    </row>
    <row r="453" spans="1:8">
      <c r="A453" s="27" t="s">
        <v>153</v>
      </c>
      <c r="B453" s="25" t="s">
        <v>201</v>
      </c>
      <c r="C453" s="25" t="s">
        <v>45</v>
      </c>
      <c r="D453" s="27" t="s">
        <v>30</v>
      </c>
      <c r="E453" s="28">
        <v>154</v>
      </c>
      <c r="F453" s="27">
        <v>39</v>
      </c>
      <c r="G453" s="26">
        <f t="shared" si="7"/>
        <v>6006</v>
      </c>
      <c r="H453" s="25"/>
    </row>
    <row r="454" spans="1:8">
      <c r="A454" s="27" t="s">
        <v>153</v>
      </c>
      <c r="B454" s="25" t="s">
        <v>201</v>
      </c>
      <c r="C454" s="25" t="s">
        <v>117</v>
      </c>
      <c r="D454" s="27" t="s">
        <v>115</v>
      </c>
      <c r="E454" s="28">
        <v>145</v>
      </c>
      <c r="F454" s="27">
        <v>39</v>
      </c>
      <c r="G454" s="26">
        <f t="shared" si="7"/>
        <v>5655</v>
      </c>
      <c r="H454" s="25"/>
    </row>
    <row r="455" spans="1:8">
      <c r="A455" s="27" t="s">
        <v>153</v>
      </c>
      <c r="B455" s="25" t="s">
        <v>201</v>
      </c>
      <c r="C455" s="25" t="s">
        <v>108</v>
      </c>
      <c r="D455" s="27" t="s">
        <v>106</v>
      </c>
      <c r="E455" s="28">
        <v>193</v>
      </c>
      <c r="F455" s="27">
        <v>39</v>
      </c>
      <c r="G455" s="26">
        <f t="shared" si="7"/>
        <v>7527</v>
      </c>
      <c r="H455" s="25"/>
    </row>
    <row r="456" spans="1:8">
      <c r="A456" s="27" t="s">
        <v>153</v>
      </c>
      <c r="B456" s="25" t="s">
        <v>201</v>
      </c>
      <c r="C456" s="25" t="s">
        <v>43</v>
      </c>
      <c r="D456" s="27" t="s">
        <v>30</v>
      </c>
      <c r="E456" s="28">
        <v>265</v>
      </c>
      <c r="F456" s="27">
        <v>39</v>
      </c>
      <c r="G456" s="26">
        <f t="shared" si="7"/>
        <v>10335</v>
      </c>
      <c r="H456" s="25"/>
    </row>
    <row r="457" spans="1:8">
      <c r="A457" s="27" t="s">
        <v>153</v>
      </c>
      <c r="B457" s="25" t="s">
        <v>201</v>
      </c>
      <c r="C457" s="25" t="s">
        <v>42</v>
      </c>
      <c r="D457" s="27" t="s">
        <v>30</v>
      </c>
      <c r="E457" s="28">
        <v>275</v>
      </c>
      <c r="F457" s="27">
        <v>39</v>
      </c>
      <c r="G457" s="26">
        <f t="shared" si="7"/>
        <v>10725</v>
      </c>
      <c r="H457" s="25"/>
    </row>
    <row r="458" spans="1:8">
      <c r="A458" s="27" t="s">
        <v>153</v>
      </c>
      <c r="B458" s="25" t="s">
        <v>201</v>
      </c>
      <c r="C458" s="25" t="s">
        <v>85</v>
      </c>
      <c r="D458" s="27" t="s">
        <v>82</v>
      </c>
      <c r="E458" s="28">
        <v>222</v>
      </c>
      <c r="F458" s="27">
        <v>39</v>
      </c>
      <c r="G458" s="26">
        <f t="shared" si="7"/>
        <v>8658</v>
      </c>
      <c r="H458" s="25"/>
    </row>
    <row r="459" spans="1:8">
      <c r="A459" s="27" t="s">
        <v>153</v>
      </c>
      <c r="B459" s="25" t="s">
        <v>201</v>
      </c>
      <c r="C459" s="25" t="s">
        <v>35</v>
      </c>
      <c r="D459" s="27" t="s">
        <v>106</v>
      </c>
      <c r="E459" s="28">
        <v>164</v>
      </c>
      <c r="F459" s="27">
        <v>39</v>
      </c>
      <c r="G459" s="26">
        <f t="shared" si="7"/>
        <v>6396</v>
      </c>
      <c r="H459" s="25"/>
    </row>
    <row r="460" spans="1:8">
      <c r="A460" s="27" t="s">
        <v>153</v>
      </c>
      <c r="B460" s="25" t="s">
        <v>201</v>
      </c>
      <c r="C460" s="25" t="s">
        <v>34</v>
      </c>
      <c r="D460" s="27" t="s">
        <v>30</v>
      </c>
      <c r="E460" s="28">
        <v>125</v>
      </c>
      <c r="F460" s="27">
        <v>39</v>
      </c>
      <c r="G460" s="26">
        <f t="shared" si="7"/>
        <v>4875</v>
      </c>
      <c r="H460" s="25"/>
    </row>
    <row r="461" spans="1:8">
      <c r="A461" s="27" t="s">
        <v>153</v>
      </c>
      <c r="B461" s="25" t="s">
        <v>201</v>
      </c>
      <c r="C461" s="25" t="s">
        <v>116</v>
      </c>
      <c r="D461" s="27" t="s">
        <v>115</v>
      </c>
      <c r="E461" s="28">
        <v>285</v>
      </c>
      <c r="F461" s="27">
        <v>39</v>
      </c>
      <c r="G461" s="26">
        <f t="shared" si="7"/>
        <v>11115</v>
      </c>
      <c r="H461" s="25"/>
    </row>
    <row r="462" spans="1:8">
      <c r="A462" s="27" t="s">
        <v>153</v>
      </c>
      <c r="B462" s="25" t="s">
        <v>201</v>
      </c>
      <c r="C462" s="25" t="s">
        <v>72</v>
      </c>
      <c r="D462" s="27" t="s">
        <v>115</v>
      </c>
      <c r="E462" s="28">
        <v>130</v>
      </c>
      <c r="F462" s="27">
        <v>39</v>
      </c>
      <c r="G462" s="26">
        <f t="shared" si="7"/>
        <v>5070</v>
      </c>
      <c r="H462" s="25"/>
    </row>
    <row r="463" spans="1:8">
      <c r="A463" s="27" t="s">
        <v>153</v>
      </c>
      <c r="B463" s="25" t="s">
        <v>202</v>
      </c>
      <c r="C463" s="25" t="s">
        <v>118</v>
      </c>
      <c r="D463" s="27" t="s">
        <v>115</v>
      </c>
      <c r="E463" s="28">
        <v>150</v>
      </c>
      <c r="F463" s="27">
        <v>38</v>
      </c>
      <c r="G463" s="26">
        <f t="shared" si="7"/>
        <v>5700</v>
      </c>
      <c r="H463" s="25"/>
    </row>
    <row r="464" spans="1:8">
      <c r="A464" s="27" t="s">
        <v>153</v>
      </c>
      <c r="B464" s="25" t="s">
        <v>202</v>
      </c>
      <c r="C464" s="25" t="s">
        <v>95</v>
      </c>
      <c r="D464" s="27" t="s">
        <v>91</v>
      </c>
      <c r="E464" s="28">
        <v>169</v>
      </c>
      <c r="F464" s="27">
        <v>38</v>
      </c>
      <c r="G464" s="26">
        <f t="shared" si="7"/>
        <v>6422</v>
      </c>
      <c r="H464" s="25"/>
    </row>
    <row r="465" spans="1:8">
      <c r="A465" s="27" t="s">
        <v>153</v>
      </c>
      <c r="B465" s="25" t="s">
        <v>202</v>
      </c>
      <c r="C465" s="25" t="s">
        <v>65</v>
      </c>
      <c r="D465" s="27" t="s">
        <v>63</v>
      </c>
      <c r="E465" s="28">
        <v>286</v>
      </c>
      <c r="F465" s="27">
        <v>38</v>
      </c>
      <c r="G465" s="26">
        <f t="shared" si="7"/>
        <v>10868</v>
      </c>
      <c r="H465" s="25"/>
    </row>
    <row r="466" spans="1:8">
      <c r="A466" s="27" t="s">
        <v>153</v>
      </c>
      <c r="B466" s="25" t="s">
        <v>202</v>
      </c>
      <c r="C466" s="25" t="s">
        <v>113</v>
      </c>
      <c r="D466" s="27" t="s">
        <v>111</v>
      </c>
      <c r="E466" s="28">
        <v>203</v>
      </c>
      <c r="F466" s="27">
        <v>38</v>
      </c>
      <c r="G466" s="26">
        <f t="shared" si="7"/>
        <v>7714</v>
      </c>
      <c r="H466" s="25"/>
    </row>
    <row r="467" spans="1:8">
      <c r="A467" s="27" t="s">
        <v>153</v>
      </c>
      <c r="B467" s="25" t="s">
        <v>202</v>
      </c>
      <c r="C467" s="25" t="s">
        <v>59</v>
      </c>
      <c r="D467" s="27" t="s">
        <v>57</v>
      </c>
      <c r="E467" s="28">
        <v>206</v>
      </c>
      <c r="F467" s="27">
        <v>38</v>
      </c>
      <c r="G467" s="26">
        <f t="shared" si="7"/>
        <v>7828</v>
      </c>
      <c r="H467" s="25"/>
    </row>
    <row r="468" spans="1:8">
      <c r="A468" s="27" t="s">
        <v>153</v>
      </c>
      <c r="B468" s="25" t="s">
        <v>202</v>
      </c>
      <c r="C468" s="25" t="s">
        <v>45</v>
      </c>
      <c r="D468" s="27" t="s">
        <v>30</v>
      </c>
      <c r="E468" s="28">
        <v>154</v>
      </c>
      <c r="F468" s="27">
        <v>38</v>
      </c>
      <c r="G468" s="26">
        <f t="shared" si="7"/>
        <v>5852</v>
      </c>
      <c r="H468" s="25"/>
    </row>
    <row r="469" spans="1:8">
      <c r="A469" s="27" t="s">
        <v>153</v>
      </c>
      <c r="B469" s="25" t="s">
        <v>202</v>
      </c>
      <c r="C469" s="25" t="s">
        <v>117</v>
      </c>
      <c r="D469" s="27" t="s">
        <v>115</v>
      </c>
      <c r="E469" s="28">
        <v>145</v>
      </c>
      <c r="F469" s="27">
        <v>38</v>
      </c>
      <c r="G469" s="26">
        <f t="shared" si="7"/>
        <v>5510</v>
      </c>
      <c r="H469" s="25"/>
    </row>
    <row r="470" spans="1:8">
      <c r="A470" s="27" t="s">
        <v>153</v>
      </c>
      <c r="B470" s="25" t="s">
        <v>202</v>
      </c>
      <c r="C470" s="25" t="s">
        <v>108</v>
      </c>
      <c r="D470" s="27" t="s">
        <v>106</v>
      </c>
      <c r="E470" s="28">
        <v>193</v>
      </c>
      <c r="F470" s="27">
        <v>38</v>
      </c>
      <c r="G470" s="26">
        <f t="shared" si="7"/>
        <v>7334</v>
      </c>
      <c r="H470" s="25"/>
    </row>
    <row r="471" spans="1:8">
      <c r="A471" s="27" t="s">
        <v>153</v>
      </c>
      <c r="B471" s="25" t="s">
        <v>202</v>
      </c>
      <c r="C471" s="25" t="s">
        <v>43</v>
      </c>
      <c r="D471" s="27" t="s">
        <v>30</v>
      </c>
      <c r="E471" s="28">
        <v>265</v>
      </c>
      <c r="F471" s="27">
        <v>38</v>
      </c>
      <c r="G471" s="26">
        <f t="shared" si="7"/>
        <v>10070</v>
      </c>
      <c r="H471" s="25"/>
    </row>
    <row r="472" spans="1:8">
      <c r="A472" s="27" t="s">
        <v>153</v>
      </c>
      <c r="B472" s="25" t="s">
        <v>202</v>
      </c>
      <c r="C472" s="25" t="s">
        <v>42</v>
      </c>
      <c r="D472" s="27" t="s">
        <v>30</v>
      </c>
      <c r="E472" s="28">
        <v>275</v>
      </c>
      <c r="F472" s="27">
        <v>38</v>
      </c>
      <c r="G472" s="26">
        <f t="shared" si="7"/>
        <v>10450</v>
      </c>
      <c r="H472" s="25"/>
    </row>
    <row r="473" spans="1:8">
      <c r="A473" s="27" t="s">
        <v>153</v>
      </c>
      <c r="B473" s="25" t="s">
        <v>202</v>
      </c>
      <c r="C473" s="25" t="s">
        <v>85</v>
      </c>
      <c r="D473" s="27" t="s">
        <v>82</v>
      </c>
      <c r="E473" s="28">
        <v>222</v>
      </c>
      <c r="F473" s="27">
        <v>38</v>
      </c>
      <c r="G473" s="26">
        <f t="shared" si="7"/>
        <v>8436</v>
      </c>
      <c r="H473" s="25"/>
    </row>
    <row r="474" spans="1:8">
      <c r="A474" s="27" t="s">
        <v>153</v>
      </c>
      <c r="B474" s="25" t="s">
        <v>202</v>
      </c>
      <c r="C474" s="25" t="s">
        <v>35</v>
      </c>
      <c r="D474" s="27" t="s">
        <v>106</v>
      </c>
      <c r="E474" s="28">
        <v>164</v>
      </c>
      <c r="F474" s="27">
        <v>38</v>
      </c>
      <c r="G474" s="26">
        <f t="shared" si="7"/>
        <v>6232</v>
      </c>
      <c r="H474" s="25"/>
    </row>
    <row r="475" spans="1:8">
      <c r="A475" s="27" t="s">
        <v>153</v>
      </c>
      <c r="B475" s="25" t="s">
        <v>202</v>
      </c>
      <c r="C475" s="25" t="s">
        <v>34</v>
      </c>
      <c r="D475" s="27" t="s">
        <v>30</v>
      </c>
      <c r="E475" s="28">
        <v>125</v>
      </c>
      <c r="F475" s="27">
        <v>38</v>
      </c>
      <c r="G475" s="26">
        <f t="shared" si="7"/>
        <v>4750</v>
      </c>
      <c r="H475" s="25"/>
    </row>
    <row r="476" spans="1:8">
      <c r="A476" s="27" t="s">
        <v>153</v>
      </c>
      <c r="B476" s="25" t="s">
        <v>202</v>
      </c>
      <c r="C476" s="25" t="s">
        <v>116</v>
      </c>
      <c r="D476" s="27" t="s">
        <v>115</v>
      </c>
      <c r="E476" s="28">
        <v>285</v>
      </c>
      <c r="F476" s="27">
        <v>38</v>
      </c>
      <c r="G476" s="26">
        <f t="shared" si="7"/>
        <v>10830</v>
      </c>
      <c r="H476" s="25"/>
    </row>
    <row r="477" spans="1:8">
      <c r="A477" s="27" t="s">
        <v>153</v>
      </c>
      <c r="B477" s="25" t="s">
        <v>202</v>
      </c>
      <c r="C477" s="25" t="s">
        <v>72</v>
      </c>
      <c r="D477" s="27" t="s">
        <v>115</v>
      </c>
      <c r="E477" s="28">
        <v>130</v>
      </c>
      <c r="F477" s="27">
        <v>38</v>
      </c>
      <c r="G477" s="26">
        <f t="shared" si="7"/>
        <v>4940</v>
      </c>
      <c r="H477" s="25"/>
    </row>
    <row r="478" spans="1:8">
      <c r="A478" s="27" t="s">
        <v>153</v>
      </c>
      <c r="B478" s="25" t="s">
        <v>203</v>
      </c>
      <c r="C478" s="25" t="s">
        <v>118</v>
      </c>
      <c r="D478" s="27" t="s">
        <v>115</v>
      </c>
      <c r="E478" s="28">
        <v>150</v>
      </c>
      <c r="F478" s="27">
        <v>38</v>
      </c>
      <c r="G478" s="26">
        <f t="shared" si="7"/>
        <v>5700</v>
      </c>
      <c r="H478" s="25"/>
    </row>
    <row r="479" spans="1:8">
      <c r="A479" s="27" t="s">
        <v>153</v>
      </c>
      <c r="B479" s="25" t="s">
        <v>203</v>
      </c>
      <c r="C479" s="25" t="s">
        <v>65</v>
      </c>
      <c r="D479" s="27" t="s">
        <v>63</v>
      </c>
      <c r="E479" s="28">
        <v>286</v>
      </c>
      <c r="F479" s="27">
        <v>38</v>
      </c>
      <c r="G479" s="26">
        <f t="shared" si="7"/>
        <v>10868</v>
      </c>
      <c r="H479" s="25"/>
    </row>
    <row r="480" spans="1:8">
      <c r="A480" s="27" t="s">
        <v>153</v>
      </c>
      <c r="B480" s="25" t="s">
        <v>203</v>
      </c>
      <c r="C480" s="25" t="s">
        <v>113</v>
      </c>
      <c r="D480" s="27" t="s">
        <v>111</v>
      </c>
      <c r="E480" s="28">
        <v>203</v>
      </c>
      <c r="F480" s="27">
        <v>38</v>
      </c>
      <c r="G480" s="26">
        <f t="shared" si="7"/>
        <v>7714</v>
      </c>
      <c r="H480" s="25"/>
    </row>
    <row r="481" spans="1:8">
      <c r="A481" s="27" t="s">
        <v>153</v>
      </c>
      <c r="B481" s="25" t="s">
        <v>203</v>
      </c>
      <c r="C481" s="25" t="s">
        <v>59</v>
      </c>
      <c r="D481" s="27" t="s">
        <v>57</v>
      </c>
      <c r="E481" s="28">
        <v>206</v>
      </c>
      <c r="F481" s="27">
        <v>38</v>
      </c>
      <c r="G481" s="26">
        <f t="shared" si="7"/>
        <v>7828</v>
      </c>
      <c r="H481" s="25"/>
    </row>
    <row r="482" spans="1:8">
      <c r="A482" s="27" t="s">
        <v>153</v>
      </c>
      <c r="B482" s="25" t="s">
        <v>203</v>
      </c>
      <c r="C482" s="25" t="s">
        <v>45</v>
      </c>
      <c r="D482" s="27" t="s">
        <v>30</v>
      </c>
      <c r="E482" s="28">
        <v>154</v>
      </c>
      <c r="F482" s="27">
        <v>38</v>
      </c>
      <c r="G482" s="26">
        <f t="shared" si="7"/>
        <v>5852</v>
      </c>
      <c r="H482" s="25"/>
    </row>
    <row r="483" spans="1:8">
      <c r="A483" s="27" t="s">
        <v>153</v>
      </c>
      <c r="B483" s="25" t="s">
        <v>203</v>
      </c>
      <c r="C483" s="25" t="s">
        <v>117</v>
      </c>
      <c r="D483" s="27" t="s">
        <v>115</v>
      </c>
      <c r="E483" s="28">
        <v>145</v>
      </c>
      <c r="F483" s="27">
        <v>38</v>
      </c>
      <c r="G483" s="26">
        <f t="shared" si="7"/>
        <v>5510</v>
      </c>
      <c r="H483" s="25"/>
    </row>
    <row r="484" spans="1:8">
      <c r="A484" s="27" t="s">
        <v>153</v>
      </c>
      <c r="B484" s="25" t="s">
        <v>203</v>
      </c>
      <c r="C484" s="25" t="s">
        <v>108</v>
      </c>
      <c r="D484" s="27" t="s">
        <v>106</v>
      </c>
      <c r="E484" s="28">
        <v>193</v>
      </c>
      <c r="F484" s="27">
        <v>38</v>
      </c>
      <c r="G484" s="26">
        <f t="shared" si="7"/>
        <v>7334</v>
      </c>
      <c r="H484" s="25"/>
    </row>
    <row r="485" spans="1:8">
      <c r="A485" s="27" t="s">
        <v>153</v>
      </c>
      <c r="B485" s="25" t="s">
        <v>203</v>
      </c>
      <c r="C485" s="25" t="s">
        <v>85</v>
      </c>
      <c r="D485" s="27" t="s">
        <v>82</v>
      </c>
      <c r="E485" s="28">
        <v>222</v>
      </c>
      <c r="F485" s="27">
        <v>38</v>
      </c>
      <c r="G485" s="26">
        <f t="shared" si="7"/>
        <v>8436</v>
      </c>
      <c r="H485" s="25"/>
    </row>
    <row r="486" spans="1:8">
      <c r="A486" s="27" t="s">
        <v>153</v>
      </c>
      <c r="B486" s="25" t="s">
        <v>203</v>
      </c>
      <c r="C486" s="25" t="s">
        <v>35</v>
      </c>
      <c r="D486" s="27" t="s">
        <v>106</v>
      </c>
      <c r="E486" s="28">
        <v>164</v>
      </c>
      <c r="F486" s="27">
        <v>38</v>
      </c>
      <c r="G486" s="26">
        <f t="shared" si="7"/>
        <v>6232</v>
      </c>
      <c r="H486" s="25"/>
    </row>
    <row r="487" spans="1:8">
      <c r="A487" s="27" t="s">
        <v>153</v>
      </c>
      <c r="B487" s="25" t="s">
        <v>203</v>
      </c>
      <c r="C487" s="25" t="s">
        <v>116</v>
      </c>
      <c r="D487" s="27" t="s">
        <v>115</v>
      </c>
      <c r="E487" s="28">
        <v>285</v>
      </c>
      <c r="F487" s="27">
        <v>38</v>
      </c>
      <c r="G487" s="26">
        <f t="shared" si="7"/>
        <v>10830</v>
      </c>
      <c r="H487" s="25"/>
    </row>
    <row r="488" spans="1:8">
      <c r="A488" s="27" t="s">
        <v>153</v>
      </c>
      <c r="B488" s="25" t="s">
        <v>203</v>
      </c>
      <c r="C488" s="25" t="s">
        <v>72</v>
      </c>
      <c r="D488" s="27" t="s">
        <v>115</v>
      </c>
      <c r="E488" s="28">
        <v>130</v>
      </c>
      <c r="F488" s="27">
        <v>38</v>
      </c>
      <c r="G488" s="26">
        <f t="shared" si="7"/>
        <v>4940</v>
      </c>
      <c r="H488" s="25"/>
    </row>
    <row r="489" spans="1:8">
      <c r="A489" s="27" t="s">
        <v>153</v>
      </c>
      <c r="B489" s="25" t="s">
        <v>204</v>
      </c>
      <c r="C489" s="25" t="s">
        <v>118</v>
      </c>
      <c r="D489" s="27" t="s">
        <v>115</v>
      </c>
      <c r="E489" s="28">
        <v>150</v>
      </c>
      <c r="F489" s="27">
        <v>40</v>
      </c>
      <c r="G489" s="26">
        <f t="shared" si="7"/>
        <v>6000</v>
      </c>
      <c r="H489" s="25"/>
    </row>
    <row r="490" spans="1:8">
      <c r="A490" s="27" t="s">
        <v>153</v>
      </c>
      <c r="B490" s="25" t="s">
        <v>204</v>
      </c>
      <c r="C490" s="25" t="s">
        <v>65</v>
      </c>
      <c r="D490" s="27" t="s">
        <v>63</v>
      </c>
      <c r="E490" s="28">
        <v>286</v>
      </c>
      <c r="F490" s="27">
        <v>40</v>
      </c>
      <c r="G490" s="26">
        <f t="shared" si="7"/>
        <v>11440</v>
      </c>
      <c r="H490" s="25"/>
    </row>
    <row r="491" spans="1:8">
      <c r="A491" s="27" t="s">
        <v>153</v>
      </c>
      <c r="B491" s="25" t="s">
        <v>204</v>
      </c>
      <c r="C491" s="25" t="s">
        <v>113</v>
      </c>
      <c r="D491" s="27" t="s">
        <v>111</v>
      </c>
      <c r="E491" s="28">
        <v>203</v>
      </c>
      <c r="F491" s="27">
        <v>40</v>
      </c>
      <c r="G491" s="26">
        <f t="shared" si="7"/>
        <v>8120</v>
      </c>
      <c r="H491" s="25"/>
    </row>
    <row r="492" spans="1:8">
      <c r="A492" s="27" t="s">
        <v>153</v>
      </c>
      <c r="B492" s="25" t="s">
        <v>204</v>
      </c>
      <c r="C492" s="25" t="s">
        <v>59</v>
      </c>
      <c r="D492" s="27" t="s">
        <v>57</v>
      </c>
      <c r="E492" s="28">
        <v>206</v>
      </c>
      <c r="F492" s="27">
        <v>39</v>
      </c>
      <c r="G492" s="26">
        <f t="shared" si="7"/>
        <v>8034</v>
      </c>
      <c r="H492" s="25"/>
    </row>
    <row r="493" spans="1:8">
      <c r="A493" s="27" t="s">
        <v>153</v>
      </c>
      <c r="B493" s="25" t="s">
        <v>204</v>
      </c>
      <c r="C493" s="25" t="s">
        <v>45</v>
      </c>
      <c r="D493" s="27" t="s">
        <v>30</v>
      </c>
      <c r="E493" s="28">
        <v>154</v>
      </c>
      <c r="F493" s="27">
        <v>40</v>
      </c>
      <c r="G493" s="26">
        <f t="shared" si="7"/>
        <v>6160</v>
      </c>
      <c r="H493" s="25"/>
    </row>
    <row r="494" spans="1:8">
      <c r="A494" s="27" t="s">
        <v>153</v>
      </c>
      <c r="B494" s="25" t="s">
        <v>204</v>
      </c>
      <c r="C494" s="25" t="s">
        <v>117</v>
      </c>
      <c r="D494" s="27" t="s">
        <v>115</v>
      </c>
      <c r="E494" s="28">
        <v>145</v>
      </c>
      <c r="F494" s="27">
        <v>40</v>
      </c>
      <c r="G494" s="26">
        <f t="shared" si="7"/>
        <v>5800</v>
      </c>
      <c r="H494" s="25"/>
    </row>
    <row r="495" spans="1:8">
      <c r="A495" s="27" t="s">
        <v>153</v>
      </c>
      <c r="B495" s="25" t="s">
        <v>204</v>
      </c>
      <c r="C495" s="25" t="s">
        <v>108</v>
      </c>
      <c r="D495" s="27" t="s">
        <v>106</v>
      </c>
      <c r="E495" s="28">
        <v>193</v>
      </c>
      <c r="F495" s="27">
        <v>40</v>
      </c>
      <c r="G495" s="26">
        <f t="shared" si="7"/>
        <v>7720</v>
      </c>
      <c r="H495" s="25"/>
    </row>
    <row r="496" spans="1:8">
      <c r="A496" s="27" t="s">
        <v>153</v>
      </c>
      <c r="B496" s="25" t="s">
        <v>204</v>
      </c>
      <c r="C496" s="25" t="s">
        <v>85</v>
      </c>
      <c r="D496" s="27" t="s">
        <v>82</v>
      </c>
      <c r="E496" s="28">
        <v>222</v>
      </c>
      <c r="F496" s="27">
        <v>40</v>
      </c>
      <c r="G496" s="26">
        <f t="shared" si="7"/>
        <v>8880</v>
      </c>
      <c r="H496" s="25"/>
    </row>
    <row r="497" spans="1:8">
      <c r="A497" s="27" t="s">
        <v>153</v>
      </c>
      <c r="B497" s="25" t="s">
        <v>204</v>
      </c>
      <c r="C497" s="25" t="s">
        <v>35</v>
      </c>
      <c r="D497" s="27" t="s">
        <v>106</v>
      </c>
      <c r="E497" s="28">
        <v>164</v>
      </c>
      <c r="F497" s="27">
        <v>40</v>
      </c>
      <c r="G497" s="26">
        <f t="shared" si="7"/>
        <v>6560</v>
      </c>
      <c r="H497" s="25"/>
    </row>
    <row r="498" spans="1:8">
      <c r="A498" s="27" t="s">
        <v>153</v>
      </c>
      <c r="B498" s="25" t="s">
        <v>204</v>
      </c>
      <c r="C498" s="25" t="s">
        <v>116</v>
      </c>
      <c r="D498" s="27" t="s">
        <v>115</v>
      </c>
      <c r="E498" s="28">
        <v>285</v>
      </c>
      <c r="F498" s="27">
        <v>40</v>
      </c>
      <c r="G498" s="26">
        <f t="shared" si="7"/>
        <v>11400</v>
      </c>
      <c r="H498" s="25"/>
    </row>
    <row r="499" spans="1:8">
      <c r="A499" s="27" t="s">
        <v>153</v>
      </c>
      <c r="B499" s="25" t="s">
        <v>204</v>
      </c>
      <c r="C499" s="25" t="s">
        <v>72</v>
      </c>
      <c r="D499" s="27" t="s">
        <v>115</v>
      </c>
      <c r="E499" s="28">
        <v>130</v>
      </c>
      <c r="F499" s="27">
        <v>40</v>
      </c>
      <c r="G499" s="26">
        <f t="shared" si="7"/>
        <v>5200</v>
      </c>
      <c r="H499" s="25"/>
    </row>
    <row r="500" spans="1:8">
      <c r="A500" s="27" t="s">
        <v>153</v>
      </c>
      <c r="B500" s="25" t="s">
        <v>205</v>
      </c>
      <c r="C500" s="25" t="s">
        <v>118</v>
      </c>
      <c r="D500" s="27" t="s">
        <v>115</v>
      </c>
      <c r="E500" s="28">
        <v>150</v>
      </c>
      <c r="F500" s="27">
        <v>41</v>
      </c>
      <c r="G500" s="26">
        <f t="shared" si="7"/>
        <v>6150</v>
      </c>
      <c r="H500" s="25"/>
    </row>
    <row r="501" spans="1:8">
      <c r="A501" s="27" t="s">
        <v>153</v>
      </c>
      <c r="B501" s="25" t="s">
        <v>205</v>
      </c>
      <c r="C501" s="25" t="s">
        <v>51</v>
      </c>
      <c r="D501" s="27" t="s">
        <v>30</v>
      </c>
      <c r="E501" s="28">
        <v>345</v>
      </c>
      <c r="F501" s="27">
        <v>41</v>
      </c>
      <c r="G501" s="26">
        <f t="shared" si="7"/>
        <v>14145</v>
      </c>
      <c r="H501" s="25"/>
    </row>
    <row r="502" spans="1:8">
      <c r="A502" s="27" t="s">
        <v>153</v>
      </c>
      <c r="B502" s="25" t="s">
        <v>205</v>
      </c>
      <c r="C502" s="25" t="s">
        <v>113</v>
      </c>
      <c r="D502" s="27" t="s">
        <v>111</v>
      </c>
      <c r="E502" s="28">
        <v>203</v>
      </c>
      <c r="F502" s="27">
        <v>41</v>
      </c>
      <c r="G502" s="26">
        <f t="shared" si="7"/>
        <v>8323</v>
      </c>
      <c r="H502" s="25"/>
    </row>
    <row r="503" spans="1:8">
      <c r="A503" s="27" t="s">
        <v>153</v>
      </c>
      <c r="B503" s="25" t="s">
        <v>205</v>
      </c>
      <c r="C503" s="25" t="s">
        <v>59</v>
      </c>
      <c r="D503" s="27" t="s">
        <v>57</v>
      </c>
      <c r="E503" s="28">
        <v>206</v>
      </c>
      <c r="F503" s="27">
        <v>39</v>
      </c>
      <c r="G503" s="26">
        <f t="shared" si="7"/>
        <v>8034</v>
      </c>
      <c r="H503" s="25"/>
    </row>
    <row r="504" spans="1:8">
      <c r="A504" s="27" t="s">
        <v>153</v>
      </c>
      <c r="B504" s="25" t="s">
        <v>205</v>
      </c>
      <c r="C504" s="25" t="s">
        <v>45</v>
      </c>
      <c r="D504" s="27" t="s">
        <v>30</v>
      </c>
      <c r="E504" s="28">
        <v>154</v>
      </c>
      <c r="F504" s="27">
        <v>41</v>
      </c>
      <c r="G504" s="26">
        <f t="shared" si="7"/>
        <v>6314</v>
      </c>
      <c r="H504" s="25"/>
    </row>
    <row r="505" spans="1:8">
      <c r="A505" s="27" t="s">
        <v>153</v>
      </c>
      <c r="B505" s="25" t="s">
        <v>205</v>
      </c>
      <c r="C505" s="25" t="s">
        <v>117</v>
      </c>
      <c r="D505" s="27" t="s">
        <v>115</v>
      </c>
      <c r="E505" s="28">
        <v>145</v>
      </c>
      <c r="F505" s="27">
        <v>41</v>
      </c>
      <c r="G505" s="26">
        <f t="shared" si="7"/>
        <v>5945</v>
      </c>
      <c r="H505" s="25"/>
    </row>
    <row r="506" spans="1:8">
      <c r="A506" s="27" t="s">
        <v>153</v>
      </c>
      <c r="B506" s="25" t="s">
        <v>205</v>
      </c>
      <c r="C506" s="25" t="s">
        <v>130</v>
      </c>
      <c r="D506" s="27" t="s">
        <v>131</v>
      </c>
      <c r="E506" s="28">
        <v>340</v>
      </c>
      <c r="F506" s="27">
        <v>41</v>
      </c>
      <c r="G506" s="26">
        <f t="shared" si="7"/>
        <v>13940</v>
      </c>
      <c r="H506" s="25"/>
    </row>
    <row r="507" spans="1:8">
      <c r="A507" s="27" t="s">
        <v>153</v>
      </c>
      <c r="B507" s="25" t="s">
        <v>205</v>
      </c>
      <c r="C507" s="25" t="s">
        <v>35</v>
      </c>
      <c r="D507" s="27" t="s">
        <v>106</v>
      </c>
      <c r="E507" s="28">
        <v>164</v>
      </c>
      <c r="F507" s="27">
        <v>41</v>
      </c>
      <c r="G507" s="26">
        <f t="shared" si="7"/>
        <v>6724</v>
      </c>
      <c r="H507" s="25"/>
    </row>
    <row r="508" spans="1:8">
      <c r="A508" s="27" t="s">
        <v>153</v>
      </c>
      <c r="B508" s="25" t="s">
        <v>205</v>
      </c>
      <c r="C508" s="25" t="s">
        <v>116</v>
      </c>
      <c r="D508" s="27" t="s">
        <v>115</v>
      </c>
      <c r="E508" s="28">
        <v>285</v>
      </c>
      <c r="F508" s="27">
        <v>41</v>
      </c>
      <c r="G508" s="26">
        <f t="shared" si="7"/>
        <v>11685</v>
      </c>
      <c r="H508" s="25"/>
    </row>
    <row r="509" spans="1:8">
      <c r="A509" s="27" t="s">
        <v>153</v>
      </c>
      <c r="B509" s="25" t="s">
        <v>205</v>
      </c>
      <c r="C509" s="25" t="s">
        <v>72</v>
      </c>
      <c r="D509" s="27" t="s">
        <v>115</v>
      </c>
      <c r="E509" s="28">
        <v>130</v>
      </c>
      <c r="F509" s="27">
        <v>41</v>
      </c>
      <c r="G509" s="26">
        <f t="shared" si="7"/>
        <v>5330</v>
      </c>
      <c r="H509" s="25"/>
    </row>
    <row r="510" spans="1:8">
      <c r="A510" s="27" t="s">
        <v>153</v>
      </c>
      <c r="B510" s="25" t="s">
        <v>206</v>
      </c>
      <c r="C510" s="25" t="s">
        <v>118</v>
      </c>
      <c r="D510" s="27" t="s">
        <v>115</v>
      </c>
      <c r="E510" s="28">
        <v>150</v>
      </c>
      <c r="F510" s="27">
        <v>40</v>
      </c>
      <c r="G510" s="26">
        <f t="shared" si="7"/>
        <v>6000</v>
      </c>
      <c r="H510" s="25"/>
    </row>
    <row r="511" spans="1:8">
      <c r="A511" s="27" t="s">
        <v>153</v>
      </c>
      <c r="B511" s="25" t="s">
        <v>206</v>
      </c>
      <c r="C511" s="25" t="s">
        <v>51</v>
      </c>
      <c r="D511" s="27" t="s">
        <v>30</v>
      </c>
      <c r="E511" s="28">
        <v>345</v>
      </c>
      <c r="F511" s="27">
        <v>40</v>
      </c>
      <c r="G511" s="26">
        <f t="shared" si="7"/>
        <v>13800</v>
      </c>
      <c r="H511" s="25"/>
    </row>
    <row r="512" spans="1:8">
      <c r="A512" s="27" t="s">
        <v>153</v>
      </c>
      <c r="B512" s="25" t="s">
        <v>206</v>
      </c>
      <c r="C512" s="25" t="s">
        <v>113</v>
      </c>
      <c r="D512" s="27" t="s">
        <v>111</v>
      </c>
      <c r="E512" s="28">
        <v>203</v>
      </c>
      <c r="F512" s="27">
        <v>40</v>
      </c>
      <c r="G512" s="26">
        <f t="shared" si="7"/>
        <v>8120</v>
      </c>
      <c r="H512" s="25"/>
    </row>
    <row r="513" spans="1:8">
      <c r="A513" s="27" t="s">
        <v>153</v>
      </c>
      <c r="B513" s="25" t="s">
        <v>206</v>
      </c>
      <c r="C513" s="25" t="s">
        <v>59</v>
      </c>
      <c r="D513" s="27" t="s">
        <v>57</v>
      </c>
      <c r="E513" s="28">
        <v>206</v>
      </c>
      <c r="F513" s="27">
        <v>40</v>
      </c>
      <c r="G513" s="26">
        <f t="shared" si="7"/>
        <v>8240</v>
      </c>
      <c r="H513" s="25"/>
    </row>
    <row r="514" spans="1:8">
      <c r="A514" s="27" t="s">
        <v>153</v>
      </c>
      <c r="B514" s="25" t="s">
        <v>206</v>
      </c>
      <c r="C514" s="25" t="s">
        <v>45</v>
      </c>
      <c r="D514" s="27" t="s">
        <v>30</v>
      </c>
      <c r="E514" s="28">
        <v>154</v>
      </c>
      <c r="F514" s="27">
        <v>40</v>
      </c>
      <c r="G514" s="26">
        <f t="shared" ref="G514:G575" si="8">E514*F514</f>
        <v>6160</v>
      </c>
      <c r="H514" s="25"/>
    </row>
    <row r="515" spans="1:8">
      <c r="A515" s="27" t="s">
        <v>153</v>
      </c>
      <c r="B515" s="25" t="s">
        <v>206</v>
      </c>
      <c r="C515" s="25" t="s">
        <v>117</v>
      </c>
      <c r="D515" s="27" t="s">
        <v>115</v>
      </c>
      <c r="E515" s="28">
        <v>145</v>
      </c>
      <c r="F515" s="27">
        <v>40</v>
      </c>
      <c r="G515" s="26">
        <f t="shared" si="8"/>
        <v>5800</v>
      </c>
      <c r="H515" s="25"/>
    </row>
    <row r="516" spans="1:8">
      <c r="A516" s="27" t="s">
        <v>153</v>
      </c>
      <c r="B516" s="25" t="s">
        <v>206</v>
      </c>
      <c r="C516" s="25" t="s">
        <v>130</v>
      </c>
      <c r="D516" s="27" t="s">
        <v>131</v>
      </c>
      <c r="E516" s="28">
        <v>340</v>
      </c>
      <c r="F516" s="27">
        <v>40</v>
      </c>
      <c r="G516" s="26">
        <f t="shared" si="8"/>
        <v>13600</v>
      </c>
      <c r="H516" s="25"/>
    </row>
    <row r="517" spans="1:8">
      <c r="A517" s="27" t="s">
        <v>153</v>
      </c>
      <c r="B517" s="25" t="s">
        <v>206</v>
      </c>
      <c r="C517" s="25" t="s">
        <v>35</v>
      </c>
      <c r="D517" s="27" t="s">
        <v>106</v>
      </c>
      <c r="E517" s="28">
        <v>164</v>
      </c>
      <c r="F517" s="27">
        <v>40</v>
      </c>
      <c r="G517" s="26">
        <f t="shared" si="8"/>
        <v>6560</v>
      </c>
      <c r="H517" s="25"/>
    </row>
    <row r="518" spans="1:8">
      <c r="A518" s="27" t="s">
        <v>153</v>
      </c>
      <c r="B518" s="25" t="s">
        <v>206</v>
      </c>
      <c r="C518" s="25" t="s">
        <v>116</v>
      </c>
      <c r="D518" s="27" t="s">
        <v>115</v>
      </c>
      <c r="E518" s="28">
        <v>285</v>
      </c>
      <c r="F518" s="27">
        <v>40</v>
      </c>
      <c r="G518" s="26">
        <f t="shared" si="8"/>
        <v>11400</v>
      </c>
      <c r="H518" s="25"/>
    </row>
    <row r="519" spans="1:8">
      <c r="A519" s="27" t="s">
        <v>153</v>
      </c>
      <c r="B519" s="25" t="s">
        <v>206</v>
      </c>
      <c r="C519" s="25" t="s">
        <v>72</v>
      </c>
      <c r="D519" s="27" t="s">
        <v>115</v>
      </c>
      <c r="E519" s="28">
        <v>130</v>
      </c>
      <c r="F519" s="27">
        <v>40</v>
      </c>
      <c r="G519" s="26">
        <f t="shared" si="8"/>
        <v>5200</v>
      </c>
      <c r="H519" s="25"/>
    </row>
    <row r="520" spans="1:8">
      <c r="A520" s="27" t="s">
        <v>153</v>
      </c>
      <c r="B520" s="25" t="s">
        <v>207</v>
      </c>
      <c r="C520" s="25" t="s">
        <v>118</v>
      </c>
      <c r="D520" s="27" t="s">
        <v>115</v>
      </c>
      <c r="E520" s="28">
        <v>150</v>
      </c>
      <c r="F520" s="27">
        <v>40</v>
      </c>
      <c r="G520" s="26">
        <f t="shared" si="8"/>
        <v>6000</v>
      </c>
      <c r="H520" s="25"/>
    </row>
    <row r="521" spans="1:8">
      <c r="A521" s="27" t="s">
        <v>153</v>
      </c>
      <c r="B521" s="25" t="s">
        <v>207</v>
      </c>
      <c r="C521" s="25" t="s">
        <v>65</v>
      </c>
      <c r="D521" s="27" t="s">
        <v>63</v>
      </c>
      <c r="E521" s="28">
        <v>286</v>
      </c>
      <c r="F521" s="27">
        <v>40</v>
      </c>
      <c r="G521" s="26">
        <f t="shared" si="8"/>
        <v>11440</v>
      </c>
      <c r="H521" s="25"/>
    </row>
    <row r="522" spans="1:8">
      <c r="A522" s="27" t="s">
        <v>153</v>
      </c>
      <c r="B522" s="25" t="s">
        <v>207</v>
      </c>
      <c r="C522" s="25" t="s">
        <v>138</v>
      </c>
      <c r="D522" s="27" t="s">
        <v>137</v>
      </c>
      <c r="E522" s="28">
        <v>217</v>
      </c>
      <c r="F522" s="27">
        <v>40</v>
      </c>
      <c r="G522" s="26">
        <f t="shared" si="8"/>
        <v>8680</v>
      </c>
      <c r="H522" s="25"/>
    </row>
    <row r="523" spans="1:8">
      <c r="A523" s="27" t="s">
        <v>153</v>
      </c>
      <c r="B523" s="25" t="s">
        <v>207</v>
      </c>
      <c r="C523" s="25" t="s">
        <v>59</v>
      </c>
      <c r="D523" s="27" t="s">
        <v>57</v>
      </c>
      <c r="E523" s="28">
        <v>206</v>
      </c>
      <c r="F523" s="27">
        <v>40</v>
      </c>
      <c r="G523" s="26">
        <f t="shared" si="8"/>
        <v>8240</v>
      </c>
      <c r="H523" s="25"/>
    </row>
    <row r="524" spans="1:8">
      <c r="A524" s="27" t="s">
        <v>153</v>
      </c>
      <c r="B524" s="25" t="s">
        <v>207</v>
      </c>
      <c r="C524" s="25" t="s">
        <v>45</v>
      </c>
      <c r="D524" s="27" t="s">
        <v>30</v>
      </c>
      <c r="E524" s="28">
        <v>154</v>
      </c>
      <c r="F524" s="27">
        <v>40</v>
      </c>
      <c r="G524" s="26">
        <f t="shared" si="8"/>
        <v>6160</v>
      </c>
      <c r="H524" s="25"/>
    </row>
    <row r="525" spans="1:8">
      <c r="A525" s="27" t="s">
        <v>153</v>
      </c>
      <c r="B525" s="25" t="s">
        <v>207</v>
      </c>
      <c r="C525" s="25" t="s">
        <v>117</v>
      </c>
      <c r="D525" s="27" t="s">
        <v>115</v>
      </c>
      <c r="E525" s="28">
        <v>145</v>
      </c>
      <c r="F525" s="27">
        <v>40</v>
      </c>
      <c r="G525" s="26">
        <f t="shared" si="8"/>
        <v>5800</v>
      </c>
      <c r="H525" s="25"/>
    </row>
    <row r="526" spans="1:8">
      <c r="A526" s="27" t="s">
        <v>153</v>
      </c>
      <c r="B526" s="25" t="s">
        <v>207</v>
      </c>
      <c r="C526" s="25" t="s">
        <v>108</v>
      </c>
      <c r="D526" s="27" t="s">
        <v>106</v>
      </c>
      <c r="E526" s="28">
        <v>193</v>
      </c>
      <c r="F526" s="27">
        <v>40</v>
      </c>
      <c r="G526" s="26">
        <f t="shared" si="8"/>
        <v>7720</v>
      </c>
      <c r="H526" s="25"/>
    </row>
    <row r="527" spans="1:8">
      <c r="A527" s="27" t="s">
        <v>153</v>
      </c>
      <c r="B527" s="25" t="s">
        <v>207</v>
      </c>
      <c r="C527" s="25" t="s">
        <v>92</v>
      </c>
      <c r="D527" s="27" t="s">
        <v>91</v>
      </c>
      <c r="E527" s="28">
        <v>97</v>
      </c>
      <c r="F527" s="27">
        <v>40</v>
      </c>
      <c r="G527" s="26">
        <f t="shared" si="8"/>
        <v>3880</v>
      </c>
      <c r="H527" s="25"/>
    </row>
    <row r="528" spans="1:8">
      <c r="A528" s="27" t="s">
        <v>153</v>
      </c>
      <c r="B528" s="25" t="s">
        <v>207</v>
      </c>
      <c r="C528" s="25" t="s">
        <v>35</v>
      </c>
      <c r="D528" s="27" t="s">
        <v>106</v>
      </c>
      <c r="E528" s="28">
        <v>164</v>
      </c>
      <c r="F528" s="27">
        <v>40</v>
      </c>
      <c r="G528" s="26">
        <f t="shared" si="8"/>
        <v>6560</v>
      </c>
      <c r="H528" s="25"/>
    </row>
    <row r="529" spans="1:8">
      <c r="A529" s="27" t="s">
        <v>153</v>
      </c>
      <c r="B529" s="25" t="s">
        <v>207</v>
      </c>
      <c r="C529" s="25" t="s">
        <v>72</v>
      </c>
      <c r="D529" s="27" t="s">
        <v>115</v>
      </c>
      <c r="E529" s="28">
        <v>130</v>
      </c>
      <c r="F529" s="27">
        <v>40</v>
      </c>
      <c r="G529" s="26">
        <f t="shared" si="8"/>
        <v>5200</v>
      </c>
      <c r="H529" s="25"/>
    </row>
    <row r="530" spans="1:8">
      <c r="A530" s="27" t="s">
        <v>153</v>
      </c>
      <c r="B530" s="25" t="s">
        <v>208</v>
      </c>
      <c r="C530" s="25" t="s">
        <v>118</v>
      </c>
      <c r="D530" s="27" t="s">
        <v>115</v>
      </c>
      <c r="E530" s="28">
        <v>150</v>
      </c>
      <c r="F530" s="27">
        <v>41</v>
      </c>
      <c r="G530" s="26">
        <f t="shared" si="8"/>
        <v>6150</v>
      </c>
      <c r="H530" s="25"/>
    </row>
    <row r="531" spans="1:8">
      <c r="A531" s="27" t="s">
        <v>153</v>
      </c>
      <c r="B531" s="25" t="s">
        <v>208</v>
      </c>
      <c r="C531" s="25" t="s">
        <v>65</v>
      </c>
      <c r="D531" s="27" t="s">
        <v>63</v>
      </c>
      <c r="E531" s="28">
        <v>286</v>
      </c>
      <c r="F531" s="27">
        <v>41</v>
      </c>
      <c r="G531" s="26">
        <f t="shared" si="8"/>
        <v>11726</v>
      </c>
      <c r="H531" s="25"/>
    </row>
    <row r="532" spans="1:8">
      <c r="A532" s="27" t="s">
        <v>153</v>
      </c>
      <c r="B532" s="25" t="s">
        <v>208</v>
      </c>
      <c r="C532" s="25" t="s">
        <v>138</v>
      </c>
      <c r="D532" s="27" t="s">
        <v>137</v>
      </c>
      <c r="E532" s="28">
        <v>217</v>
      </c>
      <c r="F532" s="27">
        <v>41</v>
      </c>
      <c r="G532" s="26">
        <f t="shared" si="8"/>
        <v>8897</v>
      </c>
      <c r="H532" s="25"/>
    </row>
    <row r="533" spans="1:8">
      <c r="A533" s="27" t="s">
        <v>153</v>
      </c>
      <c r="B533" s="25" t="s">
        <v>208</v>
      </c>
      <c r="C533" s="25" t="s">
        <v>59</v>
      </c>
      <c r="D533" s="27" t="s">
        <v>57</v>
      </c>
      <c r="E533" s="28">
        <v>206</v>
      </c>
      <c r="F533" s="27">
        <v>41</v>
      </c>
      <c r="G533" s="26">
        <f t="shared" si="8"/>
        <v>8446</v>
      </c>
      <c r="H533" s="25"/>
    </row>
    <row r="534" spans="1:8">
      <c r="A534" s="27" t="s">
        <v>153</v>
      </c>
      <c r="B534" s="25" t="s">
        <v>208</v>
      </c>
      <c r="C534" s="25" t="s">
        <v>45</v>
      </c>
      <c r="D534" s="27" t="s">
        <v>30</v>
      </c>
      <c r="E534" s="28">
        <v>154</v>
      </c>
      <c r="F534" s="27">
        <v>41</v>
      </c>
      <c r="G534" s="26">
        <f t="shared" si="8"/>
        <v>6314</v>
      </c>
      <c r="H534" s="25"/>
    </row>
    <row r="535" spans="1:8">
      <c r="A535" s="27" t="s">
        <v>153</v>
      </c>
      <c r="B535" s="25" t="s">
        <v>208</v>
      </c>
      <c r="C535" s="25" t="s">
        <v>117</v>
      </c>
      <c r="D535" s="27" t="s">
        <v>115</v>
      </c>
      <c r="E535" s="28">
        <v>145</v>
      </c>
      <c r="F535" s="27">
        <v>41</v>
      </c>
      <c r="G535" s="26">
        <f t="shared" si="8"/>
        <v>5945</v>
      </c>
      <c r="H535" s="25"/>
    </row>
    <row r="536" spans="1:8">
      <c r="A536" s="27" t="s">
        <v>153</v>
      </c>
      <c r="B536" s="25" t="s">
        <v>208</v>
      </c>
      <c r="C536" s="25" t="s">
        <v>108</v>
      </c>
      <c r="D536" s="27" t="s">
        <v>106</v>
      </c>
      <c r="E536" s="28">
        <v>193</v>
      </c>
      <c r="F536" s="27">
        <v>41</v>
      </c>
      <c r="G536" s="26">
        <f t="shared" si="8"/>
        <v>7913</v>
      </c>
      <c r="H536" s="25"/>
    </row>
    <row r="537" spans="1:8">
      <c r="A537" s="27" t="s">
        <v>153</v>
      </c>
      <c r="B537" s="25" t="s">
        <v>208</v>
      </c>
      <c r="C537" s="25" t="s">
        <v>92</v>
      </c>
      <c r="D537" s="27" t="s">
        <v>91</v>
      </c>
      <c r="E537" s="28">
        <v>97</v>
      </c>
      <c r="F537" s="27">
        <v>41</v>
      </c>
      <c r="G537" s="26">
        <f t="shared" si="8"/>
        <v>3977</v>
      </c>
      <c r="H537" s="25"/>
    </row>
    <row r="538" spans="1:8">
      <c r="A538" s="27" t="s">
        <v>153</v>
      </c>
      <c r="B538" s="25" t="s">
        <v>208</v>
      </c>
      <c r="C538" s="25" t="s">
        <v>35</v>
      </c>
      <c r="D538" s="27" t="s">
        <v>106</v>
      </c>
      <c r="E538" s="28">
        <v>164</v>
      </c>
      <c r="F538" s="27">
        <v>41</v>
      </c>
      <c r="G538" s="26">
        <f t="shared" si="8"/>
        <v>6724</v>
      </c>
      <c r="H538" s="25"/>
    </row>
    <row r="539" spans="1:8">
      <c r="A539" s="27" t="s">
        <v>153</v>
      </c>
      <c r="B539" s="25" t="s">
        <v>208</v>
      </c>
      <c r="C539" s="25" t="s">
        <v>72</v>
      </c>
      <c r="D539" s="27" t="s">
        <v>115</v>
      </c>
      <c r="E539" s="28">
        <v>130</v>
      </c>
      <c r="F539" s="27">
        <v>41</v>
      </c>
      <c r="G539" s="26">
        <f t="shared" si="8"/>
        <v>5330</v>
      </c>
      <c r="H539" s="25"/>
    </row>
    <row r="540" spans="1:8">
      <c r="A540" s="27" t="s">
        <v>210</v>
      </c>
      <c r="B540" s="25" t="s">
        <v>211</v>
      </c>
      <c r="C540" s="25" t="s">
        <v>53</v>
      </c>
      <c r="D540" s="27" t="s">
        <v>30</v>
      </c>
      <c r="E540" s="28">
        <v>154</v>
      </c>
      <c r="F540" s="27">
        <v>15</v>
      </c>
      <c r="G540" s="26">
        <f t="shared" si="8"/>
        <v>2310</v>
      </c>
      <c r="H540" s="25"/>
    </row>
    <row r="541" spans="1:8">
      <c r="A541" s="27" t="s">
        <v>210</v>
      </c>
      <c r="B541" s="25" t="s">
        <v>211</v>
      </c>
      <c r="C541" s="25" t="s">
        <v>52</v>
      </c>
      <c r="D541" s="27" t="s">
        <v>30</v>
      </c>
      <c r="E541" s="28">
        <v>210</v>
      </c>
      <c r="F541" s="27">
        <v>15</v>
      </c>
      <c r="G541" s="26">
        <f t="shared" si="8"/>
        <v>3150</v>
      </c>
      <c r="H541" s="25"/>
    </row>
    <row r="542" spans="1:8">
      <c r="A542" s="27" t="s">
        <v>210</v>
      </c>
      <c r="B542" s="25" t="s">
        <v>211</v>
      </c>
      <c r="C542" s="25" t="s">
        <v>94</v>
      </c>
      <c r="D542" s="27" t="s">
        <v>91</v>
      </c>
      <c r="E542" s="28">
        <v>140</v>
      </c>
      <c r="F542" s="27">
        <v>15</v>
      </c>
      <c r="G542" s="26">
        <f t="shared" si="8"/>
        <v>2100</v>
      </c>
      <c r="H542" s="25"/>
    </row>
    <row r="543" spans="1:8">
      <c r="A543" s="27" t="s">
        <v>210</v>
      </c>
      <c r="B543" s="25" t="s">
        <v>211</v>
      </c>
      <c r="C543" s="25" t="s">
        <v>112</v>
      </c>
      <c r="D543" s="27" t="s">
        <v>111</v>
      </c>
      <c r="E543" s="28">
        <v>198</v>
      </c>
      <c r="F543" s="27">
        <v>15</v>
      </c>
      <c r="G543" s="26">
        <f t="shared" si="8"/>
        <v>2970</v>
      </c>
      <c r="H543" s="25"/>
    </row>
    <row r="544" spans="1:8">
      <c r="A544" s="27" t="s">
        <v>210</v>
      </c>
      <c r="B544" s="25" t="s">
        <v>211</v>
      </c>
      <c r="C544" s="25" t="s">
        <v>110</v>
      </c>
      <c r="D544" s="27" t="s">
        <v>111</v>
      </c>
      <c r="E544" s="28">
        <v>217</v>
      </c>
      <c r="F544" s="27">
        <v>15</v>
      </c>
      <c r="G544" s="26">
        <f t="shared" si="8"/>
        <v>3255</v>
      </c>
      <c r="H544" s="25"/>
    </row>
    <row r="545" spans="1:8">
      <c r="A545" s="27" t="s">
        <v>210</v>
      </c>
      <c r="B545" s="25" t="s">
        <v>211</v>
      </c>
      <c r="C545" s="25" t="s">
        <v>81</v>
      </c>
      <c r="D545" s="27" t="s">
        <v>82</v>
      </c>
      <c r="E545" s="28">
        <v>270</v>
      </c>
      <c r="F545" s="27">
        <v>15</v>
      </c>
      <c r="G545" s="26">
        <f t="shared" si="8"/>
        <v>4050</v>
      </c>
      <c r="H545" s="25"/>
    </row>
    <row r="546" spans="1:8">
      <c r="A546" s="27" t="s">
        <v>210</v>
      </c>
      <c r="B546" s="25" t="s">
        <v>211</v>
      </c>
      <c r="C546" s="25" t="s">
        <v>107</v>
      </c>
      <c r="D546" s="27" t="s">
        <v>106</v>
      </c>
      <c r="E546" s="28">
        <v>193</v>
      </c>
      <c r="F546" s="27">
        <v>15</v>
      </c>
      <c r="G546" s="26">
        <f t="shared" si="8"/>
        <v>2895</v>
      </c>
      <c r="H546" s="25"/>
    </row>
    <row r="547" spans="1:8">
      <c r="A547" s="27" t="s">
        <v>210</v>
      </c>
      <c r="B547" s="25" t="s">
        <v>212</v>
      </c>
      <c r="C547" s="25" t="s">
        <v>66</v>
      </c>
      <c r="D547" s="27" t="s">
        <v>63</v>
      </c>
      <c r="E547" s="28">
        <v>286</v>
      </c>
      <c r="F547" s="27">
        <v>28</v>
      </c>
      <c r="G547" s="26">
        <f t="shared" si="8"/>
        <v>8008</v>
      </c>
      <c r="H547" s="25"/>
    </row>
    <row r="548" spans="1:8">
      <c r="A548" s="27" t="s">
        <v>210</v>
      </c>
      <c r="B548" s="25" t="s">
        <v>212</v>
      </c>
      <c r="C548" s="25" t="s">
        <v>48</v>
      </c>
      <c r="D548" s="27" t="s">
        <v>30</v>
      </c>
      <c r="E548" s="28">
        <v>210</v>
      </c>
      <c r="F548" s="27">
        <v>29</v>
      </c>
      <c r="G548" s="26">
        <f t="shared" si="8"/>
        <v>6090</v>
      </c>
      <c r="H548" s="25"/>
    </row>
    <row r="549" spans="1:8">
      <c r="A549" s="27" t="s">
        <v>210</v>
      </c>
      <c r="B549" s="25" t="s">
        <v>212</v>
      </c>
      <c r="C549" s="25" t="s">
        <v>46</v>
      </c>
      <c r="D549" s="27" t="s">
        <v>30</v>
      </c>
      <c r="E549" s="28">
        <v>199</v>
      </c>
      <c r="F549" s="27">
        <v>29</v>
      </c>
      <c r="G549" s="26">
        <f t="shared" si="8"/>
        <v>5771</v>
      </c>
      <c r="H549" s="25"/>
    </row>
    <row r="550" spans="1:8">
      <c r="A550" s="27" t="s">
        <v>210</v>
      </c>
      <c r="B550" s="25" t="s">
        <v>212</v>
      </c>
      <c r="C550" s="25" t="s">
        <v>127</v>
      </c>
      <c r="D550" s="27" t="s">
        <v>125</v>
      </c>
      <c r="E550" s="28">
        <v>130</v>
      </c>
      <c r="F550" s="27">
        <v>29</v>
      </c>
      <c r="G550" s="26">
        <f t="shared" si="8"/>
        <v>3770</v>
      </c>
      <c r="H550" s="25"/>
    </row>
    <row r="551" spans="1:8">
      <c r="A551" s="27" t="s">
        <v>210</v>
      </c>
      <c r="B551" s="25" t="s">
        <v>212</v>
      </c>
      <c r="C551" s="25" t="s">
        <v>41</v>
      </c>
      <c r="D551" s="27" t="s">
        <v>30</v>
      </c>
      <c r="E551" s="28">
        <v>256</v>
      </c>
      <c r="F551" s="27">
        <v>28</v>
      </c>
      <c r="G551" s="26">
        <f t="shared" si="8"/>
        <v>7168</v>
      </c>
      <c r="H551" s="25"/>
    </row>
    <row r="552" spans="1:8">
      <c r="A552" s="27" t="s">
        <v>210</v>
      </c>
      <c r="B552" s="25" t="s">
        <v>212</v>
      </c>
      <c r="C552" s="25" t="s">
        <v>124</v>
      </c>
      <c r="D552" s="27" t="s">
        <v>125</v>
      </c>
      <c r="E552" s="28">
        <v>145</v>
      </c>
      <c r="F552" s="27">
        <v>29</v>
      </c>
      <c r="G552" s="26">
        <f t="shared" si="8"/>
        <v>4205</v>
      </c>
      <c r="H552" s="25"/>
    </row>
    <row r="553" spans="1:8">
      <c r="A553" s="27" t="s">
        <v>210</v>
      </c>
      <c r="B553" s="25" t="s">
        <v>212</v>
      </c>
      <c r="C553" s="25" t="s">
        <v>84</v>
      </c>
      <c r="D553" s="27" t="s">
        <v>82</v>
      </c>
      <c r="E553" s="28">
        <v>222</v>
      </c>
      <c r="F553" s="27">
        <v>29</v>
      </c>
      <c r="G553" s="26">
        <f t="shared" si="8"/>
        <v>6438</v>
      </c>
      <c r="H553" s="25"/>
    </row>
    <row r="554" spans="1:8">
      <c r="A554" s="27" t="s">
        <v>210</v>
      </c>
      <c r="B554" s="25" t="s">
        <v>212</v>
      </c>
      <c r="C554" s="25" t="s">
        <v>62</v>
      </c>
      <c r="D554" s="27" t="s">
        <v>63</v>
      </c>
      <c r="E554" s="28">
        <v>270</v>
      </c>
      <c r="F554" s="27">
        <v>28</v>
      </c>
      <c r="G554" s="26">
        <f t="shared" si="8"/>
        <v>7560</v>
      </c>
      <c r="H554" s="25"/>
    </row>
    <row r="555" spans="1:8">
      <c r="A555" s="27" t="s">
        <v>210</v>
      </c>
      <c r="B555" s="25" t="s">
        <v>212</v>
      </c>
      <c r="C555" s="25" t="s">
        <v>36</v>
      </c>
      <c r="D555" s="27" t="s">
        <v>30</v>
      </c>
      <c r="E555" s="28">
        <v>180</v>
      </c>
      <c r="F555" s="27">
        <v>29</v>
      </c>
      <c r="G555" s="26">
        <f t="shared" si="8"/>
        <v>5220</v>
      </c>
      <c r="H555" s="25"/>
    </row>
    <row r="556" spans="1:8">
      <c r="A556" s="27" t="s">
        <v>210</v>
      </c>
      <c r="B556" s="25" t="s">
        <v>213</v>
      </c>
      <c r="C556" s="25" t="s">
        <v>128</v>
      </c>
      <c r="D556" s="27" t="s">
        <v>125</v>
      </c>
      <c r="E556" s="28">
        <v>140</v>
      </c>
      <c r="F556" s="27">
        <v>24</v>
      </c>
      <c r="G556" s="26">
        <f t="shared" si="8"/>
        <v>3360</v>
      </c>
      <c r="H556" s="25"/>
    </row>
    <row r="557" spans="1:8">
      <c r="A557" s="27" t="s">
        <v>210</v>
      </c>
      <c r="B557" s="25" t="s">
        <v>213</v>
      </c>
      <c r="C557" s="25" t="s">
        <v>118</v>
      </c>
      <c r="D557" s="27" t="s">
        <v>115</v>
      </c>
      <c r="E557" s="28">
        <v>150</v>
      </c>
      <c r="F557" s="27">
        <v>24</v>
      </c>
      <c r="G557" s="26">
        <f t="shared" si="8"/>
        <v>3600</v>
      </c>
      <c r="H557" s="25"/>
    </row>
    <row r="558" spans="1:8">
      <c r="A558" s="27" t="s">
        <v>210</v>
      </c>
      <c r="B558" s="25" t="s">
        <v>213</v>
      </c>
      <c r="C558" s="25" t="s">
        <v>50</v>
      </c>
      <c r="D558" s="27" t="s">
        <v>30</v>
      </c>
      <c r="E558" s="28">
        <v>196</v>
      </c>
      <c r="F558" s="27">
        <v>24</v>
      </c>
      <c r="G558" s="26">
        <f t="shared" si="8"/>
        <v>4704</v>
      </c>
      <c r="H558" s="25"/>
    </row>
    <row r="559" spans="1:8">
      <c r="A559" s="27" t="s">
        <v>210</v>
      </c>
      <c r="B559" s="25" t="s">
        <v>213</v>
      </c>
      <c r="C559" s="25" t="s">
        <v>67</v>
      </c>
      <c r="D559" s="27" t="s">
        <v>63</v>
      </c>
      <c r="E559" s="28">
        <v>268</v>
      </c>
      <c r="F559" s="27">
        <v>23</v>
      </c>
      <c r="G559" s="26">
        <f t="shared" si="8"/>
        <v>6164</v>
      </c>
      <c r="H559" s="25"/>
    </row>
    <row r="560" spans="1:8">
      <c r="A560" s="27" t="s">
        <v>210</v>
      </c>
      <c r="B560" s="25" t="s">
        <v>213</v>
      </c>
      <c r="C560" s="25" t="s">
        <v>126</v>
      </c>
      <c r="D560" s="27" t="s">
        <v>125</v>
      </c>
      <c r="E560" s="28">
        <v>150</v>
      </c>
      <c r="F560" s="27">
        <v>22</v>
      </c>
      <c r="G560" s="26">
        <f t="shared" si="8"/>
        <v>3300</v>
      </c>
      <c r="H560" s="25"/>
    </row>
    <row r="561" spans="1:8">
      <c r="A561" s="27" t="s">
        <v>210</v>
      </c>
      <c r="B561" s="25" t="s">
        <v>213</v>
      </c>
      <c r="C561" s="25" t="s">
        <v>108</v>
      </c>
      <c r="D561" s="27" t="s">
        <v>106</v>
      </c>
      <c r="E561" s="28">
        <v>193</v>
      </c>
      <c r="F561" s="27">
        <v>23</v>
      </c>
      <c r="G561" s="26">
        <f t="shared" si="8"/>
        <v>4439</v>
      </c>
      <c r="H561" s="25"/>
    </row>
    <row r="562" spans="1:8">
      <c r="A562" s="27" t="s">
        <v>210</v>
      </c>
      <c r="B562" s="25" t="s">
        <v>213</v>
      </c>
      <c r="C562" s="25" t="s">
        <v>43</v>
      </c>
      <c r="D562" s="27" t="s">
        <v>30</v>
      </c>
      <c r="E562" s="28">
        <v>265</v>
      </c>
      <c r="F562" s="27">
        <v>24</v>
      </c>
      <c r="G562" s="26">
        <f t="shared" si="8"/>
        <v>6360</v>
      </c>
      <c r="H562" s="25"/>
    </row>
    <row r="563" spans="1:8">
      <c r="A563" s="27" t="s">
        <v>210</v>
      </c>
      <c r="B563" s="25" t="s">
        <v>213</v>
      </c>
      <c r="C563" s="25" t="s">
        <v>86</v>
      </c>
      <c r="D563" s="27" t="s">
        <v>82</v>
      </c>
      <c r="E563" s="28">
        <v>222</v>
      </c>
      <c r="F563" s="27">
        <v>25</v>
      </c>
      <c r="G563" s="26">
        <f t="shared" si="8"/>
        <v>5550</v>
      </c>
      <c r="H563" s="25"/>
    </row>
    <row r="564" spans="1:8">
      <c r="A564" s="27" t="s">
        <v>210</v>
      </c>
      <c r="B564" s="25" t="s">
        <v>213</v>
      </c>
      <c r="C564" s="25" t="s">
        <v>29</v>
      </c>
      <c r="D564" s="27" t="s">
        <v>30</v>
      </c>
      <c r="E564" s="28">
        <v>180</v>
      </c>
      <c r="F564" s="27">
        <v>24</v>
      </c>
      <c r="G564" s="26">
        <f t="shared" si="8"/>
        <v>4320</v>
      </c>
      <c r="H564" s="25"/>
    </row>
    <row r="565" spans="1:8">
      <c r="A565" s="27" t="s">
        <v>210</v>
      </c>
      <c r="B565" s="25" t="s">
        <v>213</v>
      </c>
      <c r="C565" s="25" t="s">
        <v>105</v>
      </c>
      <c r="D565" s="27" t="s">
        <v>106</v>
      </c>
      <c r="E565" s="28">
        <v>97</v>
      </c>
      <c r="F565" s="27">
        <v>24</v>
      </c>
      <c r="G565" s="26">
        <f t="shared" si="8"/>
        <v>2328</v>
      </c>
      <c r="H565" s="25"/>
    </row>
    <row r="566" spans="1:8">
      <c r="A566" s="27" t="s">
        <v>210</v>
      </c>
      <c r="B566" s="25" t="s">
        <v>213</v>
      </c>
      <c r="C566" s="25" t="s">
        <v>47</v>
      </c>
      <c r="D566" s="27" t="s">
        <v>30</v>
      </c>
      <c r="E566" s="28">
        <v>199</v>
      </c>
      <c r="F566" s="27">
        <v>24</v>
      </c>
      <c r="G566" s="26">
        <f t="shared" si="8"/>
        <v>4776</v>
      </c>
      <c r="H566" s="25"/>
    </row>
    <row r="567" spans="1:8">
      <c r="A567" s="27" t="s">
        <v>210</v>
      </c>
      <c r="B567" s="25" t="s">
        <v>214</v>
      </c>
      <c r="C567" s="25" t="s">
        <v>52</v>
      </c>
      <c r="D567" s="27" t="s">
        <v>30</v>
      </c>
      <c r="E567" s="28">
        <v>210</v>
      </c>
      <c r="F567" s="27">
        <v>21</v>
      </c>
      <c r="G567" s="26">
        <f t="shared" si="8"/>
        <v>4410</v>
      </c>
      <c r="H567" s="25"/>
    </row>
    <row r="568" spans="1:8">
      <c r="A568" s="27" t="s">
        <v>210</v>
      </c>
      <c r="B568" s="25" t="s">
        <v>214</v>
      </c>
      <c r="C568" s="25" t="s">
        <v>94</v>
      </c>
      <c r="D568" s="27" t="s">
        <v>91</v>
      </c>
      <c r="E568" s="28">
        <v>140</v>
      </c>
      <c r="F568" s="27">
        <v>21</v>
      </c>
      <c r="G568" s="26">
        <f t="shared" si="8"/>
        <v>2940</v>
      </c>
      <c r="H568" s="25"/>
    </row>
    <row r="569" spans="1:8">
      <c r="A569" s="27" t="s">
        <v>210</v>
      </c>
      <c r="B569" s="25" t="s">
        <v>214</v>
      </c>
      <c r="C569" s="25" t="s">
        <v>112</v>
      </c>
      <c r="D569" s="27" t="s">
        <v>111</v>
      </c>
      <c r="E569" s="28">
        <v>198</v>
      </c>
      <c r="F569" s="27">
        <v>21</v>
      </c>
      <c r="G569" s="26">
        <f t="shared" si="8"/>
        <v>4158</v>
      </c>
      <c r="H569" s="25"/>
    </row>
    <row r="570" spans="1:8">
      <c r="A570" s="27" t="s">
        <v>210</v>
      </c>
      <c r="B570" s="25" t="s">
        <v>214</v>
      </c>
      <c r="C570" s="25" t="s">
        <v>110</v>
      </c>
      <c r="D570" s="27" t="s">
        <v>111</v>
      </c>
      <c r="E570" s="28">
        <v>217</v>
      </c>
      <c r="F570" s="27">
        <v>21</v>
      </c>
      <c r="G570" s="26">
        <f t="shared" si="8"/>
        <v>4557</v>
      </c>
      <c r="H570" s="25"/>
    </row>
    <row r="571" spans="1:8">
      <c r="A571" s="27" t="s">
        <v>210</v>
      </c>
      <c r="B571" s="25" t="s">
        <v>214</v>
      </c>
      <c r="C571" s="25" t="s">
        <v>81</v>
      </c>
      <c r="D571" s="27" t="s">
        <v>82</v>
      </c>
      <c r="E571" s="28">
        <v>270</v>
      </c>
      <c r="F571" s="27">
        <v>21</v>
      </c>
      <c r="G571" s="26">
        <f t="shared" si="8"/>
        <v>5670</v>
      </c>
      <c r="H571" s="25"/>
    </row>
    <row r="572" spans="1:8">
      <c r="A572" s="27" t="s">
        <v>210</v>
      </c>
      <c r="B572" s="25" t="s">
        <v>214</v>
      </c>
      <c r="C572" s="25" t="s">
        <v>107</v>
      </c>
      <c r="D572" s="27" t="s">
        <v>106</v>
      </c>
      <c r="E572" s="28">
        <v>193</v>
      </c>
      <c r="F572" s="27">
        <v>21</v>
      </c>
      <c r="G572" s="26">
        <f t="shared" si="8"/>
        <v>4053</v>
      </c>
      <c r="H572" s="25"/>
    </row>
    <row r="573" spans="1:8">
      <c r="A573" s="27" t="s">
        <v>210</v>
      </c>
      <c r="B573" s="25" t="s">
        <v>215</v>
      </c>
      <c r="C573" s="25" t="s">
        <v>52</v>
      </c>
      <c r="D573" s="27" t="s">
        <v>30</v>
      </c>
      <c r="E573" s="28">
        <v>210</v>
      </c>
      <c r="F573" s="27">
        <v>18</v>
      </c>
      <c r="G573" s="26">
        <f t="shared" si="8"/>
        <v>3780</v>
      </c>
      <c r="H573" s="25"/>
    </row>
    <row r="574" spans="1:8">
      <c r="A574" s="27" t="s">
        <v>210</v>
      </c>
      <c r="B574" s="25" t="s">
        <v>215</v>
      </c>
      <c r="C574" s="25" t="s">
        <v>94</v>
      </c>
      <c r="D574" s="27" t="s">
        <v>91</v>
      </c>
      <c r="E574" s="28">
        <v>140</v>
      </c>
      <c r="F574" s="27">
        <v>18</v>
      </c>
      <c r="G574" s="26">
        <f t="shared" si="8"/>
        <v>2520</v>
      </c>
      <c r="H574" s="25"/>
    </row>
    <row r="575" spans="1:8">
      <c r="A575" s="27" t="s">
        <v>210</v>
      </c>
      <c r="B575" s="25" t="s">
        <v>215</v>
      </c>
      <c r="C575" s="25" t="s">
        <v>112</v>
      </c>
      <c r="D575" s="27" t="s">
        <v>111</v>
      </c>
      <c r="E575" s="28">
        <v>198</v>
      </c>
      <c r="F575" s="27">
        <v>18</v>
      </c>
      <c r="G575" s="26">
        <f t="shared" si="8"/>
        <v>3564</v>
      </c>
      <c r="H575" s="25"/>
    </row>
    <row r="576" spans="1:8">
      <c r="A576" s="27" t="s">
        <v>210</v>
      </c>
      <c r="B576" s="25" t="s">
        <v>215</v>
      </c>
      <c r="C576" s="25" t="s">
        <v>110</v>
      </c>
      <c r="D576" s="27" t="s">
        <v>111</v>
      </c>
      <c r="E576" s="28">
        <v>217</v>
      </c>
      <c r="F576" s="27">
        <v>18</v>
      </c>
      <c r="G576" s="26">
        <f t="shared" ref="G576:G639" si="9">E576*F576</f>
        <v>3906</v>
      </c>
      <c r="H576" s="25"/>
    </row>
    <row r="577" spans="1:8">
      <c r="A577" s="27" t="s">
        <v>210</v>
      </c>
      <c r="B577" s="25" t="s">
        <v>215</v>
      </c>
      <c r="C577" s="25" t="s">
        <v>81</v>
      </c>
      <c r="D577" s="27" t="s">
        <v>82</v>
      </c>
      <c r="E577" s="28">
        <v>270</v>
      </c>
      <c r="F577" s="27">
        <v>18</v>
      </c>
      <c r="G577" s="26">
        <f t="shared" si="9"/>
        <v>4860</v>
      </c>
      <c r="H577" s="25"/>
    </row>
    <row r="578" spans="1:8">
      <c r="A578" s="27" t="s">
        <v>210</v>
      </c>
      <c r="B578" s="25" t="s">
        <v>215</v>
      </c>
      <c r="C578" s="25" t="s">
        <v>107</v>
      </c>
      <c r="D578" s="27" t="s">
        <v>106</v>
      </c>
      <c r="E578" s="28">
        <v>193</v>
      </c>
      <c r="F578" s="27">
        <v>13</v>
      </c>
      <c r="G578" s="26">
        <f t="shared" si="9"/>
        <v>2509</v>
      </c>
      <c r="H578" s="25"/>
    </row>
    <row r="579" spans="1:8">
      <c r="A579" s="27" t="s">
        <v>210</v>
      </c>
      <c r="B579" s="25" t="s">
        <v>216</v>
      </c>
      <c r="C579" s="25" t="s">
        <v>52</v>
      </c>
      <c r="D579" s="27" t="s">
        <v>30</v>
      </c>
      <c r="E579" s="28">
        <v>210</v>
      </c>
      <c r="F579" s="27">
        <v>21</v>
      </c>
      <c r="G579" s="26">
        <f t="shared" si="9"/>
        <v>4410</v>
      </c>
      <c r="H579" s="25"/>
    </row>
    <row r="580" spans="1:8">
      <c r="A580" s="27" t="s">
        <v>210</v>
      </c>
      <c r="B580" s="25" t="s">
        <v>216</v>
      </c>
      <c r="C580" s="25" t="s">
        <v>94</v>
      </c>
      <c r="D580" s="27" t="s">
        <v>91</v>
      </c>
      <c r="E580" s="28">
        <v>140</v>
      </c>
      <c r="F580" s="27">
        <v>21</v>
      </c>
      <c r="G580" s="26">
        <f t="shared" si="9"/>
        <v>2940</v>
      </c>
      <c r="H580" s="25"/>
    </row>
    <row r="581" spans="1:8">
      <c r="A581" s="27" t="s">
        <v>210</v>
      </c>
      <c r="B581" s="25" t="s">
        <v>216</v>
      </c>
      <c r="C581" s="25" t="s">
        <v>112</v>
      </c>
      <c r="D581" s="27" t="s">
        <v>111</v>
      </c>
      <c r="E581" s="28">
        <v>198</v>
      </c>
      <c r="F581" s="27">
        <v>21</v>
      </c>
      <c r="G581" s="26">
        <f t="shared" si="9"/>
        <v>4158</v>
      </c>
      <c r="H581" s="25"/>
    </row>
    <row r="582" spans="1:8">
      <c r="A582" s="27" t="s">
        <v>210</v>
      </c>
      <c r="B582" s="25" t="s">
        <v>216</v>
      </c>
      <c r="C582" s="25" t="s">
        <v>110</v>
      </c>
      <c r="D582" s="27" t="s">
        <v>111</v>
      </c>
      <c r="E582" s="28">
        <v>217</v>
      </c>
      <c r="F582" s="27">
        <v>21</v>
      </c>
      <c r="G582" s="26">
        <f t="shared" si="9"/>
        <v>4557</v>
      </c>
      <c r="H582" s="25"/>
    </row>
    <row r="583" spans="1:8">
      <c r="A583" s="27" t="s">
        <v>210</v>
      </c>
      <c r="B583" s="25" t="s">
        <v>216</v>
      </c>
      <c r="C583" s="25" t="s">
        <v>81</v>
      </c>
      <c r="D583" s="27" t="s">
        <v>82</v>
      </c>
      <c r="E583" s="28">
        <v>270</v>
      </c>
      <c r="F583" s="27">
        <v>21</v>
      </c>
      <c r="G583" s="26">
        <f t="shared" si="9"/>
        <v>5670</v>
      </c>
      <c r="H583" s="25"/>
    </row>
    <row r="584" spans="1:8">
      <c r="A584" s="27" t="s">
        <v>210</v>
      </c>
      <c r="B584" s="25" t="s">
        <v>216</v>
      </c>
      <c r="C584" s="25" t="s">
        <v>107</v>
      </c>
      <c r="D584" s="27" t="s">
        <v>106</v>
      </c>
      <c r="E584" s="28">
        <v>193</v>
      </c>
      <c r="F584" s="27">
        <v>14</v>
      </c>
      <c r="G584" s="26">
        <f t="shared" si="9"/>
        <v>2702</v>
      </c>
      <c r="H584" s="25"/>
    </row>
    <row r="585" spans="1:8">
      <c r="A585" s="27" t="s">
        <v>210</v>
      </c>
      <c r="B585" s="25" t="s">
        <v>217</v>
      </c>
      <c r="C585" s="25" t="s">
        <v>52</v>
      </c>
      <c r="D585" s="27" t="s">
        <v>30</v>
      </c>
      <c r="E585" s="28">
        <v>210</v>
      </c>
      <c r="F585" s="27">
        <v>19</v>
      </c>
      <c r="G585" s="26">
        <f t="shared" si="9"/>
        <v>3990</v>
      </c>
      <c r="H585" s="25"/>
    </row>
    <row r="586" spans="1:8">
      <c r="A586" s="27" t="s">
        <v>210</v>
      </c>
      <c r="B586" s="25" t="s">
        <v>217</v>
      </c>
      <c r="C586" s="25" t="s">
        <v>94</v>
      </c>
      <c r="D586" s="27" t="s">
        <v>91</v>
      </c>
      <c r="E586" s="28">
        <v>140</v>
      </c>
      <c r="F586" s="27">
        <v>19</v>
      </c>
      <c r="G586" s="26">
        <f t="shared" si="9"/>
        <v>2660</v>
      </c>
      <c r="H586" s="25"/>
    </row>
    <row r="587" spans="1:8">
      <c r="A587" s="27" t="s">
        <v>210</v>
      </c>
      <c r="B587" s="25" t="s">
        <v>217</v>
      </c>
      <c r="C587" s="25" t="s">
        <v>112</v>
      </c>
      <c r="D587" s="27" t="s">
        <v>111</v>
      </c>
      <c r="E587" s="28">
        <v>198</v>
      </c>
      <c r="F587" s="27">
        <v>19</v>
      </c>
      <c r="G587" s="26">
        <f t="shared" si="9"/>
        <v>3762</v>
      </c>
      <c r="H587" s="25"/>
    </row>
    <row r="588" spans="1:8">
      <c r="A588" s="27" t="s">
        <v>210</v>
      </c>
      <c r="B588" s="25" t="s">
        <v>217</v>
      </c>
      <c r="C588" s="25" t="s">
        <v>110</v>
      </c>
      <c r="D588" s="27" t="s">
        <v>111</v>
      </c>
      <c r="E588" s="28">
        <v>217</v>
      </c>
      <c r="F588" s="27">
        <v>19</v>
      </c>
      <c r="G588" s="26">
        <f t="shared" si="9"/>
        <v>4123</v>
      </c>
      <c r="H588" s="25"/>
    </row>
    <row r="589" spans="1:8">
      <c r="A589" s="27" t="s">
        <v>210</v>
      </c>
      <c r="B589" s="25" t="s">
        <v>217</v>
      </c>
      <c r="C589" s="25" t="s">
        <v>81</v>
      </c>
      <c r="D589" s="27" t="s">
        <v>82</v>
      </c>
      <c r="E589" s="28">
        <v>270</v>
      </c>
      <c r="F589" s="27">
        <v>19</v>
      </c>
      <c r="G589" s="26">
        <f t="shared" si="9"/>
        <v>5130</v>
      </c>
      <c r="H589" s="25"/>
    </row>
    <row r="590" spans="1:8">
      <c r="A590" s="27" t="s">
        <v>210</v>
      </c>
      <c r="B590" s="25" t="s">
        <v>217</v>
      </c>
      <c r="C590" s="25" t="s">
        <v>107</v>
      </c>
      <c r="D590" s="27" t="s">
        <v>106</v>
      </c>
      <c r="E590" s="28">
        <v>193</v>
      </c>
      <c r="F590" s="27">
        <v>19</v>
      </c>
      <c r="G590" s="26">
        <f t="shared" si="9"/>
        <v>3667</v>
      </c>
      <c r="H590" s="25"/>
    </row>
    <row r="591" spans="1:8">
      <c r="A591" s="27" t="s">
        <v>210</v>
      </c>
      <c r="B591" s="25" t="s">
        <v>218</v>
      </c>
      <c r="C591" s="25" t="s">
        <v>133</v>
      </c>
      <c r="D591" s="27" t="s">
        <v>134</v>
      </c>
      <c r="E591" s="28">
        <v>191</v>
      </c>
      <c r="F591" s="27">
        <v>30</v>
      </c>
      <c r="G591" s="26">
        <f t="shared" si="9"/>
        <v>5730</v>
      </c>
      <c r="H591" s="25"/>
    </row>
    <row r="592" spans="1:8">
      <c r="A592" s="27" t="s">
        <v>210</v>
      </c>
      <c r="B592" s="25" t="s">
        <v>218</v>
      </c>
      <c r="C592" s="25" t="s">
        <v>69</v>
      </c>
      <c r="D592" s="27" t="s">
        <v>63</v>
      </c>
      <c r="E592" s="28">
        <v>376</v>
      </c>
      <c r="F592" s="27">
        <v>29</v>
      </c>
      <c r="G592" s="26">
        <f t="shared" si="9"/>
        <v>10904</v>
      </c>
      <c r="H592" s="25"/>
    </row>
    <row r="593" spans="1:8">
      <c r="A593" s="27" t="s">
        <v>210</v>
      </c>
      <c r="B593" s="25" t="s">
        <v>218</v>
      </c>
      <c r="C593" s="25" t="s">
        <v>66</v>
      </c>
      <c r="D593" s="27" t="s">
        <v>63</v>
      </c>
      <c r="E593" s="28">
        <v>286</v>
      </c>
      <c r="F593" s="27">
        <v>30</v>
      </c>
      <c r="G593" s="26">
        <f t="shared" si="9"/>
        <v>8580</v>
      </c>
      <c r="H593" s="25"/>
    </row>
    <row r="594" spans="1:8">
      <c r="A594" s="27" t="s">
        <v>210</v>
      </c>
      <c r="B594" s="25" t="s">
        <v>218</v>
      </c>
      <c r="C594" s="25" t="s">
        <v>48</v>
      </c>
      <c r="D594" s="27" t="s">
        <v>30</v>
      </c>
      <c r="E594" s="28">
        <v>210</v>
      </c>
      <c r="F594" s="27">
        <v>31</v>
      </c>
      <c r="G594" s="26">
        <f t="shared" si="9"/>
        <v>6510</v>
      </c>
      <c r="H594" s="25"/>
    </row>
    <row r="595" spans="1:8">
      <c r="A595" s="27" t="s">
        <v>210</v>
      </c>
      <c r="B595" s="25" t="s">
        <v>218</v>
      </c>
      <c r="C595" s="25" t="s">
        <v>46</v>
      </c>
      <c r="D595" s="27" t="s">
        <v>30</v>
      </c>
      <c r="E595" s="28">
        <v>199</v>
      </c>
      <c r="F595" s="27">
        <v>31</v>
      </c>
      <c r="G595" s="26">
        <f t="shared" si="9"/>
        <v>6169</v>
      </c>
      <c r="H595" s="25"/>
    </row>
    <row r="596" spans="1:8">
      <c r="A596" s="27" t="s">
        <v>210</v>
      </c>
      <c r="B596" s="25" t="s">
        <v>218</v>
      </c>
      <c r="C596" s="25" t="s">
        <v>127</v>
      </c>
      <c r="D596" s="27" t="s">
        <v>125</v>
      </c>
      <c r="E596" s="28">
        <v>130</v>
      </c>
      <c r="F596" s="27">
        <v>30</v>
      </c>
      <c r="G596" s="26">
        <f t="shared" si="9"/>
        <v>3900</v>
      </c>
      <c r="H596" s="25"/>
    </row>
    <row r="597" spans="1:8">
      <c r="A597" s="27" t="s">
        <v>210</v>
      </c>
      <c r="B597" s="25" t="s">
        <v>218</v>
      </c>
      <c r="C597" s="25" t="s">
        <v>124</v>
      </c>
      <c r="D597" s="27" t="s">
        <v>125</v>
      </c>
      <c r="E597" s="28">
        <v>145</v>
      </c>
      <c r="F597" s="27">
        <v>31</v>
      </c>
      <c r="G597" s="26">
        <f t="shared" si="9"/>
        <v>4495</v>
      </c>
      <c r="H597" s="25"/>
    </row>
    <row r="598" spans="1:8">
      <c r="A598" s="27" t="s">
        <v>210</v>
      </c>
      <c r="B598" s="25" t="s">
        <v>218</v>
      </c>
      <c r="C598" s="25" t="s">
        <v>84</v>
      </c>
      <c r="D598" s="27" t="s">
        <v>82</v>
      </c>
      <c r="E598" s="28">
        <v>222</v>
      </c>
      <c r="F598" s="27">
        <v>30</v>
      </c>
      <c r="G598" s="26">
        <f t="shared" si="9"/>
        <v>6660</v>
      </c>
      <c r="H598" s="25"/>
    </row>
    <row r="599" spans="1:8">
      <c r="A599" s="27" t="s">
        <v>210</v>
      </c>
      <c r="B599" s="25" t="s">
        <v>218</v>
      </c>
      <c r="C599" s="25" t="s">
        <v>62</v>
      </c>
      <c r="D599" s="27" t="s">
        <v>63</v>
      </c>
      <c r="E599" s="28">
        <v>270</v>
      </c>
      <c r="F599" s="27">
        <v>30</v>
      </c>
      <c r="G599" s="26">
        <f t="shared" si="9"/>
        <v>8100</v>
      </c>
      <c r="H599" s="25"/>
    </row>
    <row r="600" spans="1:8">
      <c r="A600" s="27" t="s">
        <v>210</v>
      </c>
      <c r="B600" s="25" t="s">
        <v>218</v>
      </c>
      <c r="C600" s="25" t="s">
        <v>36</v>
      </c>
      <c r="D600" s="27" t="s">
        <v>30</v>
      </c>
      <c r="E600" s="28">
        <v>180</v>
      </c>
      <c r="F600" s="27">
        <v>31</v>
      </c>
      <c r="G600" s="26">
        <f t="shared" si="9"/>
        <v>5580</v>
      </c>
      <c r="H600" s="25"/>
    </row>
    <row r="601" spans="1:8">
      <c r="A601" s="27" t="s">
        <v>210</v>
      </c>
      <c r="B601" s="25" t="s">
        <v>219</v>
      </c>
      <c r="C601" s="25" t="s">
        <v>133</v>
      </c>
      <c r="D601" s="27" t="s">
        <v>134</v>
      </c>
      <c r="E601" s="28">
        <v>191</v>
      </c>
      <c r="F601" s="27">
        <v>31</v>
      </c>
      <c r="G601" s="26">
        <f t="shared" si="9"/>
        <v>5921</v>
      </c>
      <c r="H601" s="25"/>
    </row>
    <row r="602" spans="1:8">
      <c r="A602" s="27" t="s">
        <v>210</v>
      </c>
      <c r="B602" s="25" t="s">
        <v>219</v>
      </c>
      <c r="C602" s="25" t="s">
        <v>69</v>
      </c>
      <c r="D602" s="27" t="s">
        <v>63</v>
      </c>
      <c r="E602" s="28">
        <v>376</v>
      </c>
      <c r="F602" s="27">
        <v>30</v>
      </c>
      <c r="G602" s="26">
        <f t="shared" si="9"/>
        <v>11280</v>
      </c>
      <c r="H602" s="25"/>
    </row>
    <row r="603" spans="1:8">
      <c r="A603" s="27" t="s">
        <v>210</v>
      </c>
      <c r="B603" s="25" t="s">
        <v>219</v>
      </c>
      <c r="C603" s="25" t="s">
        <v>66</v>
      </c>
      <c r="D603" s="27" t="s">
        <v>63</v>
      </c>
      <c r="E603" s="28">
        <v>286</v>
      </c>
      <c r="F603" s="27">
        <v>32</v>
      </c>
      <c r="G603" s="26">
        <f t="shared" si="9"/>
        <v>9152</v>
      </c>
      <c r="H603" s="25"/>
    </row>
    <row r="604" spans="1:8">
      <c r="A604" s="27" t="s">
        <v>210</v>
      </c>
      <c r="B604" s="25" t="s">
        <v>219</v>
      </c>
      <c r="C604" s="25" t="s">
        <v>48</v>
      </c>
      <c r="D604" s="27" t="s">
        <v>30</v>
      </c>
      <c r="E604" s="28">
        <v>210</v>
      </c>
      <c r="F604" s="27">
        <v>32</v>
      </c>
      <c r="G604" s="26">
        <f t="shared" si="9"/>
        <v>6720</v>
      </c>
      <c r="H604" s="25"/>
    </row>
    <row r="605" spans="1:8">
      <c r="A605" s="27" t="s">
        <v>210</v>
      </c>
      <c r="B605" s="25" t="s">
        <v>219</v>
      </c>
      <c r="C605" s="25" t="s">
        <v>46</v>
      </c>
      <c r="D605" s="27" t="s">
        <v>30</v>
      </c>
      <c r="E605" s="28">
        <v>199</v>
      </c>
      <c r="F605" s="27">
        <v>32</v>
      </c>
      <c r="G605" s="26">
        <f t="shared" si="9"/>
        <v>6368</v>
      </c>
      <c r="H605" s="25"/>
    </row>
    <row r="606" spans="1:8">
      <c r="A606" s="27" t="s">
        <v>210</v>
      </c>
      <c r="B606" s="25" t="s">
        <v>219</v>
      </c>
      <c r="C606" s="25" t="s">
        <v>127</v>
      </c>
      <c r="D606" s="27" t="s">
        <v>125</v>
      </c>
      <c r="E606" s="28">
        <v>130</v>
      </c>
      <c r="F606" s="27">
        <v>31</v>
      </c>
      <c r="G606" s="26">
        <f t="shared" si="9"/>
        <v>4030</v>
      </c>
      <c r="H606" s="25"/>
    </row>
    <row r="607" spans="1:8">
      <c r="A607" s="27" t="s">
        <v>210</v>
      </c>
      <c r="B607" s="25" t="s">
        <v>219</v>
      </c>
      <c r="C607" s="25" t="s">
        <v>124</v>
      </c>
      <c r="D607" s="27" t="s">
        <v>125</v>
      </c>
      <c r="E607" s="28">
        <v>145</v>
      </c>
      <c r="F607" s="27">
        <v>32</v>
      </c>
      <c r="G607" s="26">
        <f t="shared" si="9"/>
        <v>4640</v>
      </c>
      <c r="H607" s="25"/>
    </row>
    <row r="608" spans="1:8">
      <c r="A608" s="27" t="s">
        <v>210</v>
      </c>
      <c r="B608" s="25" t="s">
        <v>219</v>
      </c>
      <c r="C608" s="25" t="s">
        <v>84</v>
      </c>
      <c r="D608" s="27" t="s">
        <v>82</v>
      </c>
      <c r="E608" s="28">
        <v>222</v>
      </c>
      <c r="F608" s="27">
        <v>32</v>
      </c>
      <c r="G608" s="26">
        <f t="shared" si="9"/>
        <v>7104</v>
      </c>
      <c r="H608" s="25"/>
    </row>
    <row r="609" spans="1:8">
      <c r="A609" s="27" t="s">
        <v>210</v>
      </c>
      <c r="B609" s="25" t="s">
        <v>219</v>
      </c>
      <c r="C609" s="25" t="s">
        <v>62</v>
      </c>
      <c r="D609" s="27" t="s">
        <v>63</v>
      </c>
      <c r="E609" s="28">
        <v>270</v>
      </c>
      <c r="F609" s="27">
        <v>31</v>
      </c>
      <c r="G609" s="26">
        <f t="shared" si="9"/>
        <v>8370</v>
      </c>
      <c r="H609" s="25"/>
    </row>
    <row r="610" spans="1:8">
      <c r="A610" s="27" t="s">
        <v>210</v>
      </c>
      <c r="B610" s="25" t="s">
        <v>219</v>
      </c>
      <c r="C610" s="25" t="s">
        <v>36</v>
      </c>
      <c r="D610" s="27" t="s">
        <v>30</v>
      </c>
      <c r="E610" s="28">
        <v>180</v>
      </c>
      <c r="F610" s="27">
        <v>32</v>
      </c>
      <c r="G610" s="26">
        <f t="shared" si="9"/>
        <v>5760</v>
      </c>
      <c r="H610" s="25"/>
    </row>
    <row r="611" spans="1:8">
      <c r="A611" s="27" t="s">
        <v>210</v>
      </c>
      <c r="B611" s="25" t="s">
        <v>220</v>
      </c>
      <c r="C611" s="25" t="s">
        <v>133</v>
      </c>
      <c r="D611" s="27" t="s">
        <v>134</v>
      </c>
      <c r="E611" s="28">
        <v>191</v>
      </c>
      <c r="F611" s="27">
        <v>32</v>
      </c>
      <c r="G611" s="26">
        <f t="shared" si="9"/>
        <v>6112</v>
      </c>
      <c r="H611" s="25"/>
    </row>
    <row r="612" spans="1:8">
      <c r="A612" s="27" t="s">
        <v>210</v>
      </c>
      <c r="B612" s="25" t="s">
        <v>220</v>
      </c>
      <c r="C612" s="25" t="s">
        <v>69</v>
      </c>
      <c r="D612" s="27" t="s">
        <v>63</v>
      </c>
      <c r="E612" s="28">
        <v>376</v>
      </c>
      <c r="F612" s="27">
        <v>33</v>
      </c>
      <c r="G612" s="26">
        <f t="shared" si="9"/>
        <v>12408</v>
      </c>
      <c r="H612" s="25"/>
    </row>
    <row r="613" spans="1:8">
      <c r="A613" s="27" t="s">
        <v>210</v>
      </c>
      <c r="B613" s="25" t="s">
        <v>220</v>
      </c>
      <c r="C613" s="25" t="s">
        <v>66</v>
      </c>
      <c r="D613" s="27" t="s">
        <v>63</v>
      </c>
      <c r="E613" s="28">
        <v>286</v>
      </c>
      <c r="F613" s="27">
        <v>32</v>
      </c>
      <c r="G613" s="26">
        <f t="shared" si="9"/>
        <v>9152</v>
      </c>
      <c r="H613" s="25"/>
    </row>
    <row r="614" spans="1:8">
      <c r="A614" s="27" t="s">
        <v>210</v>
      </c>
      <c r="B614" s="25" t="s">
        <v>220</v>
      </c>
      <c r="C614" s="25" t="s">
        <v>48</v>
      </c>
      <c r="D614" s="27" t="s">
        <v>30</v>
      </c>
      <c r="E614" s="28">
        <v>210</v>
      </c>
      <c r="F614" s="27">
        <v>34</v>
      </c>
      <c r="G614" s="26">
        <f t="shared" si="9"/>
        <v>7140</v>
      </c>
      <c r="H614" s="25"/>
    </row>
    <row r="615" spans="1:8">
      <c r="A615" s="27" t="s">
        <v>210</v>
      </c>
      <c r="B615" s="25" t="s">
        <v>220</v>
      </c>
      <c r="C615" s="25" t="s">
        <v>46</v>
      </c>
      <c r="D615" s="27" t="s">
        <v>30</v>
      </c>
      <c r="E615" s="28">
        <v>199</v>
      </c>
      <c r="F615" s="27">
        <v>34</v>
      </c>
      <c r="G615" s="26">
        <f t="shared" si="9"/>
        <v>6766</v>
      </c>
      <c r="H615" s="25"/>
    </row>
    <row r="616" spans="1:8">
      <c r="A616" s="27" t="s">
        <v>210</v>
      </c>
      <c r="B616" s="25" t="s">
        <v>220</v>
      </c>
      <c r="C616" s="25" t="s">
        <v>127</v>
      </c>
      <c r="D616" s="27" t="s">
        <v>125</v>
      </c>
      <c r="E616" s="28">
        <v>130</v>
      </c>
      <c r="F616" s="27">
        <v>32</v>
      </c>
      <c r="G616" s="26">
        <f t="shared" si="9"/>
        <v>4160</v>
      </c>
      <c r="H616" s="25"/>
    </row>
    <row r="617" spans="1:8">
      <c r="A617" s="27" t="s">
        <v>210</v>
      </c>
      <c r="B617" s="25" t="s">
        <v>220</v>
      </c>
      <c r="C617" s="25" t="s">
        <v>124</v>
      </c>
      <c r="D617" s="27" t="s">
        <v>125</v>
      </c>
      <c r="E617" s="28">
        <v>145</v>
      </c>
      <c r="F617" s="27">
        <v>34</v>
      </c>
      <c r="G617" s="26">
        <f t="shared" si="9"/>
        <v>4930</v>
      </c>
      <c r="H617" s="25"/>
    </row>
    <row r="618" spans="1:8">
      <c r="A618" s="27" t="s">
        <v>210</v>
      </c>
      <c r="B618" s="25" t="s">
        <v>220</v>
      </c>
      <c r="C618" s="25" t="s">
        <v>84</v>
      </c>
      <c r="D618" s="27" t="s">
        <v>82</v>
      </c>
      <c r="E618" s="28">
        <v>222</v>
      </c>
      <c r="F618" s="27">
        <v>31</v>
      </c>
      <c r="G618" s="26">
        <f t="shared" si="9"/>
        <v>6882</v>
      </c>
      <c r="H618" s="25"/>
    </row>
    <row r="619" spans="1:8">
      <c r="A619" s="27" t="s">
        <v>210</v>
      </c>
      <c r="B619" s="25" t="s">
        <v>220</v>
      </c>
      <c r="C619" s="25" t="s">
        <v>62</v>
      </c>
      <c r="D619" s="27" t="s">
        <v>63</v>
      </c>
      <c r="E619" s="28">
        <v>270</v>
      </c>
      <c r="F619" s="27">
        <v>31</v>
      </c>
      <c r="G619" s="26">
        <f t="shared" si="9"/>
        <v>8370</v>
      </c>
      <c r="H619" s="25"/>
    </row>
    <row r="620" spans="1:8">
      <c r="A620" s="27" t="s">
        <v>210</v>
      </c>
      <c r="B620" s="25" t="s">
        <v>220</v>
      </c>
      <c r="C620" s="25" t="s">
        <v>36</v>
      </c>
      <c r="D620" s="27" t="s">
        <v>30</v>
      </c>
      <c r="E620" s="28">
        <v>180</v>
      </c>
      <c r="F620" s="27">
        <v>34</v>
      </c>
      <c r="G620" s="26">
        <f t="shared" si="9"/>
        <v>6120</v>
      </c>
      <c r="H620" s="25"/>
    </row>
    <row r="621" spans="1:8">
      <c r="A621" s="27" t="s">
        <v>210</v>
      </c>
      <c r="B621" s="25" t="s">
        <v>221</v>
      </c>
      <c r="C621" s="25" t="s">
        <v>53</v>
      </c>
      <c r="D621" s="27" t="s">
        <v>30</v>
      </c>
      <c r="E621" s="28">
        <v>154</v>
      </c>
      <c r="F621" s="27">
        <v>24</v>
      </c>
      <c r="G621" s="26">
        <f t="shared" si="9"/>
        <v>3696</v>
      </c>
      <c r="H621" s="25"/>
    </row>
    <row r="622" spans="1:8">
      <c r="A622" s="27" t="s">
        <v>210</v>
      </c>
      <c r="B622" s="25" t="s">
        <v>221</v>
      </c>
      <c r="C622" s="25" t="s">
        <v>128</v>
      </c>
      <c r="D622" s="27" t="s">
        <v>125</v>
      </c>
      <c r="E622" s="28">
        <v>140</v>
      </c>
      <c r="F622" s="27">
        <v>24</v>
      </c>
      <c r="G622" s="26">
        <f t="shared" si="9"/>
        <v>3360</v>
      </c>
      <c r="H622" s="25"/>
    </row>
    <row r="623" spans="1:8">
      <c r="A623" s="27" t="s">
        <v>210</v>
      </c>
      <c r="B623" s="25" t="s">
        <v>221</v>
      </c>
      <c r="C623" s="25" t="s">
        <v>118</v>
      </c>
      <c r="D623" s="27" t="s">
        <v>115</v>
      </c>
      <c r="E623" s="28">
        <v>150</v>
      </c>
      <c r="F623" s="27">
        <v>24</v>
      </c>
      <c r="G623" s="26">
        <f t="shared" si="9"/>
        <v>3600</v>
      </c>
      <c r="H623" s="25"/>
    </row>
    <row r="624" spans="1:8">
      <c r="A624" s="27" t="s">
        <v>210</v>
      </c>
      <c r="B624" s="25" t="s">
        <v>221</v>
      </c>
      <c r="C624" s="25" t="s">
        <v>50</v>
      </c>
      <c r="D624" s="27" t="s">
        <v>30</v>
      </c>
      <c r="E624" s="28">
        <v>196</v>
      </c>
      <c r="F624" s="27">
        <v>24</v>
      </c>
      <c r="G624" s="26">
        <f t="shared" si="9"/>
        <v>4704</v>
      </c>
      <c r="H624" s="25"/>
    </row>
    <row r="625" spans="1:8">
      <c r="A625" s="27" t="s">
        <v>210</v>
      </c>
      <c r="B625" s="25" t="s">
        <v>221</v>
      </c>
      <c r="C625" s="25" t="s">
        <v>67</v>
      </c>
      <c r="D625" s="27" t="s">
        <v>63</v>
      </c>
      <c r="E625" s="28">
        <v>268</v>
      </c>
      <c r="F625" s="27">
        <v>24</v>
      </c>
      <c r="G625" s="26">
        <f t="shared" si="9"/>
        <v>6432</v>
      </c>
      <c r="H625" s="25"/>
    </row>
    <row r="626" spans="1:8">
      <c r="A626" s="27" t="s">
        <v>210</v>
      </c>
      <c r="B626" s="25" t="s">
        <v>221</v>
      </c>
      <c r="C626" s="25" t="s">
        <v>126</v>
      </c>
      <c r="D626" s="27" t="s">
        <v>125</v>
      </c>
      <c r="E626" s="28">
        <v>150</v>
      </c>
      <c r="F626" s="27">
        <v>24</v>
      </c>
      <c r="G626" s="26">
        <f t="shared" si="9"/>
        <v>3600</v>
      </c>
      <c r="H626" s="25"/>
    </row>
    <row r="627" spans="1:8">
      <c r="A627" s="27" t="s">
        <v>210</v>
      </c>
      <c r="B627" s="25" t="s">
        <v>221</v>
      </c>
      <c r="C627" s="25" t="s">
        <v>108</v>
      </c>
      <c r="D627" s="27" t="s">
        <v>106</v>
      </c>
      <c r="E627" s="28">
        <v>193</v>
      </c>
      <c r="F627" s="27">
        <v>24</v>
      </c>
      <c r="G627" s="26">
        <f t="shared" si="9"/>
        <v>4632</v>
      </c>
      <c r="H627" s="25"/>
    </row>
    <row r="628" spans="1:8">
      <c r="A628" s="27" t="s">
        <v>210</v>
      </c>
      <c r="B628" s="25" t="s">
        <v>221</v>
      </c>
      <c r="C628" s="25" t="s">
        <v>86</v>
      </c>
      <c r="D628" s="27" t="s">
        <v>82</v>
      </c>
      <c r="E628" s="28">
        <v>222</v>
      </c>
      <c r="F628" s="27">
        <v>24</v>
      </c>
      <c r="G628" s="26">
        <f t="shared" si="9"/>
        <v>5328</v>
      </c>
      <c r="H628" s="25"/>
    </row>
    <row r="629" spans="1:8">
      <c r="A629" s="27" t="s">
        <v>210</v>
      </c>
      <c r="B629" s="25" t="s">
        <v>221</v>
      </c>
      <c r="C629" s="25" t="s">
        <v>29</v>
      </c>
      <c r="D629" s="27" t="s">
        <v>30</v>
      </c>
      <c r="E629" s="28">
        <v>180</v>
      </c>
      <c r="F629" s="27">
        <v>24</v>
      </c>
      <c r="G629" s="26">
        <f t="shared" si="9"/>
        <v>4320</v>
      </c>
      <c r="H629" s="25"/>
    </row>
    <row r="630" spans="1:8">
      <c r="A630" s="27" t="s">
        <v>210</v>
      </c>
      <c r="B630" s="25" t="s">
        <v>221</v>
      </c>
      <c r="C630" s="25" t="s">
        <v>105</v>
      </c>
      <c r="D630" s="27" t="s">
        <v>106</v>
      </c>
      <c r="E630" s="28">
        <v>97</v>
      </c>
      <c r="F630" s="27">
        <v>24</v>
      </c>
      <c r="G630" s="26">
        <f t="shared" si="9"/>
        <v>2328</v>
      </c>
      <c r="H630" s="25"/>
    </row>
    <row r="631" spans="1:8">
      <c r="A631" s="27" t="s">
        <v>210</v>
      </c>
      <c r="B631" s="25" t="s">
        <v>221</v>
      </c>
      <c r="C631" s="25" t="s">
        <v>47</v>
      </c>
      <c r="D631" s="27" t="s">
        <v>30</v>
      </c>
      <c r="E631" s="28">
        <v>199</v>
      </c>
      <c r="F631" s="27">
        <v>24</v>
      </c>
      <c r="G631" s="26">
        <f t="shared" si="9"/>
        <v>4776</v>
      </c>
      <c r="H631" s="25"/>
    </row>
    <row r="632" spans="1:8">
      <c r="A632" s="27" t="s">
        <v>210</v>
      </c>
      <c r="B632" s="25" t="s">
        <v>222</v>
      </c>
      <c r="C632" s="25" t="s">
        <v>53</v>
      </c>
      <c r="D632" s="27" t="s">
        <v>30</v>
      </c>
      <c r="E632" s="28">
        <v>154</v>
      </c>
      <c r="F632" s="27">
        <v>24</v>
      </c>
      <c r="G632" s="26">
        <f t="shared" si="9"/>
        <v>3696</v>
      </c>
      <c r="H632" s="25"/>
    </row>
    <row r="633" spans="1:8">
      <c r="A633" s="27" t="s">
        <v>210</v>
      </c>
      <c r="B633" s="25" t="s">
        <v>222</v>
      </c>
      <c r="C633" s="25" t="s">
        <v>128</v>
      </c>
      <c r="D633" s="27" t="s">
        <v>125</v>
      </c>
      <c r="E633" s="28">
        <v>140</v>
      </c>
      <c r="F633" s="27">
        <v>24</v>
      </c>
      <c r="G633" s="26">
        <f t="shared" si="9"/>
        <v>3360</v>
      </c>
      <c r="H633" s="25"/>
    </row>
    <row r="634" spans="1:8">
      <c r="A634" s="27" t="s">
        <v>210</v>
      </c>
      <c r="B634" s="25" t="s">
        <v>222</v>
      </c>
      <c r="C634" s="25" t="s">
        <v>118</v>
      </c>
      <c r="D634" s="27" t="s">
        <v>115</v>
      </c>
      <c r="E634" s="28">
        <v>150</v>
      </c>
      <c r="F634" s="27">
        <v>24</v>
      </c>
      <c r="G634" s="26">
        <f t="shared" si="9"/>
        <v>3600</v>
      </c>
      <c r="H634" s="25"/>
    </row>
    <row r="635" spans="1:8">
      <c r="A635" s="27" t="s">
        <v>210</v>
      </c>
      <c r="B635" s="25" t="s">
        <v>222</v>
      </c>
      <c r="C635" s="25" t="s">
        <v>50</v>
      </c>
      <c r="D635" s="27" t="s">
        <v>30</v>
      </c>
      <c r="E635" s="28">
        <v>196</v>
      </c>
      <c r="F635" s="27">
        <v>24</v>
      </c>
      <c r="G635" s="26">
        <f t="shared" si="9"/>
        <v>4704</v>
      </c>
      <c r="H635" s="25"/>
    </row>
    <row r="636" spans="1:8">
      <c r="A636" s="27" t="s">
        <v>210</v>
      </c>
      <c r="B636" s="25" t="s">
        <v>222</v>
      </c>
      <c r="C636" s="25" t="s">
        <v>67</v>
      </c>
      <c r="D636" s="27" t="s">
        <v>63</v>
      </c>
      <c r="E636" s="28">
        <v>268</v>
      </c>
      <c r="F636" s="27">
        <v>24</v>
      </c>
      <c r="G636" s="26">
        <f t="shared" si="9"/>
        <v>6432</v>
      </c>
      <c r="H636" s="25"/>
    </row>
    <row r="637" spans="1:8">
      <c r="A637" s="27" t="s">
        <v>210</v>
      </c>
      <c r="B637" s="25" t="s">
        <v>222</v>
      </c>
      <c r="C637" s="25" t="s">
        <v>126</v>
      </c>
      <c r="D637" s="27" t="s">
        <v>125</v>
      </c>
      <c r="E637" s="28">
        <v>150</v>
      </c>
      <c r="F637" s="27">
        <v>24</v>
      </c>
      <c r="G637" s="26">
        <f t="shared" si="9"/>
        <v>3600</v>
      </c>
      <c r="H637" s="25"/>
    </row>
    <row r="638" spans="1:8">
      <c r="A638" s="27" t="s">
        <v>210</v>
      </c>
      <c r="B638" s="25" t="s">
        <v>222</v>
      </c>
      <c r="C638" s="25" t="s">
        <v>108</v>
      </c>
      <c r="D638" s="27" t="s">
        <v>106</v>
      </c>
      <c r="E638" s="28">
        <v>193</v>
      </c>
      <c r="F638" s="27">
        <v>24</v>
      </c>
      <c r="G638" s="26">
        <f t="shared" si="9"/>
        <v>4632</v>
      </c>
      <c r="H638" s="25"/>
    </row>
    <row r="639" spans="1:8">
      <c r="A639" s="27" t="s">
        <v>210</v>
      </c>
      <c r="B639" s="25" t="s">
        <v>222</v>
      </c>
      <c r="C639" s="25" t="s">
        <v>86</v>
      </c>
      <c r="D639" s="27" t="s">
        <v>82</v>
      </c>
      <c r="E639" s="28">
        <v>222</v>
      </c>
      <c r="F639" s="27">
        <v>24</v>
      </c>
      <c r="G639" s="26">
        <f t="shared" si="9"/>
        <v>5328</v>
      </c>
      <c r="H639" s="25"/>
    </row>
    <row r="640" spans="1:8">
      <c r="A640" s="27" t="s">
        <v>210</v>
      </c>
      <c r="B640" s="25" t="s">
        <v>222</v>
      </c>
      <c r="C640" s="25" t="s">
        <v>29</v>
      </c>
      <c r="D640" s="27" t="s">
        <v>30</v>
      </c>
      <c r="E640" s="28">
        <v>180</v>
      </c>
      <c r="F640" s="27">
        <v>24</v>
      </c>
      <c r="G640" s="26">
        <f t="shared" ref="G640:G678" si="10">E640*F640</f>
        <v>4320</v>
      </c>
      <c r="H640" s="25"/>
    </row>
    <row r="641" spans="1:8">
      <c r="A641" s="27" t="s">
        <v>210</v>
      </c>
      <c r="B641" s="25" t="s">
        <v>222</v>
      </c>
      <c r="C641" s="25" t="s">
        <v>105</v>
      </c>
      <c r="D641" s="27" t="s">
        <v>106</v>
      </c>
      <c r="E641" s="28">
        <v>97</v>
      </c>
      <c r="F641" s="27">
        <v>24</v>
      </c>
      <c r="G641" s="26">
        <f t="shared" si="10"/>
        <v>2328</v>
      </c>
      <c r="H641" s="25"/>
    </row>
    <row r="642" spans="1:8">
      <c r="A642" s="27" t="s">
        <v>210</v>
      </c>
      <c r="B642" s="25" t="s">
        <v>222</v>
      </c>
      <c r="C642" s="25" t="s">
        <v>47</v>
      </c>
      <c r="D642" s="27" t="s">
        <v>30</v>
      </c>
      <c r="E642" s="28">
        <v>199</v>
      </c>
      <c r="F642" s="27">
        <v>24</v>
      </c>
      <c r="G642" s="26">
        <f t="shared" si="10"/>
        <v>4776</v>
      </c>
      <c r="H642" s="25"/>
    </row>
    <row r="643" spans="1:8">
      <c r="A643" s="27" t="s">
        <v>210</v>
      </c>
      <c r="B643" s="25" t="s">
        <v>223</v>
      </c>
      <c r="C643" s="25" t="s">
        <v>53</v>
      </c>
      <c r="D643" s="27" t="s">
        <v>30</v>
      </c>
      <c r="E643" s="28">
        <v>154</v>
      </c>
      <c r="F643" s="27">
        <v>28</v>
      </c>
      <c r="G643" s="26">
        <f t="shared" si="10"/>
        <v>4312</v>
      </c>
      <c r="H643" s="25"/>
    </row>
    <row r="644" spans="1:8">
      <c r="A644" s="27" t="s">
        <v>210</v>
      </c>
      <c r="B644" s="25" t="s">
        <v>223</v>
      </c>
      <c r="C644" s="25" t="s">
        <v>128</v>
      </c>
      <c r="D644" s="27" t="s">
        <v>125</v>
      </c>
      <c r="E644" s="28">
        <v>140</v>
      </c>
      <c r="F644" s="27">
        <v>26</v>
      </c>
      <c r="G644" s="26">
        <f t="shared" si="10"/>
        <v>3640</v>
      </c>
      <c r="H644" s="25"/>
    </row>
    <row r="645" spans="1:8">
      <c r="A645" s="27" t="s">
        <v>210</v>
      </c>
      <c r="B645" s="25" t="s">
        <v>223</v>
      </c>
      <c r="C645" s="25" t="s">
        <v>118</v>
      </c>
      <c r="D645" s="27" t="s">
        <v>115</v>
      </c>
      <c r="E645" s="28">
        <v>150</v>
      </c>
      <c r="F645" s="27">
        <v>28</v>
      </c>
      <c r="G645" s="26">
        <f t="shared" si="10"/>
        <v>4200</v>
      </c>
      <c r="H645" s="25"/>
    </row>
    <row r="646" spans="1:8">
      <c r="A646" s="27" t="s">
        <v>210</v>
      </c>
      <c r="B646" s="25" t="s">
        <v>223</v>
      </c>
      <c r="C646" s="25" t="s">
        <v>50</v>
      </c>
      <c r="D646" s="27" t="s">
        <v>30</v>
      </c>
      <c r="E646" s="28">
        <v>196</v>
      </c>
      <c r="F646" s="27">
        <v>27</v>
      </c>
      <c r="G646" s="26">
        <f t="shared" si="10"/>
        <v>5292</v>
      </c>
      <c r="H646" s="25"/>
    </row>
    <row r="647" spans="1:8">
      <c r="A647" s="27" t="s">
        <v>210</v>
      </c>
      <c r="B647" s="25" t="s">
        <v>223</v>
      </c>
      <c r="C647" s="25" t="s">
        <v>67</v>
      </c>
      <c r="D647" s="27" t="s">
        <v>63</v>
      </c>
      <c r="E647" s="28">
        <v>268</v>
      </c>
      <c r="F647" s="27">
        <v>28</v>
      </c>
      <c r="G647" s="26">
        <f t="shared" si="10"/>
        <v>7504</v>
      </c>
      <c r="H647" s="25"/>
    </row>
    <row r="648" spans="1:8">
      <c r="A648" s="27" t="s">
        <v>210</v>
      </c>
      <c r="B648" s="25" t="s">
        <v>223</v>
      </c>
      <c r="C648" s="25" t="s">
        <v>126</v>
      </c>
      <c r="D648" s="27" t="s">
        <v>125</v>
      </c>
      <c r="E648" s="28">
        <v>150</v>
      </c>
      <c r="F648" s="27">
        <v>26</v>
      </c>
      <c r="G648" s="26">
        <f t="shared" si="10"/>
        <v>3900</v>
      </c>
      <c r="H648" s="25"/>
    </row>
    <row r="649" spans="1:8">
      <c r="A649" s="27" t="s">
        <v>210</v>
      </c>
      <c r="B649" s="25" t="s">
        <v>223</v>
      </c>
      <c r="C649" s="25" t="s">
        <v>108</v>
      </c>
      <c r="D649" s="27" t="s">
        <v>106</v>
      </c>
      <c r="E649" s="28">
        <v>193</v>
      </c>
      <c r="F649" s="27">
        <v>26</v>
      </c>
      <c r="G649" s="26">
        <f t="shared" si="10"/>
        <v>5018</v>
      </c>
      <c r="H649" s="25"/>
    </row>
    <row r="650" spans="1:8">
      <c r="A650" s="27" t="s">
        <v>210</v>
      </c>
      <c r="B650" s="25" t="s">
        <v>223</v>
      </c>
      <c r="C650" s="25" t="s">
        <v>86</v>
      </c>
      <c r="D650" s="27" t="s">
        <v>82</v>
      </c>
      <c r="E650" s="28">
        <v>222</v>
      </c>
      <c r="F650" s="27">
        <v>28</v>
      </c>
      <c r="G650" s="26">
        <f t="shared" si="10"/>
        <v>6216</v>
      </c>
      <c r="H650" s="25"/>
    </row>
    <row r="651" spans="1:8">
      <c r="A651" s="27" t="s">
        <v>210</v>
      </c>
      <c r="B651" s="25" t="s">
        <v>223</v>
      </c>
      <c r="C651" s="25" t="s">
        <v>29</v>
      </c>
      <c r="D651" s="27" t="s">
        <v>30</v>
      </c>
      <c r="E651" s="28">
        <v>180</v>
      </c>
      <c r="F651" s="27">
        <v>27</v>
      </c>
      <c r="G651" s="26">
        <f t="shared" si="10"/>
        <v>4860</v>
      </c>
      <c r="H651" s="25"/>
    </row>
    <row r="652" spans="1:8">
      <c r="A652" s="27" t="s">
        <v>210</v>
      </c>
      <c r="B652" s="25" t="s">
        <v>223</v>
      </c>
      <c r="C652" s="25" t="s">
        <v>105</v>
      </c>
      <c r="D652" s="27" t="s">
        <v>106</v>
      </c>
      <c r="E652" s="28">
        <v>97</v>
      </c>
      <c r="F652" s="27">
        <v>28</v>
      </c>
      <c r="G652" s="26">
        <f t="shared" si="10"/>
        <v>2716</v>
      </c>
      <c r="H652" s="25"/>
    </row>
    <row r="653" spans="1:8">
      <c r="A653" s="27" t="s">
        <v>210</v>
      </c>
      <c r="B653" s="25" t="s">
        <v>223</v>
      </c>
      <c r="C653" s="25" t="s">
        <v>47</v>
      </c>
      <c r="D653" s="27" t="s">
        <v>30</v>
      </c>
      <c r="E653" s="28">
        <v>199</v>
      </c>
      <c r="F653" s="27">
        <v>26</v>
      </c>
      <c r="G653" s="26">
        <f t="shared" si="10"/>
        <v>5174</v>
      </c>
      <c r="H653" s="25"/>
    </row>
    <row r="654" spans="1:8">
      <c r="A654" s="27" t="s">
        <v>210</v>
      </c>
      <c r="B654" s="25" t="s">
        <v>224</v>
      </c>
      <c r="C654" s="25" t="s">
        <v>53</v>
      </c>
      <c r="D654" s="27" t="s">
        <v>30</v>
      </c>
      <c r="E654" s="28">
        <v>154</v>
      </c>
      <c r="F654" s="27">
        <v>25</v>
      </c>
      <c r="G654" s="26">
        <f t="shared" si="10"/>
        <v>3850</v>
      </c>
      <c r="H654" s="25"/>
    </row>
    <row r="655" spans="1:8">
      <c r="A655" s="27" t="s">
        <v>210</v>
      </c>
      <c r="B655" s="25" t="s">
        <v>224</v>
      </c>
      <c r="C655" s="25" t="s">
        <v>128</v>
      </c>
      <c r="D655" s="27" t="s">
        <v>125</v>
      </c>
      <c r="E655" s="28">
        <v>140</v>
      </c>
      <c r="F655" s="27">
        <v>25</v>
      </c>
      <c r="G655" s="26">
        <f t="shared" si="10"/>
        <v>3500</v>
      </c>
      <c r="H655" s="25"/>
    </row>
    <row r="656" spans="1:8">
      <c r="A656" s="27" t="s">
        <v>210</v>
      </c>
      <c r="B656" s="25" t="s">
        <v>224</v>
      </c>
      <c r="C656" s="25" t="s">
        <v>118</v>
      </c>
      <c r="D656" s="27" t="s">
        <v>115</v>
      </c>
      <c r="E656" s="28">
        <v>150</v>
      </c>
      <c r="F656" s="27">
        <v>25</v>
      </c>
      <c r="G656" s="26">
        <f t="shared" si="10"/>
        <v>3750</v>
      </c>
      <c r="H656" s="25"/>
    </row>
    <row r="657" spans="1:8">
      <c r="A657" s="27" t="s">
        <v>210</v>
      </c>
      <c r="B657" s="25" t="s">
        <v>224</v>
      </c>
      <c r="C657" s="25" t="s">
        <v>50</v>
      </c>
      <c r="D657" s="27" t="s">
        <v>30</v>
      </c>
      <c r="E657" s="28">
        <v>196</v>
      </c>
      <c r="F657" s="27">
        <v>25</v>
      </c>
      <c r="G657" s="26">
        <f t="shared" si="10"/>
        <v>4900</v>
      </c>
      <c r="H657" s="25"/>
    </row>
    <row r="658" spans="1:8">
      <c r="A658" s="27" t="s">
        <v>210</v>
      </c>
      <c r="B658" s="25" t="s">
        <v>224</v>
      </c>
      <c r="C658" s="25" t="s">
        <v>67</v>
      </c>
      <c r="D658" s="27" t="s">
        <v>63</v>
      </c>
      <c r="E658" s="28">
        <v>268</v>
      </c>
      <c r="F658" s="27">
        <v>25</v>
      </c>
      <c r="G658" s="26">
        <f t="shared" si="10"/>
        <v>6700</v>
      </c>
      <c r="H658" s="25"/>
    </row>
    <row r="659" spans="1:8">
      <c r="A659" s="27" t="s">
        <v>210</v>
      </c>
      <c r="B659" s="25" t="s">
        <v>224</v>
      </c>
      <c r="C659" s="25" t="s">
        <v>126</v>
      </c>
      <c r="D659" s="27" t="s">
        <v>125</v>
      </c>
      <c r="E659" s="28">
        <v>150</v>
      </c>
      <c r="F659" s="27">
        <v>25</v>
      </c>
      <c r="G659" s="26">
        <f t="shared" si="10"/>
        <v>3750</v>
      </c>
      <c r="H659" s="25"/>
    </row>
    <row r="660" spans="1:8">
      <c r="A660" s="27" t="s">
        <v>210</v>
      </c>
      <c r="B660" s="25" t="s">
        <v>224</v>
      </c>
      <c r="C660" s="25" t="s">
        <v>108</v>
      </c>
      <c r="D660" s="27" t="s">
        <v>106</v>
      </c>
      <c r="E660" s="28">
        <v>193</v>
      </c>
      <c r="F660" s="27">
        <v>25</v>
      </c>
      <c r="G660" s="26">
        <f t="shared" si="10"/>
        <v>4825</v>
      </c>
      <c r="H660" s="25"/>
    </row>
    <row r="661" spans="1:8">
      <c r="A661" s="27" t="s">
        <v>210</v>
      </c>
      <c r="B661" s="25" t="s">
        <v>224</v>
      </c>
      <c r="C661" s="25" t="s">
        <v>86</v>
      </c>
      <c r="D661" s="27" t="s">
        <v>82</v>
      </c>
      <c r="E661" s="28">
        <v>222</v>
      </c>
      <c r="F661" s="27">
        <v>25</v>
      </c>
      <c r="G661" s="26">
        <f t="shared" si="10"/>
        <v>5550</v>
      </c>
      <c r="H661" s="25"/>
    </row>
    <row r="662" spans="1:8">
      <c r="A662" s="27" t="s">
        <v>210</v>
      </c>
      <c r="B662" s="25" t="s">
        <v>224</v>
      </c>
      <c r="C662" s="25" t="s">
        <v>29</v>
      </c>
      <c r="D662" s="27" t="s">
        <v>30</v>
      </c>
      <c r="E662" s="28">
        <v>180</v>
      </c>
      <c r="F662" s="27">
        <v>25</v>
      </c>
      <c r="G662" s="26">
        <f t="shared" si="10"/>
        <v>4500</v>
      </c>
      <c r="H662" s="25"/>
    </row>
    <row r="663" spans="1:8">
      <c r="A663" s="27" t="s">
        <v>210</v>
      </c>
      <c r="B663" s="25" t="s">
        <v>224</v>
      </c>
      <c r="C663" s="25" t="s">
        <v>105</v>
      </c>
      <c r="D663" s="27" t="s">
        <v>106</v>
      </c>
      <c r="E663" s="28">
        <v>97</v>
      </c>
      <c r="F663" s="27">
        <v>25</v>
      </c>
      <c r="G663" s="26">
        <f t="shared" si="10"/>
        <v>2425</v>
      </c>
      <c r="H663" s="25"/>
    </row>
    <row r="664" spans="1:8">
      <c r="A664" s="27" t="s">
        <v>210</v>
      </c>
      <c r="B664" s="25" t="s">
        <v>224</v>
      </c>
      <c r="C664" s="25" t="s">
        <v>47</v>
      </c>
      <c r="D664" s="27" t="s">
        <v>30</v>
      </c>
      <c r="E664" s="28">
        <v>199</v>
      </c>
      <c r="F664" s="27">
        <v>25</v>
      </c>
      <c r="G664" s="26">
        <f t="shared" si="10"/>
        <v>4975</v>
      </c>
      <c r="H664" s="25"/>
    </row>
    <row r="665" spans="1:8">
      <c r="A665" s="32" t="s">
        <v>153</v>
      </c>
      <c r="B665" s="31" t="s">
        <v>209</v>
      </c>
      <c r="C665" s="31" t="s">
        <v>117</v>
      </c>
      <c r="D665" s="32" t="s">
        <v>115</v>
      </c>
      <c r="E665" s="37">
        <v>145</v>
      </c>
      <c r="F665" s="32">
        <v>15</v>
      </c>
      <c r="G665" s="33">
        <f>E665*F665</f>
        <v>2175</v>
      </c>
      <c r="H665" s="34" t="s">
        <v>226</v>
      </c>
    </row>
    <row r="666" spans="1:8">
      <c r="A666" s="32" t="s">
        <v>153</v>
      </c>
      <c r="B666" s="31" t="s">
        <v>209</v>
      </c>
      <c r="C666" s="31" t="s">
        <v>92</v>
      </c>
      <c r="D666" s="32" t="s">
        <v>91</v>
      </c>
      <c r="E666" s="37">
        <v>97</v>
      </c>
      <c r="F666" s="32">
        <v>15</v>
      </c>
      <c r="G666" s="33">
        <f>E666*F666</f>
        <v>1455</v>
      </c>
      <c r="H666" s="34" t="s">
        <v>226</v>
      </c>
    </row>
    <row r="667" spans="1:8">
      <c r="A667" s="32" t="s">
        <v>225</v>
      </c>
      <c r="B667" s="31"/>
      <c r="C667" s="31" t="s">
        <v>101</v>
      </c>
      <c r="D667" s="32" t="s">
        <v>98</v>
      </c>
      <c r="E667" s="31">
        <v>213</v>
      </c>
      <c r="F667" s="32">
        <v>1</v>
      </c>
      <c r="G667" s="33">
        <f t="shared" si="10"/>
        <v>213</v>
      </c>
      <c r="H667" s="34" t="s">
        <v>226</v>
      </c>
    </row>
    <row r="668" spans="1:8">
      <c r="A668" s="32" t="s">
        <v>210</v>
      </c>
      <c r="B668" s="31"/>
      <c r="C668" s="31" t="s">
        <v>47</v>
      </c>
      <c r="D668" s="32" t="s">
        <v>30</v>
      </c>
      <c r="E668" s="31">
        <v>199</v>
      </c>
      <c r="F668" s="32">
        <v>2</v>
      </c>
      <c r="G668" s="33">
        <f t="shared" si="10"/>
        <v>398</v>
      </c>
      <c r="H668" s="34" t="s">
        <v>226</v>
      </c>
    </row>
    <row r="669" spans="1:8">
      <c r="A669" s="32" t="s">
        <v>210</v>
      </c>
      <c r="B669" s="31"/>
      <c r="C669" s="31" t="s">
        <v>50</v>
      </c>
      <c r="D669" s="32" t="s">
        <v>30</v>
      </c>
      <c r="E669" s="31">
        <v>196</v>
      </c>
      <c r="F669" s="32">
        <v>1</v>
      </c>
      <c r="G669" s="33">
        <f t="shared" si="10"/>
        <v>196</v>
      </c>
      <c r="H669" s="34" t="s">
        <v>226</v>
      </c>
    </row>
    <row r="670" spans="1:8">
      <c r="A670" s="32" t="s">
        <v>210</v>
      </c>
      <c r="B670" s="31"/>
      <c r="C670" s="31" t="s">
        <v>29</v>
      </c>
      <c r="D670" s="32" t="s">
        <v>30</v>
      </c>
      <c r="E670" s="31">
        <v>180</v>
      </c>
      <c r="F670" s="32">
        <v>1</v>
      </c>
      <c r="G670" s="33">
        <f t="shared" si="10"/>
        <v>180</v>
      </c>
      <c r="H670" s="34" t="s">
        <v>226</v>
      </c>
    </row>
    <row r="671" spans="1:8">
      <c r="A671" s="32" t="s">
        <v>210</v>
      </c>
      <c r="B671" s="31"/>
      <c r="C671" s="31" t="s">
        <v>86</v>
      </c>
      <c r="D671" s="32" t="s">
        <v>82</v>
      </c>
      <c r="E671" s="31">
        <v>222</v>
      </c>
      <c r="F671" s="32">
        <v>2</v>
      </c>
      <c r="G671" s="33">
        <f t="shared" si="10"/>
        <v>444</v>
      </c>
      <c r="H671" s="34" t="s">
        <v>226</v>
      </c>
    </row>
    <row r="672" spans="1:8">
      <c r="A672" s="32" t="s">
        <v>210</v>
      </c>
      <c r="B672" s="31"/>
      <c r="C672" s="31" t="s">
        <v>108</v>
      </c>
      <c r="D672" s="32" t="s">
        <v>106</v>
      </c>
      <c r="E672" s="31">
        <v>193</v>
      </c>
      <c r="F672" s="32">
        <v>3</v>
      </c>
      <c r="G672" s="33">
        <f t="shared" si="10"/>
        <v>579</v>
      </c>
      <c r="H672" s="34" t="s">
        <v>226</v>
      </c>
    </row>
    <row r="673" spans="1:8">
      <c r="A673" s="32" t="s">
        <v>210</v>
      </c>
      <c r="B673" s="31"/>
      <c r="C673" s="31" t="s">
        <v>67</v>
      </c>
      <c r="D673" s="32" t="s">
        <v>63</v>
      </c>
      <c r="E673" s="31">
        <v>268</v>
      </c>
      <c r="F673" s="32">
        <v>2</v>
      </c>
      <c r="G673" s="33">
        <f t="shared" si="10"/>
        <v>536</v>
      </c>
      <c r="H673" s="34" t="s">
        <v>226</v>
      </c>
    </row>
    <row r="674" spans="1:8">
      <c r="A674" s="32" t="s">
        <v>210</v>
      </c>
      <c r="B674" s="31"/>
      <c r="C674" s="31" t="s">
        <v>44</v>
      </c>
      <c r="D674" s="32" t="s">
        <v>30</v>
      </c>
      <c r="E674" s="31">
        <v>265</v>
      </c>
      <c r="F674" s="32">
        <v>1</v>
      </c>
      <c r="G674" s="33">
        <f t="shared" si="10"/>
        <v>265</v>
      </c>
      <c r="H674" s="34" t="s">
        <v>226</v>
      </c>
    </row>
    <row r="675" spans="1:8">
      <c r="A675" s="32" t="s">
        <v>210</v>
      </c>
      <c r="B675" s="31"/>
      <c r="C675" s="31" t="s">
        <v>128</v>
      </c>
      <c r="D675" s="32" t="s">
        <v>125</v>
      </c>
      <c r="E675" s="31">
        <v>140</v>
      </c>
      <c r="F675" s="32">
        <v>2</v>
      </c>
      <c r="G675" s="33">
        <f t="shared" si="10"/>
        <v>280</v>
      </c>
      <c r="H675" s="34" t="s">
        <v>226</v>
      </c>
    </row>
    <row r="676" spans="1:8">
      <c r="A676" s="32" t="s">
        <v>210</v>
      </c>
      <c r="B676" s="31"/>
      <c r="C676" s="31" t="s">
        <v>126</v>
      </c>
      <c r="D676" s="32" t="s">
        <v>125</v>
      </c>
      <c r="E676" s="31">
        <v>150</v>
      </c>
      <c r="F676" s="32">
        <v>1</v>
      </c>
      <c r="G676" s="33">
        <f t="shared" si="10"/>
        <v>150</v>
      </c>
      <c r="H676" s="34" t="s">
        <v>226</v>
      </c>
    </row>
    <row r="677" spans="1:8">
      <c r="A677" s="32" t="s">
        <v>210</v>
      </c>
      <c r="B677" s="31"/>
      <c r="C677" s="31" t="s">
        <v>118</v>
      </c>
      <c r="D677" s="32" t="s">
        <v>115</v>
      </c>
      <c r="E677" s="31">
        <v>150</v>
      </c>
      <c r="F677" s="32">
        <v>1</v>
      </c>
      <c r="G677" s="33">
        <f t="shared" si="10"/>
        <v>150</v>
      </c>
      <c r="H677" s="34" t="s">
        <v>226</v>
      </c>
    </row>
    <row r="678" spans="1:8">
      <c r="A678" s="32" t="s">
        <v>210</v>
      </c>
      <c r="B678" s="31"/>
      <c r="C678" s="31" t="s">
        <v>105</v>
      </c>
      <c r="D678" s="32" t="s">
        <v>106</v>
      </c>
      <c r="E678" s="31">
        <v>97</v>
      </c>
      <c r="F678" s="32">
        <v>1</v>
      </c>
      <c r="G678" s="33">
        <f t="shared" si="10"/>
        <v>97</v>
      </c>
      <c r="H678" s="34" t="s">
        <v>226</v>
      </c>
    </row>
    <row r="679" spans="1:8">
      <c r="G679" s="35"/>
    </row>
  </sheetData>
  <phoneticPr fontId="13" type="noConversion"/>
  <printOptions horizontalCentered="1"/>
  <pageMargins left="0.51181102362204722" right="0.51181102362204722" top="0.74803149606299213" bottom="0.51181102362204722" header="0.43307086614173229" footer="0.31496062992125984"/>
  <pageSetup paperSize="9" orientation="portrait" r:id="rId1"/>
  <headerFooter>
    <oddHeader>&amp;C&amp;"標楷體,標準"&amp;16國立彰化高商105學年度第1學期教科書採購書目清冊</oddHeader>
    <oddFooter>&amp;C&amp;P / &amp;N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9"/>
  <sheetViews>
    <sheetView workbookViewId="0">
      <selection activeCell="F71" sqref="A1:F71"/>
    </sheetView>
  </sheetViews>
  <sheetFormatPr defaultRowHeight="16.5" outlineLevelRow="2"/>
  <cols>
    <col min="1" max="1" width="10.125" style="71" customWidth="1"/>
    <col min="2" max="2" width="30.5" style="71" bestFit="1" customWidth="1"/>
    <col min="3" max="3" width="9.375" style="71" customWidth="1"/>
    <col min="4" max="4" width="9" style="71" customWidth="1"/>
    <col min="5" max="5" width="10.125" style="71" customWidth="1"/>
    <col min="6" max="6" width="12.125" style="71" customWidth="1"/>
    <col min="7" max="16384" width="9" style="71"/>
  </cols>
  <sheetData>
    <row r="1" spans="1:6" ht="21.75" customHeight="1">
      <c r="A1" s="212" t="s">
        <v>434</v>
      </c>
      <c r="B1" s="212"/>
      <c r="C1" s="212"/>
      <c r="D1" s="212"/>
      <c r="E1" s="212"/>
      <c r="F1" s="212"/>
    </row>
    <row r="2" spans="1:6" ht="25.5" customHeight="1">
      <c r="A2" s="73" t="s">
        <v>435</v>
      </c>
      <c r="B2" s="73" t="s">
        <v>143</v>
      </c>
      <c r="C2" s="73" t="s">
        <v>142</v>
      </c>
      <c r="D2" s="73" t="s">
        <v>436</v>
      </c>
      <c r="E2" s="73" t="s">
        <v>437</v>
      </c>
      <c r="F2" s="73" t="s">
        <v>438</v>
      </c>
    </row>
    <row r="3" spans="1:6" outlineLevel="2">
      <c r="A3" s="75" t="s">
        <v>137</v>
      </c>
      <c r="B3" s="74" t="s">
        <v>138</v>
      </c>
      <c r="C3" s="75">
        <v>239</v>
      </c>
      <c r="D3" s="76">
        <v>1</v>
      </c>
      <c r="E3" s="78">
        <v>239</v>
      </c>
      <c r="F3" s="77"/>
    </row>
    <row r="4" spans="1:6" outlineLevel="2">
      <c r="A4" s="75" t="s">
        <v>137</v>
      </c>
      <c r="B4" s="74" t="s">
        <v>420</v>
      </c>
      <c r="C4" s="75">
        <v>220</v>
      </c>
      <c r="D4" s="76">
        <v>1</v>
      </c>
      <c r="E4" s="78">
        <v>220</v>
      </c>
      <c r="F4" s="77"/>
    </row>
    <row r="5" spans="1:6" ht="24" customHeight="1" outlineLevel="1">
      <c r="A5" s="209" t="s">
        <v>135</v>
      </c>
      <c r="B5" s="210"/>
      <c r="C5" s="210"/>
      <c r="D5" s="211"/>
      <c r="E5" s="83">
        <f>SUBTOTAL(9,E3:E4)</f>
        <v>459</v>
      </c>
      <c r="F5" s="77"/>
    </row>
    <row r="6" spans="1:6" outlineLevel="2">
      <c r="A6" s="75" t="s">
        <v>134</v>
      </c>
      <c r="B6" s="74" t="s">
        <v>133</v>
      </c>
      <c r="C6" s="75">
        <v>191</v>
      </c>
      <c r="D6" s="76">
        <v>4</v>
      </c>
      <c r="E6" s="78">
        <v>764</v>
      </c>
      <c r="F6" s="77"/>
    </row>
    <row r="7" spans="1:6" ht="24" customHeight="1" outlineLevel="1">
      <c r="A7" s="209" t="s">
        <v>132</v>
      </c>
      <c r="B7" s="210"/>
      <c r="C7" s="210"/>
      <c r="D7" s="211"/>
      <c r="E7" s="83">
        <f>SUBTOTAL(9,E6:E6)</f>
        <v>764</v>
      </c>
      <c r="F7" s="77"/>
    </row>
    <row r="8" spans="1:6" outlineLevel="2">
      <c r="A8" s="75" t="s">
        <v>125</v>
      </c>
      <c r="B8" s="74" t="s">
        <v>128</v>
      </c>
      <c r="C8" s="75">
        <v>140</v>
      </c>
      <c r="D8" s="76">
        <v>4</v>
      </c>
      <c r="E8" s="78">
        <v>560</v>
      </c>
      <c r="F8" s="77"/>
    </row>
    <row r="9" spans="1:6" outlineLevel="2">
      <c r="A9" s="75" t="s">
        <v>125</v>
      </c>
      <c r="B9" s="74" t="s">
        <v>127</v>
      </c>
      <c r="C9" s="75">
        <v>130</v>
      </c>
      <c r="D9" s="76">
        <v>4</v>
      </c>
      <c r="E9" s="78">
        <v>520</v>
      </c>
      <c r="F9" s="77"/>
    </row>
    <row r="10" spans="1:6" outlineLevel="2">
      <c r="A10" s="75" t="s">
        <v>125</v>
      </c>
      <c r="B10" s="74" t="s">
        <v>126</v>
      </c>
      <c r="C10" s="75">
        <v>150</v>
      </c>
      <c r="D10" s="76">
        <v>6</v>
      </c>
      <c r="E10" s="78">
        <v>900</v>
      </c>
      <c r="F10" s="77"/>
    </row>
    <row r="11" spans="1:6" ht="24" customHeight="1" outlineLevel="1">
      <c r="A11" s="209" t="s">
        <v>123</v>
      </c>
      <c r="B11" s="210"/>
      <c r="C11" s="210"/>
      <c r="D11" s="211"/>
      <c r="E11" s="83">
        <f>SUBTOTAL(9,E8:E10)</f>
        <v>1980</v>
      </c>
      <c r="F11" s="77"/>
    </row>
    <row r="12" spans="1:6" outlineLevel="2">
      <c r="A12" s="75" t="s">
        <v>115</v>
      </c>
      <c r="B12" s="74" t="s">
        <v>118</v>
      </c>
      <c r="C12" s="75">
        <v>150</v>
      </c>
      <c r="D12" s="76">
        <v>5</v>
      </c>
      <c r="E12" s="78">
        <v>750</v>
      </c>
      <c r="F12" s="77"/>
    </row>
    <row r="13" spans="1:6" outlineLevel="2">
      <c r="A13" s="75" t="s">
        <v>115</v>
      </c>
      <c r="B13" s="74" t="s">
        <v>117</v>
      </c>
      <c r="C13" s="75">
        <v>145</v>
      </c>
      <c r="D13" s="76">
        <v>4</v>
      </c>
      <c r="E13" s="78">
        <v>580</v>
      </c>
      <c r="F13" s="77"/>
    </row>
    <row r="14" spans="1:6" outlineLevel="2">
      <c r="A14" s="75" t="s">
        <v>115</v>
      </c>
      <c r="B14" s="74" t="s">
        <v>116</v>
      </c>
      <c r="C14" s="75">
        <v>285</v>
      </c>
      <c r="D14" s="76">
        <v>6</v>
      </c>
      <c r="E14" s="78">
        <v>1710</v>
      </c>
      <c r="F14" s="77"/>
    </row>
    <row r="15" spans="1:6" outlineLevel="2">
      <c r="A15" s="75" t="s">
        <v>115</v>
      </c>
      <c r="B15" s="74" t="s">
        <v>72</v>
      </c>
      <c r="C15" s="75">
        <v>121</v>
      </c>
      <c r="D15" s="76">
        <v>2</v>
      </c>
      <c r="E15" s="78">
        <v>242</v>
      </c>
      <c r="F15" s="77"/>
    </row>
    <row r="16" spans="1:6" outlineLevel="2">
      <c r="A16" s="75" t="s">
        <v>115</v>
      </c>
      <c r="B16" s="74" t="s">
        <v>72</v>
      </c>
      <c r="C16" s="75">
        <v>130</v>
      </c>
      <c r="D16" s="76">
        <v>3</v>
      </c>
      <c r="E16" s="78">
        <v>390</v>
      </c>
      <c r="F16" s="77"/>
    </row>
    <row r="17" spans="1:6" ht="24" customHeight="1" outlineLevel="1">
      <c r="A17" s="209" t="s">
        <v>114</v>
      </c>
      <c r="B17" s="210"/>
      <c r="C17" s="210"/>
      <c r="D17" s="211"/>
      <c r="E17" s="83">
        <f>SUBTOTAL(9,E12:E16)</f>
        <v>3672</v>
      </c>
      <c r="F17" s="77"/>
    </row>
    <row r="18" spans="1:6" outlineLevel="2">
      <c r="A18" s="75" t="s">
        <v>111</v>
      </c>
      <c r="B18" s="74" t="s">
        <v>113</v>
      </c>
      <c r="C18" s="75">
        <v>203</v>
      </c>
      <c r="D18" s="76">
        <v>4</v>
      </c>
      <c r="E18" s="78">
        <v>812</v>
      </c>
      <c r="F18" s="77"/>
    </row>
    <row r="19" spans="1:6" outlineLevel="2">
      <c r="A19" s="75" t="s">
        <v>111</v>
      </c>
      <c r="B19" s="74" t="s">
        <v>113</v>
      </c>
      <c r="C19" s="75">
        <v>222</v>
      </c>
      <c r="D19" s="76">
        <v>1</v>
      </c>
      <c r="E19" s="78">
        <v>222</v>
      </c>
      <c r="F19" s="77"/>
    </row>
    <row r="20" spans="1:6" outlineLevel="2">
      <c r="A20" s="75" t="s">
        <v>111</v>
      </c>
      <c r="B20" s="74" t="s">
        <v>113</v>
      </c>
      <c r="C20" s="75">
        <v>232</v>
      </c>
      <c r="D20" s="76">
        <v>1</v>
      </c>
      <c r="E20" s="78">
        <v>232</v>
      </c>
      <c r="F20" s="77"/>
    </row>
    <row r="21" spans="1:6" outlineLevel="2">
      <c r="A21" s="75" t="s">
        <v>111</v>
      </c>
      <c r="B21" s="74" t="s">
        <v>59</v>
      </c>
      <c r="C21" s="75">
        <v>217</v>
      </c>
      <c r="D21" s="76">
        <v>2</v>
      </c>
      <c r="E21" s="78">
        <v>434</v>
      </c>
      <c r="F21" s="77"/>
    </row>
    <row r="22" spans="1:6" ht="24" customHeight="1" outlineLevel="1">
      <c r="A22" s="209" t="s">
        <v>109</v>
      </c>
      <c r="B22" s="210"/>
      <c r="C22" s="210"/>
      <c r="D22" s="211"/>
      <c r="E22" s="83">
        <f>SUBTOTAL(9,E18:E21)</f>
        <v>1700</v>
      </c>
      <c r="F22" s="77"/>
    </row>
    <row r="23" spans="1:6" outlineLevel="2">
      <c r="A23" s="75" t="s">
        <v>106</v>
      </c>
      <c r="B23" s="74" t="s">
        <v>54</v>
      </c>
      <c r="C23" s="75">
        <v>116</v>
      </c>
      <c r="D23" s="76">
        <v>1</v>
      </c>
      <c r="E23" s="78">
        <v>116</v>
      </c>
      <c r="F23" s="77"/>
    </row>
    <row r="24" spans="1:6" outlineLevel="2">
      <c r="A24" s="75" t="s">
        <v>106</v>
      </c>
      <c r="B24" s="74" t="s">
        <v>108</v>
      </c>
      <c r="C24" s="75">
        <v>193</v>
      </c>
      <c r="D24" s="76">
        <v>8</v>
      </c>
      <c r="E24" s="78">
        <v>1544</v>
      </c>
      <c r="F24" s="77"/>
    </row>
    <row r="25" spans="1:6" outlineLevel="2">
      <c r="A25" s="75" t="s">
        <v>106</v>
      </c>
      <c r="B25" s="74" t="s">
        <v>35</v>
      </c>
      <c r="C25" s="75">
        <v>164</v>
      </c>
      <c r="D25" s="76">
        <v>3</v>
      </c>
      <c r="E25" s="78">
        <v>492</v>
      </c>
      <c r="F25" s="77"/>
    </row>
    <row r="26" spans="1:6" outlineLevel="2">
      <c r="A26" s="75" t="s">
        <v>106</v>
      </c>
      <c r="B26" s="74" t="s">
        <v>107</v>
      </c>
      <c r="C26" s="75">
        <v>193</v>
      </c>
      <c r="D26" s="76">
        <v>12</v>
      </c>
      <c r="E26" s="78">
        <v>2316</v>
      </c>
      <c r="F26" s="77"/>
    </row>
    <row r="27" spans="1:6" outlineLevel="2">
      <c r="A27" s="75" t="s">
        <v>106</v>
      </c>
      <c r="B27" s="74" t="s">
        <v>105</v>
      </c>
      <c r="C27" s="75">
        <v>97</v>
      </c>
      <c r="D27" s="76">
        <v>2</v>
      </c>
      <c r="E27" s="78">
        <v>194</v>
      </c>
      <c r="F27" s="77"/>
    </row>
    <row r="28" spans="1:6" ht="24" customHeight="1" outlineLevel="1">
      <c r="A28" s="209" t="s">
        <v>104</v>
      </c>
      <c r="B28" s="210"/>
      <c r="C28" s="210"/>
      <c r="D28" s="211"/>
      <c r="E28" s="83">
        <f>SUBTOTAL(9,E23:E27)</f>
        <v>4662</v>
      </c>
      <c r="F28" s="77"/>
    </row>
    <row r="29" spans="1:6" outlineLevel="2">
      <c r="A29" s="75" t="s">
        <v>91</v>
      </c>
      <c r="B29" s="74" t="s">
        <v>95</v>
      </c>
      <c r="C29" s="75">
        <v>169</v>
      </c>
      <c r="D29" s="76">
        <v>2</v>
      </c>
      <c r="E29" s="78">
        <v>338</v>
      </c>
      <c r="F29" s="77"/>
    </row>
    <row r="30" spans="1:6" outlineLevel="2">
      <c r="A30" s="75" t="s">
        <v>91</v>
      </c>
      <c r="B30" s="74" t="s">
        <v>94</v>
      </c>
      <c r="C30" s="75">
        <v>140</v>
      </c>
      <c r="D30" s="76">
        <v>1</v>
      </c>
      <c r="E30" s="78">
        <v>140</v>
      </c>
      <c r="F30" s="77"/>
    </row>
    <row r="31" spans="1:6" ht="24" customHeight="1" outlineLevel="1">
      <c r="A31" s="209" t="s">
        <v>89</v>
      </c>
      <c r="B31" s="210"/>
      <c r="C31" s="210"/>
      <c r="D31" s="211"/>
      <c r="E31" s="83">
        <f>SUBTOTAL(9,E29:E30)</f>
        <v>478</v>
      </c>
      <c r="F31" s="77"/>
    </row>
    <row r="32" spans="1:6" outlineLevel="2">
      <c r="A32" s="75" t="s">
        <v>82</v>
      </c>
      <c r="B32" s="74" t="s">
        <v>88</v>
      </c>
      <c r="C32" s="75">
        <v>212</v>
      </c>
      <c r="D32" s="76">
        <v>2</v>
      </c>
      <c r="E32" s="78">
        <v>424</v>
      </c>
      <c r="F32" s="77"/>
    </row>
    <row r="33" spans="1:6" outlineLevel="2">
      <c r="A33" s="75" t="s">
        <v>82</v>
      </c>
      <c r="B33" s="74" t="s">
        <v>87</v>
      </c>
      <c r="C33" s="75">
        <v>270</v>
      </c>
      <c r="D33" s="76">
        <v>5</v>
      </c>
      <c r="E33" s="78">
        <v>1350</v>
      </c>
      <c r="F33" s="77"/>
    </row>
    <row r="34" spans="1:6" outlineLevel="2">
      <c r="A34" s="75" t="s">
        <v>82</v>
      </c>
      <c r="B34" s="74" t="s">
        <v>86</v>
      </c>
      <c r="C34" s="75">
        <v>222</v>
      </c>
      <c r="D34" s="76">
        <v>1</v>
      </c>
      <c r="E34" s="78">
        <v>222</v>
      </c>
      <c r="F34" s="77"/>
    </row>
    <row r="35" spans="1:6" outlineLevel="2">
      <c r="A35" s="75" t="s">
        <v>82</v>
      </c>
      <c r="B35" s="74" t="s">
        <v>85</v>
      </c>
      <c r="C35" s="75">
        <v>222</v>
      </c>
      <c r="D35" s="76">
        <v>3</v>
      </c>
      <c r="E35" s="78">
        <v>666</v>
      </c>
      <c r="F35" s="77"/>
    </row>
    <row r="36" spans="1:6" outlineLevel="2">
      <c r="A36" s="75" t="s">
        <v>82</v>
      </c>
      <c r="B36" s="74" t="s">
        <v>84</v>
      </c>
      <c r="C36" s="75">
        <v>222</v>
      </c>
      <c r="D36" s="76">
        <v>4</v>
      </c>
      <c r="E36" s="78">
        <v>888</v>
      </c>
      <c r="F36" s="77"/>
    </row>
    <row r="37" spans="1:6" ht="24" customHeight="1" outlineLevel="1">
      <c r="A37" s="209" t="s">
        <v>80</v>
      </c>
      <c r="B37" s="210"/>
      <c r="C37" s="210"/>
      <c r="D37" s="211"/>
      <c r="E37" s="83">
        <f>SUBTOTAL(9,E32:E36)</f>
        <v>3550</v>
      </c>
      <c r="F37" s="77"/>
    </row>
    <row r="38" spans="1:6" outlineLevel="2">
      <c r="A38" s="75" t="s">
        <v>79</v>
      </c>
      <c r="B38" s="74" t="s">
        <v>78</v>
      </c>
      <c r="C38" s="75">
        <v>251</v>
      </c>
      <c r="D38" s="76">
        <v>1</v>
      </c>
      <c r="E38" s="78">
        <v>251</v>
      </c>
      <c r="F38" s="77"/>
    </row>
    <row r="39" spans="1:6" ht="24" customHeight="1" outlineLevel="1">
      <c r="A39" s="209" t="s">
        <v>77</v>
      </c>
      <c r="B39" s="210"/>
      <c r="C39" s="210"/>
      <c r="D39" s="211"/>
      <c r="E39" s="83">
        <f>SUBTOTAL(9,E38:E38)</f>
        <v>251</v>
      </c>
      <c r="F39" s="77"/>
    </row>
    <row r="40" spans="1:6" outlineLevel="2">
      <c r="A40" s="75" t="s">
        <v>73</v>
      </c>
      <c r="B40" s="74" t="s">
        <v>72</v>
      </c>
      <c r="C40" s="75">
        <v>96</v>
      </c>
      <c r="D40" s="76">
        <v>1</v>
      </c>
      <c r="E40" s="78">
        <v>96</v>
      </c>
      <c r="F40" s="77"/>
    </row>
    <row r="41" spans="1:6" ht="24" customHeight="1" outlineLevel="1">
      <c r="A41" s="209" t="s">
        <v>71</v>
      </c>
      <c r="B41" s="210"/>
      <c r="C41" s="210"/>
      <c r="D41" s="211"/>
      <c r="E41" s="83">
        <f>SUBTOTAL(9,E40:E40)</f>
        <v>96</v>
      </c>
      <c r="F41" s="77"/>
    </row>
    <row r="42" spans="1:6" outlineLevel="2">
      <c r="A42" s="75" t="s">
        <v>63</v>
      </c>
      <c r="B42" s="74" t="s">
        <v>70</v>
      </c>
      <c r="C42" s="75">
        <v>254</v>
      </c>
      <c r="D42" s="76">
        <v>96</v>
      </c>
      <c r="E42" s="78">
        <v>24384</v>
      </c>
      <c r="F42" s="77"/>
    </row>
    <row r="43" spans="1:6" outlineLevel="2">
      <c r="A43" s="75" t="s">
        <v>63</v>
      </c>
      <c r="B43" s="74" t="s">
        <v>69</v>
      </c>
      <c r="C43" s="75">
        <v>376</v>
      </c>
      <c r="D43" s="76">
        <v>5</v>
      </c>
      <c r="E43" s="78">
        <v>1880</v>
      </c>
      <c r="F43" s="77"/>
    </row>
    <row r="44" spans="1:6" outlineLevel="2">
      <c r="A44" s="75" t="s">
        <v>63</v>
      </c>
      <c r="B44" s="74" t="s">
        <v>68</v>
      </c>
      <c r="C44" s="75">
        <v>286</v>
      </c>
      <c r="D44" s="76">
        <v>1</v>
      </c>
      <c r="E44" s="78">
        <v>286</v>
      </c>
      <c r="F44" s="77"/>
    </row>
    <row r="45" spans="1:6" outlineLevel="2">
      <c r="A45" s="75" t="s">
        <v>63</v>
      </c>
      <c r="B45" s="74" t="s">
        <v>67</v>
      </c>
      <c r="C45" s="75">
        <v>268</v>
      </c>
      <c r="D45" s="76">
        <v>3</v>
      </c>
      <c r="E45" s="78">
        <v>804</v>
      </c>
      <c r="F45" s="77"/>
    </row>
    <row r="46" spans="1:6" outlineLevel="2">
      <c r="A46" s="75" t="s">
        <v>63</v>
      </c>
      <c r="B46" s="74" t="s">
        <v>66</v>
      </c>
      <c r="C46" s="75">
        <v>286</v>
      </c>
      <c r="D46" s="76">
        <v>4</v>
      </c>
      <c r="E46" s="78">
        <v>1144</v>
      </c>
      <c r="F46" s="77"/>
    </row>
    <row r="47" spans="1:6" outlineLevel="2">
      <c r="A47" s="75" t="s">
        <v>63</v>
      </c>
      <c r="B47" s="74" t="s">
        <v>65</v>
      </c>
      <c r="C47" s="75">
        <v>286</v>
      </c>
      <c r="D47" s="76">
        <v>3</v>
      </c>
      <c r="E47" s="78">
        <v>858</v>
      </c>
      <c r="F47" s="77"/>
    </row>
    <row r="48" spans="1:6" outlineLevel="2">
      <c r="A48" s="75" t="s">
        <v>63</v>
      </c>
      <c r="B48" s="74" t="s">
        <v>62</v>
      </c>
      <c r="C48" s="75">
        <v>270</v>
      </c>
      <c r="D48" s="76">
        <v>6</v>
      </c>
      <c r="E48" s="78">
        <v>1620</v>
      </c>
      <c r="F48" s="77"/>
    </row>
    <row r="49" spans="1:6" ht="24" customHeight="1" outlineLevel="1">
      <c r="A49" s="209" t="s">
        <v>61</v>
      </c>
      <c r="B49" s="210"/>
      <c r="C49" s="210"/>
      <c r="D49" s="211"/>
      <c r="E49" s="83">
        <f>SUBTOTAL(9,E42:E48)</f>
        <v>30976</v>
      </c>
      <c r="F49" s="77"/>
    </row>
    <row r="50" spans="1:6" outlineLevel="2">
      <c r="A50" s="75" t="s">
        <v>57</v>
      </c>
      <c r="B50" s="74" t="s">
        <v>60</v>
      </c>
      <c r="C50" s="75">
        <v>178</v>
      </c>
      <c r="D50" s="76">
        <v>5</v>
      </c>
      <c r="E50" s="78">
        <v>890</v>
      </c>
      <c r="F50" s="77"/>
    </row>
    <row r="51" spans="1:6" outlineLevel="2">
      <c r="A51" s="75" t="s">
        <v>57</v>
      </c>
      <c r="B51" s="74" t="s">
        <v>60</v>
      </c>
      <c r="C51" s="75">
        <v>183</v>
      </c>
      <c r="D51" s="76">
        <v>1</v>
      </c>
      <c r="E51" s="78">
        <v>183</v>
      </c>
      <c r="F51" s="77"/>
    </row>
    <row r="52" spans="1:6" outlineLevel="2">
      <c r="A52" s="75" t="s">
        <v>57</v>
      </c>
      <c r="B52" s="74" t="s">
        <v>60</v>
      </c>
      <c r="C52" s="75">
        <v>207</v>
      </c>
      <c r="D52" s="76">
        <v>1</v>
      </c>
      <c r="E52" s="78">
        <v>207</v>
      </c>
      <c r="F52" s="77"/>
    </row>
    <row r="53" spans="1:6" outlineLevel="2">
      <c r="A53" s="75" t="s">
        <v>57</v>
      </c>
      <c r="B53" s="74" t="s">
        <v>59</v>
      </c>
      <c r="C53" s="75">
        <v>206</v>
      </c>
      <c r="D53" s="76">
        <v>8</v>
      </c>
      <c r="E53" s="78">
        <v>1648</v>
      </c>
      <c r="F53" s="77"/>
    </row>
    <row r="54" spans="1:6" ht="24" customHeight="1" outlineLevel="1">
      <c r="A54" s="209" t="s">
        <v>55</v>
      </c>
      <c r="B54" s="210"/>
      <c r="C54" s="210"/>
      <c r="D54" s="211"/>
      <c r="E54" s="83">
        <f>SUBTOTAL(9,E50:E53)</f>
        <v>2928</v>
      </c>
      <c r="F54" s="77"/>
    </row>
    <row r="55" spans="1:6" outlineLevel="2">
      <c r="A55" s="75" t="s">
        <v>30</v>
      </c>
      <c r="B55" s="74" t="s">
        <v>53</v>
      </c>
      <c r="C55" s="75">
        <v>154</v>
      </c>
      <c r="D55" s="76">
        <v>1</v>
      </c>
      <c r="E55" s="78">
        <v>154</v>
      </c>
      <c r="F55" s="77"/>
    </row>
    <row r="56" spans="1:6" outlineLevel="2">
      <c r="A56" s="75" t="s">
        <v>30</v>
      </c>
      <c r="B56" s="74" t="s">
        <v>50</v>
      </c>
      <c r="C56" s="75">
        <v>196</v>
      </c>
      <c r="D56" s="76">
        <v>3</v>
      </c>
      <c r="E56" s="78">
        <v>588</v>
      </c>
      <c r="F56" s="77"/>
    </row>
    <row r="57" spans="1:6" outlineLevel="2">
      <c r="A57" s="75" t="s">
        <v>30</v>
      </c>
      <c r="B57" s="74" t="s">
        <v>47</v>
      </c>
      <c r="C57" s="75">
        <v>199</v>
      </c>
      <c r="D57" s="76">
        <v>4</v>
      </c>
      <c r="E57" s="78">
        <v>796</v>
      </c>
      <c r="F57" s="77"/>
    </row>
    <row r="58" spans="1:6" outlineLevel="2">
      <c r="A58" s="75" t="s">
        <v>30</v>
      </c>
      <c r="B58" s="74" t="s">
        <v>45</v>
      </c>
      <c r="C58" s="75">
        <v>154</v>
      </c>
      <c r="D58" s="76">
        <v>3</v>
      </c>
      <c r="E58" s="78">
        <v>462</v>
      </c>
      <c r="F58" s="77"/>
    </row>
    <row r="59" spans="1:6" outlineLevel="2">
      <c r="A59" s="75" t="s">
        <v>30</v>
      </c>
      <c r="B59" s="74" t="s">
        <v>43</v>
      </c>
      <c r="C59" s="75">
        <v>265</v>
      </c>
      <c r="D59" s="76">
        <v>3</v>
      </c>
      <c r="E59" s="78">
        <v>795</v>
      </c>
      <c r="F59" s="77"/>
    </row>
    <row r="60" spans="1:6" outlineLevel="2">
      <c r="A60" s="75" t="s">
        <v>30</v>
      </c>
      <c r="B60" s="74" t="s">
        <v>42</v>
      </c>
      <c r="C60" s="75">
        <v>275</v>
      </c>
      <c r="D60" s="76">
        <v>2</v>
      </c>
      <c r="E60" s="78">
        <v>550</v>
      </c>
      <c r="F60" s="77"/>
    </row>
    <row r="61" spans="1:6" outlineLevel="2">
      <c r="A61" s="75" t="s">
        <v>30</v>
      </c>
      <c r="B61" s="74" t="s">
        <v>41</v>
      </c>
      <c r="C61" s="75">
        <v>256</v>
      </c>
      <c r="D61" s="76">
        <v>1</v>
      </c>
      <c r="E61" s="78">
        <v>256</v>
      </c>
      <c r="F61" s="77"/>
    </row>
    <row r="62" spans="1:6" outlineLevel="2">
      <c r="A62" s="75" t="s">
        <v>30</v>
      </c>
      <c r="B62" s="74" t="s">
        <v>417</v>
      </c>
      <c r="C62" s="75">
        <v>180</v>
      </c>
      <c r="D62" s="76">
        <v>3</v>
      </c>
      <c r="E62" s="78">
        <v>540</v>
      </c>
      <c r="F62" s="77"/>
    </row>
    <row r="63" spans="1:6" outlineLevel="2">
      <c r="A63" s="75" t="s">
        <v>30</v>
      </c>
      <c r="B63" s="74" t="s">
        <v>34</v>
      </c>
      <c r="C63" s="75">
        <v>125</v>
      </c>
      <c r="D63" s="76">
        <v>2</v>
      </c>
      <c r="E63" s="78">
        <v>250</v>
      </c>
      <c r="F63" s="77"/>
    </row>
    <row r="64" spans="1:6" ht="24" customHeight="1" outlineLevel="1">
      <c r="A64" s="209" t="s">
        <v>28</v>
      </c>
      <c r="B64" s="210"/>
      <c r="C64" s="210"/>
      <c r="D64" s="211"/>
      <c r="E64" s="83">
        <f>SUBTOTAL(9,E55:E63)</f>
        <v>4391</v>
      </c>
      <c r="F64" s="77"/>
    </row>
    <row r="65" spans="1:6" ht="24" customHeight="1" outlineLevel="1">
      <c r="A65" s="209" t="s">
        <v>27</v>
      </c>
      <c r="B65" s="210"/>
      <c r="C65" s="210"/>
      <c r="D65" s="211"/>
      <c r="E65" s="83">
        <f>SUBTOTAL(9,E3:E63)</f>
        <v>55907</v>
      </c>
      <c r="F65" s="77"/>
    </row>
    <row r="66" spans="1:6">
      <c r="A66" s="223" t="s">
        <v>570</v>
      </c>
      <c r="C66" s="223" t="s">
        <v>573</v>
      </c>
    </row>
    <row r="67" spans="1:6">
      <c r="A67" s="224" t="s">
        <v>571</v>
      </c>
      <c r="C67" s="224" t="s">
        <v>574</v>
      </c>
    </row>
    <row r="69" spans="1:6">
      <c r="A69" s="224" t="s">
        <v>572</v>
      </c>
      <c r="C69" s="224"/>
    </row>
  </sheetData>
  <mergeCells count="15">
    <mergeCell ref="A54:D54"/>
    <mergeCell ref="A64:D64"/>
    <mergeCell ref="A65:D65"/>
    <mergeCell ref="A28:D28"/>
    <mergeCell ref="A31:D31"/>
    <mergeCell ref="A37:D37"/>
    <mergeCell ref="A39:D39"/>
    <mergeCell ref="A41:D41"/>
    <mergeCell ref="A49:D49"/>
    <mergeCell ref="A22:D22"/>
    <mergeCell ref="A1:F1"/>
    <mergeCell ref="A5:D5"/>
    <mergeCell ref="A7:D7"/>
    <mergeCell ref="A11:D11"/>
    <mergeCell ref="A17:D17"/>
  </mergeCells>
  <phoneticPr fontId="13" type="noConversion"/>
  <printOptions horizontalCentered="1"/>
  <pageMargins left="0.70866141732283472" right="0.70866141732283472" top="0.51181102362204722" bottom="0.94" header="0.31496062992125984" footer="0.55000000000000004"/>
  <pageSetup paperSize="9" orientation="portrait" r:id="rId1"/>
  <headerFooter>
    <oddFooter>&amp;C&amp;P / &amp;N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6"/>
  <sheetViews>
    <sheetView workbookViewId="0">
      <pane ySplit="2" topLeftCell="A134" activePane="bottomLeft" state="frozen"/>
      <selection activeCell="F112" sqref="F112"/>
      <selection pane="bottomLeft" activeCell="I142" sqref="I142"/>
    </sheetView>
  </sheetViews>
  <sheetFormatPr defaultRowHeight="16.5"/>
  <cols>
    <col min="1" max="1" width="9" style="57"/>
    <col min="2" max="2" width="12" style="57" customWidth="1"/>
    <col min="3" max="3" width="18.375" style="57" customWidth="1"/>
    <col min="4" max="4" width="9" style="57"/>
    <col min="5" max="5" width="12.75" style="53" customWidth="1"/>
    <col min="6" max="6" width="19.875" style="53" customWidth="1"/>
    <col min="7" max="16384" width="9" style="53"/>
  </cols>
  <sheetData>
    <row r="1" spans="1:6" s="71" customFormat="1" ht="26.25" customHeight="1">
      <c r="A1" s="216" t="s">
        <v>515</v>
      </c>
      <c r="B1" s="216"/>
      <c r="C1" s="216"/>
      <c r="D1" s="216"/>
      <c r="E1" s="216"/>
      <c r="F1" s="216"/>
    </row>
    <row r="2" spans="1:6" ht="27" customHeight="1">
      <c r="A2" s="52" t="s">
        <v>145</v>
      </c>
      <c r="B2" s="52" t="s">
        <v>146</v>
      </c>
      <c r="C2" s="52" t="s">
        <v>258</v>
      </c>
      <c r="D2" s="52" t="s">
        <v>259</v>
      </c>
      <c r="E2" s="84" t="s">
        <v>447</v>
      </c>
      <c r="F2" s="136" t="s">
        <v>516</v>
      </c>
    </row>
    <row r="3" spans="1:6" ht="23.1" customHeight="1">
      <c r="A3" s="54" t="s">
        <v>153</v>
      </c>
      <c r="B3" s="54" t="s">
        <v>154</v>
      </c>
      <c r="C3" s="54" t="s">
        <v>260</v>
      </c>
      <c r="D3" s="54">
        <v>36</v>
      </c>
      <c r="E3" s="55">
        <v>207</v>
      </c>
      <c r="F3" s="56"/>
    </row>
    <row r="4" spans="1:6" ht="23.1" customHeight="1">
      <c r="A4" s="54" t="s">
        <v>153</v>
      </c>
      <c r="B4" s="54" t="s">
        <v>171</v>
      </c>
      <c r="C4" s="54" t="s">
        <v>261</v>
      </c>
      <c r="D4" s="54">
        <v>12</v>
      </c>
      <c r="E4" s="55">
        <v>285</v>
      </c>
      <c r="F4" s="56"/>
    </row>
    <row r="5" spans="1:6" ht="23.1" customHeight="1">
      <c r="A5" s="54" t="s">
        <v>153</v>
      </c>
      <c r="B5" s="54" t="s">
        <v>158</v>
      </c>
      <c r="C5" s="54" t="s">
        <v>262</v>
      </c>
      <c r="D5" s="54">
        <v>40</v>
      </c>
      <c r="E5" s="55">
        <v>801</v>
      </c>
      <c r="F5" s="56"/>
    </row>
    <row r="6" spans="1:6" ht="23.1" customHeight="1">
      <c r="A6" s="54" t="s">
        <v>153</v>
      </c>
      <c r="B6" s="54" t="s">
        <v>172</v>
      </c>
      <c r="C6" s="54" t="s">
        <v>263</v>
      </c>
      <c r="D6" s="54">
        <v>31</v>
      </c>
      <c r="E6" s="55">
        <v>1014</v>
      </c>
      <c r="F6" s="56"/>
    </row>
    <row r="7" spans="1:6" ht="23.1" customHeight="1">
      <c r="A7" s="54" t="s">
        <v>153</v>
      </c>
      <c r="B7" s="54" t="s">
        <v>178</v>
      </c>
      <c r="C7" s="54" t="s">
        <v>264</v>
      </c>
      <c r="D7" s="54">
        <v>1</v>
      </c>
      <c r="E7" s="55">
        <v>254</v>
      </c>
      <c r="F7" s="56"/>
    </row>
    <row r="8" spans="1:6" ht="23.1" customHeight="1">
      <c r="A8" s="54" t="s">
        <v>153</v>
      </c>
      <c r="B8" s="54" t="s">
        <v>178</v>
      </c>
      <c r="C8" s="54" t="s">
        <v>265</v>
      </c>
      <c r="D8" s="54">
        <v>3</v>
      </c>
      <c r="E8" s="55">
        <v>254</v>
      </c>
      <c r="F8" s="56"/>
    </row>
    <row r="9" spans="1:6" ht="23.1" customHeight="1">
      <c r="A9" s="54" t="s">
        <v>153</v>
      </c>
      <c r="B9" s="54" t="s">
        <v>178</v>
      </c>
      <c r="C9" s="54" t="s">
        <v>266</v>
      </c>
      <c r="D9" s="54">
        <v>4</v>
      </c>
      <c r="E9" s="55">
        <v>254</v>
      </c>
      <c r="F9" s="56"/>
    </row>
    <row r="10" spans="1:6" ht="23.1" customHeight="1">
      <c r="A10" s="54" t="s">
        <v>153</v>
      </c>
      <c r="B10" s="54" t="s">
        <v>178</v>
      </c>
      <c r="C10" s="54" t="s">
        <v>267</v>
      </c>
      <c r="D10" s="54">
        <v>5</v>
      </c>
      <c r="E10" s="55">
        <v>254</v>
      </c>
      <c r="F10" s="56"/>
    </row>
    <row r="11" spans="1:6" ht="23.1" customHeight="1">
      <c r="A11" s="54" t="s">
        <v>153</v>
      </c>
      <c r="B11" s="54" t="s">
        <v>178</v>
      </c>
      <c r="C11" s="54" t="s">
        <v>268</v>
      </c>
      <c r="D11" s="54">
        <v>7</v>
      </c>
      <c r="E11" s="55">
        <v>254</v>
      </c>
      <c r="F11" s="56"/>
    </row>
    <row r="12" spans="1:6" ht="23.1" customHeight="1">
      <c r="A12" s="54" t="s">
        <v>153</v>
      </c>
      <c r="B12" s="54" t="s">
        <v>178</v>
      </c>
      <c r="C12" s="54" t="s">
        <v>269</v>
      </c>
      <c r="D12" s="54">
        <v>8</v>
      </c>
      <c r="E12" s="55">
        <v>254</v>
      </c>
      <c r="F12" s="56"/>
    </row>
    <row r="13" spans="1:6" ht="23.1" customHeight="1">
      <c r="A13" s="54" t="s">
        <v>153</v>
      </c>
      <c r="B13" s="54" t="s">
        <v>178</v>
      </c>
      <c r="C13" s="54" t="s">
        <v>270</v>
      </c>
      <c r="D13" s="54">
        <v>9</v>
      </c>
      <c r="E13" s="55">
        <v>254</v>
      </c>
      <c r="F13" s="56"/>
    </row>
    <row r="14" spans="1:6" ht="23.1" customHeight="1">
      <c r="A14" s="54" t="s">
        <v>153</v>
      </c>
      <c r="B14" s="54" t="s">
        <v>178</v>
      </c>
      <c r="C14" s="54" t="s">
        <v>271</v>
      </c>
      <c r="D14" s="54">
        <v>11</v>
      </c>
      <c r="E14" s="55">
        <v>254</v>
      </c>
      <c r="F14" s="56"/>
    </row>
    <row r="15" spans="1:6" ht="23.1" customHeight="1">
      <c r="A15" s="54" t="s">
        <v>153</v>
      </c>
      <c r="B15" s="54" t="s">
        <v>178</v>
      </c>
      <c r="C15" s="54" t="s">
        <v>272</v>
      </c>
      <c r="D15" s="54">
        <v>12</v>
      </c>
      <c r="E15" s="55">
        <v>254</v>
      </c>
      <c r="F15" s="56"/>
    </row>
    <row r="16" spans="1:6" ht="23.1" customHeight="1">
      <c r="A16" s="54" t="s">
        <v>153</v>
      </c>
      <c r="B16" s="54" t="s">
        <v>178</v>
      </c>
      <c r="C16" s="54" t="s">
        <v>273</v>
      </c>
      <c r="D16" s="54">
        <v>13</v>
      </c>
      <c r="E16" s="55">
        <v>254</v>
      </c>
      <c r="F16" s="56"/>
    </row>
    <row r="17" spans="1:6" ht="23.1" customHeight="1">
      <c r="A17" s="54" t="s">
        <v>153</v>
      </c>
      <c r="B17" s="54" t="s">
        <v>178</v>
      </c>
      <c r="C17" s="54" t="s">
        <v>274</v>
      </c>
      <c r="D17" s="54">
        <v>14</v>
      </c>
      <c r="E17" s="55">
        <v>254</v>
      </c>
      <c r="F17" s="56"/>
    </row>
    <row r="18" spans="1:6" ht="23.1" customHeight="1">
      <c r="A18" s="54" t="s">
        <v>153</v>
      </c>
      <c r="B18" s="54" t="s">
        <v>178</v>
      </c>
      <c r="C18" s="54" t="s">
        <v>275</v>
      </c>
      <c r="D18" s="54">
        <v>15</v>
      </c>
      <c r="E18" s="55">
        <v>254</v>
      </c>
      <c r="F18" s="56"/>
    </row>
    <row r="19" spans="1:6" ht="23.1" customHeight="1">
      <c r="A19" s="54" t="s">
        <v>153</v>
      </c>
      <c r="B19" s="54" t="s">
        <v>178</v>
      </c>
      <c r="C19" s="54" t="s">
        <v>276</v>
      </c>
      <c r="D19" s="54">
        <v>17</v>
      </c>
      <c r="E19" s="55">
        <v>254</v>
      </c>
      <c r="F19" s="56"/>
    </row>
    <row r="20" spans="1:6" ht="23.1" customHeight="1">
      <c r="A20" s="54" t="s">
        <v>153</v>
      </c>
      <c r="B20" s="54" t="s">
        <v>178</v>
      </c>
      <c r="C20" s="54" t="s">
        <v>277</v>
      </c>
      <c r="D20" s="54">
        <v>19</v>
      </c>
      <c r="E20" s="55">
        <v>254</v>
      </c>
      <c r="F20" s="56"/>
    </row>
    <row r="21" spans="1:6" ht="23.1" customHeight="1">
      <c r="A21" s="54" t="s">
        <v>153</v>
      </c>
      <c r="B21" s="54" t="s">
        <v>178</v>
      </c>
      <c r="C21" s="54" t="s">
        <v>278</v>
      </c>
      <c r="D21" s="54">
        <v>20</v>
      </c>
      <c r="E21" s="55">
        <v>254</v>
      </c>
      <c r="F21" s="56"/>
    </row>
    <row r="22" spans="1:6" ht="23.1" customHeight="1">
      <c r="A22" s="54" t="s">
        <v>153</v>
      </c>
      <c r="B22" s="54" t="s">
        <v>178</v>
      </c>
      <c r="C22" s="54" t="s">
        <v>279</v>
      </c>
      <c r="D22" s="54">
        <v>22</v>
      </c>
      <c r="E22" s="55">
        <v>254</v>
      </c>
      <c r="F22" s="56"/>
    </row>
    <row r="23" spans="1:6" ht="23.1" customHeight="1">
      <c r="A23" s="54" t="s">
        <v>153</v>
      </c>
      <c r="B23" s="54" t="s">
        <v>178</v>
      </c>
      <c r="C23" s="54" t="s">
        <v>280</v>
      </c>
      <c r="D23" s="54">
        <v>23</v>
      </c>
      <c r="E23" s="55">
        <v>254</v>
      </c>
      <c r="F23" s="56"/>
    </row>
    <row r="24" spans="1:6" ht="23.1" customHeight="1">
      <c r="A24" s="54" t="s">
        <v>153</v>
      </c>
      <c r="B24" s="54" t="s">
        <v>178</v>
      </c>
      <c r="C24" s="54" t="s">
        <v>281</v>
      </c>
      <c r="D24" s="54">
        <v>24</v>
      </c>
      <c r="E24" s="55">
        <v>254</v>
      </c>
      <c r="F24" s="56"/>
    </row>
    <row r="25" spans="1:6" ht="23.1" customHeight="1">
      <c r="A25" s="54" t="s">
        <v>153</v>
      </c>
      <c r="B25" s="54" t="s">
        <v>178</v>
      </c>
      <c r="C25" s="54" t="s">
        <v>282</v>
      </c>
      <c r="D25" s="54">
        <v>25</v>
      </c>
      <c r="E25" s="55">
        <v>254</v>
      </c>
      <c r="F25" s="56"/>
    </row>
    <row r="26" spans="1:6" ht="23.1" customHeight="1">
      <c r="A26" s="54" t="s">
        <v>153</v>
      </c>
      <c r="B26" s="54" t="s">
        <v>178</v>
      </c>
      <c r="C26" s="54" t="s">
        <v>283</v>
      </c>
      <c r="D26" s="54">
        <v>26</v>
      </c>
      <c r="E26" s="55">
        <v>254</v>
      </c>
      <c r="F26" s="56"/>
    </row>
    <row r="27" spans="1:6" ht="23.1" customHeight="1">
      <c r="A27" s="54" t="s">
        <v>153</v>
      </c>
      <c r="B27" s="54" t="s">
        <v>178</v>
      </c>
      <c r="C27" s="54" t="s">
        <v>284</v>
      </c>
      <c r="D27" s="54">
        <v>27</v>
      </c>
      <c r="E27" s="55">
        <v>254</v>
      </c>
      <c r="F27" s="56"/>
    </row>
    <row r="28" spans="1:6" ht="23.1" customHeight="1">
      <c r="A28" s="54" t="s">
        <v>153</v>
      </c>
      <c r="B28" s="54" t="s">
        <v>178</v>
      </c>
      <c r="C28" s="54" t="s">
        <v>285</v>
      </c>
      <c r="D28" s="54">
        <v>38</v>
      </c>
      <c r="E28" s="55">
        <v>1582</v>
      </c>
      <c r="F28" s="56"/>
    </row>
    <row r="29" spans="1:6" ht="23.1" customHeight="1">
      <c r="A29" s="54" t="s">
        <v>153</v>
      </c>
      <c r="B29" s="54" t="s">
        <v>178</v>
      </c>
      <c r="C29" s="54" t="s">
        <v>286</v>
      </c>
      <c r="D29" s="54">
        <v>29</v>
      </c>
      <c r="E29" s="55">
        <v>254</v>
      </c>
      <c r="F29" s="56"/>
    </row>
    <row r="30" spans="1:6" ht="23.1" customHeight="1">
      <c r="A30" s="54" t="s">
        <v>153</v>
      </c>
      <c r="B30" s="54" t="s">
        <v>178</v>
      </c>
      <c r="C30" s="54" t="s">
        <v>287</v>
      </c>
      <c r="D30" s="54">
        <v>30</v>
      </c>
      <c r="E30" s="55">
        <v>254</v>
      </c>
      <c r="F30" s="56"/>
    </row>
    <row r="31" spans="1:6" ht="23.1" customHeight="1">
      <c r="A31" s="54" t="s">
        <v>153</v>
      </c>
      <c r="B31" s="54" t="s">
        <v>178</v>
      </c>
      <c r="C31" s="54" t="s">
        <v>288</v>
      </c>
      <c r="D31" s="54">
        <v>32</v>
      </c>
      <c r="E31" s="55">
        <v>254</v>
      </c>
      <c r="F31" s="56"/>
    </row>
    <row r="32" spans="1:6" ht="23.1" customHeight="1">
      <c r="A32" s="54" t="s">
        <v>153</v>
      </c>
      <c r="B32" s="54" t="s">
        <v>178</v>
      </c>
      <c r="C32" s="54" t="s">
        <v>289</v>
      </c>
      <c r="D32" s="54">
        <v>34</v>
      </c>
      <c r="E32" s="55">
        <v>254</v>
      </c>
      <c r="F32" s="56"/>
    </row>
    <row r="33" spans="1:6" ht="23.1" customHeight="1">
      <c r="A33" s="54" t="s">
        <v>153</v>
      </c>
      <c r="B33" s="54" t="s">
        <v>178</v>
      </c>
      <c r="C33" s="54" t="s">
        <v>290</v>
      </c>
      <c r="D33" s="54">
        <v>35</v>
      </c>
      <c r="E33" s="55">
        <v>254</v>
      </c>
      <c r="F33" s="56"/>
    </row>
    <row r="34" spans="1:6" ht="23.1" customHeight="1">
      <c r="A34" s="54" t="s">
        <v>153</v>
      </c>
      <c r="B34" s="54" t="s">
        <v>178</v>
      </c>
      <c r="C34" s="54" t="s">
        <v>291</v>
      </c>
      <c r="D34" s="54">
        <v>36</v>
      </c>
      <c r="E34" s="55">
        <v>254</v>
      </c>
      <c r="F34" s="56"/>
    </row>
    <row r="35" spans="1:6" ht="23.1" customHeight="1">
      <c r="A35" s="54" t="s">
        <v>153</v>
      </c>
      <c r="B35" s="54" t="s">
        <v>178</v>
      </c>
      <c r="C35" s="54" t="s">
        <v>292</v>
      </c>
      <c r="D35" s="54">
        <v>37</v>
      </c>
      <c r="E35" s="55">
        <v>254</v>
      </c>
      <c r="F35" s="56"/>
    </row>
    <row r="36" spans="1:6" ht="23.1" customHeight="1">
      <c r="A36" s="54" t="s">
        <v>153</v>
      </c>
      <c r="B36" s="54" t="s">
        <v>179</v>
      </c>
      <c r="C36" s="54" t="s">
        <v>293</v>
      </c>
      <c r="D36" s="54">
        <v>1</v>
      </c>
      <c r="E36" s="55">
        <v>254</v>
      </c>
      <c r="F36" s="56"/>
    </row>
    <row r="37" spans="1:6" ht="23.1" customHeight="1">
      <c r="A37" s="54" t="s">
        <v>153</v>
      </c>
      <c r="B37" s="54" t="s">
        <v>179</v>
      </c>
      <c r="C37" s="54" t="s">
        <v>294</v>
      </c>
      <c r="D37" s="54">
        <v>2</v>
      </c>
      <c r="E37" s="55">
        <v>254</v>
      </c>
      <c r="F37" s="56"/>
    </row>
    <row r="38" spans="1:6" ht="23.1" customHeight="1">
      <c r="A38" s="54" t="s">
        <v>153</v>
      </c>
      <c r="B38" s="54" t="s">
        <v>179</v>
      </c>
      <c r="C38" s="54" t="s">
        <v>295</v>
      </c>
      <c r="D38" s="54">
        <v>3</v>
      </c>
      <c r="E38" s="55">
        <v>254</v>
      </c>
      <c r="F38" s="56"/>
    </row>
    <row r="39" spans="1:6" ht="23.1" customHeight="1">
      <c r="A39" s="54" t="s">
        <v>153</v>
      </c>
      <c r="B39" s="54" t="s">
        <v>179</v>
      </c>
      <c r="C39" s="54" t="s">
        <v>296</v>
      </c>
      <c r="D39" s="54">
        <v>4</v>
      </c>
      <c r="E39" s="55">
        <v>254</v>
      </c>
      <c r="F39" s="56"/>
    </row>
    <row r="40" spans="1:6" ht="23.1" customHeight="1">
      <c r="A40" s="54" t="s">
        <v>153</v>
      </c>
      <c r="B40" s="54" t="s">
        <v>179</v>
      </c>
      <c r="C40" s="54" t="s">
        <v>297</v>
      </c>
      <c r="D40" s="54">
        <v>5</v>
      </c>
      <c r="E40" s="55">
        <v>254</v>
      </c>
      <c r="F40" s="56"/>
    </row>
    <row r="41" spans="1:6" ht="23.1" customHeight="1">
      <c r="A41" s="54" t="s">
        <v>153</v>
      </c>
      <c r="B41" s="54" t="s">
        <v>179</v>
      </c>
      <c r="C41" s="54" t="s">
        <v>298</v>
      </c>
      <c r="D41" s="54">
        <v>6</v>
      </c>
      <c r="E41" s="55">
        <v>254</v>
      </c>
      <c r="F41" s="56"/>
    </row>
    <row r="42" spans="1:6" ht="23.1" customHeight="1">
      <c r="A42" s="54" t="s">
        <v>153</v>
      </c>
      <c r="B42" s="54" t="s">
        <v>179</v>
      </c>
      <c r="C42" s="54" t="s">
        <v>299</v>
      </c>
      <c r="D42" s="54">
        <v>7</v>
      </c>
      <c r="E42" s="55">
        <v>254</v>
      </c>
      <c r="F42" s="56"/>
    </row>
    <row r="43" spans="1:6" ht="23.1" customHeight="1">
      <c r="A43" s="54" t="s">
        <v>153</v>
      </c>
      <c r="B43" s="54" t="s">
        <v>179</v>
      </c>
      <c r="C43" s="54" t="s">
        <v>300</v>
      </c>
      <c r="D43" s="54">
        <v>8</v>
      </c>
      <c r="E43" s="55">
        <v>254</v>
      </c>
      <c r="F43" s="56"/>
    </row>
    <row r="44" spans="1:6" ht="23.1" customHeight="1">
      <c r="A44" s="54" t="s">
        <v>153</v>
      </c>
      <c r="B44" s="54" t="s">
        <v>179</v>
      </c>
      <c r="C44" s="54" t="s">
        <v>301</v>
      </c>
      <c r="D44" s="54">
        <v>9</v>
      </c>
      <c r="E44" s="55">
        <v>254</v>
      </c>
      <c r="F44" s="56"/>
    </row>
    <row r="45" spans="1:6" ht="23.1" customHeight="1">
      <c r="A45" s="54" t="s">
        <v>153</v>
      </c>
      <c r="B45" s="54" t="s">
        <v>179</v>
      </c>
      <c r="C45" s="54" t="s">
        <v>302</v>
      </c>
      <c r="D45" s="54">
        <v>10</v>
      </c>
      <c r="E45" s="55">
        <v>254</v>
      </c>
      <c r="F45" s="56"/>
    </row>
    <row r="46" spans="1:6" ht="23.1" customHeight="1">
      <c r="A46" s="54" t="s">
        <v>153</v>
      </c>
      <c r="B46" s="54" t="s">
        <v>179</v>
      </c>
      <c r="C46" s="54" t="s">
        <v>303</v>
      </c>
      <c r="D46" s="54">
        <v>11</v>
      </c>
      <c r="E46" s="55">
        <v>254</v>
      </c>
      <c r="F46" s="56"/>
    </row>
    <row r="47" spans="1:6" ht="23.1" customHeight="1">
      <c r="A47" s="54" t="s">
        <v>153</v>
      </c>
      <c r="B47" s="54" t="s">
        <v>179</v>
      </c>
      <c r="C47" s="54" t="s">
        <v>304</v>
      </c>
      <c r="D47" s="54">
        <v>12</v>
      </c>
      <c r="E47" s="55">
        <v>254</v>
      </c>
      <c r="F47" s="56"/>
    </row>
    <row r="48" spans="1:6" ht="23.1" customHeight="1">
      <c r="A48" s="54" t="s">
        <v>153</v>
      </c>
      <c r="B48" s="54" t="s">
        <v>179</v>
      </c>
      <c r="C48" s="54" t="s">
        <v>305</v>
      </c>
      <c r="D48" s="54">
        <v>13</v>
      </c>
      <c r="E48" s="55">
        <v>254</v>
      </c>
      <c r="F48" s="56"/>
    </row>
    <row r="49" spans="1:6" ht="23.1" customHeight="1">
      <c r="A49" s="54" t="s">
        <v>153</v>
      </c>
      <c r="B49" s="54" t="s">
        <v>179</v>
      </c>
      <c r="C49" s="54" t="s">
        <v>306</v>
      </c>
      <c r="D49" s="54">
        <v>14</v>
      </c>
      <c r="E49" s="55">
        <v>254</v>
      </c>
      <c r="F49" s="56"/>
    </row>
    <row r="50" spans="1:6" ht="23.1" customHeight="1">
      <c r="A50" s="54" t="s">
        <v>153</v>
      </c>
      <c r="B50" s="54" t="s">
        <v>179</v>
      </c>
      <c r="C50" s="54" t="s">
        <v>307</v>
      </c>
      <c r="D50" s="54">
        <v>16</v>
      </c>
      <c r="E50" s="55">
        <v>254</v>
      </c>
      <c r="F50" s="56"/>
    </row>
    <row r="51" spans="1:6" ht="23.1" customHeight="1">
      <c r="A51" s="54" t="s">
        <v>153</v>
      </c>
      <c r="B51" s="54" t="s">
        <v>179</v>
      </c>
      <c r="C51" s="54" t="s">
        <v>308</v>
      </c>
      <c r="D51" s="54">
        <v>17</v>
      </c>
      <c r="E51" s="55">
        <v>254</v>
      </c>
      <c r="F51" s="56"/>
    </row>
    <row r="52" spans="1:6" ht="23.1" customHeight="1">
      <c r="A52" s="54" t="s">
        <v>153</v>
      </c>
      <c r="B52" s="54" t="s">
        <v>179</v>
      </c>
      <c r="C52" s="54" t="s">
        <v>309</v>
      </c>
      <c r="D52" s="54">
        <v>18</v>
      </c>
      <c r="E52" s="55">
        <v>254</v>
      </c>
      <c r="F52" s="56"/>
    </row>
    <row r="53" spans="1:6" ht="23.1" customHeight="1">
      <c r="A53" s="54" t="s">
        <v>153</v>
      </c>
      <c r="B53" s="54" t="s">
        <v>179</v>
      </c>
      <c r="C53" s="54" t="s">
        <v>310</v>
      </c>
      <c r="D53" s="54">
        <v>19</v>
      </c>
      <c r="E53" s="55">
        <v>254</v>
      </c>
      <c r="F53" s="56"/>
    </row>
    <row r="54" spans="1:6" ht="23.1" customHeight="1">
      <c r="A54" s="54" t="s">
        <v>153</v>
      </c>
      <c r="B54" s="54" t="s">
        <v>179</v>
      </c>
      <c r="C54" s="54" t="s">
        <v>311</v>
      </c>
      <c r="D54" s="54">
        <v>20</v>
      </c>
      <c r="E54" s="55">
        <v>254</v>
      </c>
      <c r="F54" s="56"/>
    </row>
    <row r="55" spans="1:6" ht="23.1" customHeight="1">
      <c r="A55" s="54" t="s">
        <v>153</v>
      </c>
      <c r="B55" s="54" t="s">
        <v>179</v>
      </c>
      <c r="C55" s="54" t="s">
        <v>312</v>
      </c>
      <c r="D55" s="54">
        <v>21</v>
      </c>
      <c r="E55" s="55">
        <v>254</v>
      </c>
      <c r="F55" s="56"/>
    </row>
    <row r="56" spans="1:6" ht="23.1" customHeight="1">
      <c r="A56" s="54" t="s">
        <v>153</v>
      </c>
      <c r="B56" s="54" t="s">
        <v>179</v>
      </c>
      <c r="C56" s="54" t="s">
        <v>313</v>
      </c>
      <c r="D56" s="54">
        <v>22</v>
      </c>
      <c r="E56" s="55">
        <v>254</v>
      </c>
      <c r="F56" s="56"/>
    </row>
    <row r="57" spans="1:6" ht="23.1" customHeight="1">
      <c r="A57" s="54" t="s">
        <v>153</v>
      </c>
      <c r="B57" s="54" t="s">
        <v>179</v>
      </c>
      <c r="C57" s="54" t="s">
        <v>314</v>
      </c>
      <c r="D57" s="54">
        <v>23</v>
      </c>
      <c r="E57" s="55">
        <v>254</v>
      </c>
      <c r="F57" s="56"/>
    </row>
    <row r="58" spans="1:6" ht="23.1" customHeight="1">
      <c r="A58" s="54" t="s">
        <v>153</v>
      </c>
      <c r="B58" s="54" t="s">
        <v>179</v>
      </c>
      <c r="C58" s="54" t="s">
        <v>315</v>
      </c>
      <c r="D58" s="54">
        <v>24</v>
      </c>
      <c r="E58" s="55">
        <v>254</v>
      </c>
      <c r="F58" s="56"/>
    </row>
    <row r="59" spans="1:6" ht="23.1" customHeight="1">
      <c r="A59" s="54" t="s">
        <v>153</v>
      </c>
      <c r="B59" s="54" t="s">
        <v>179</v>
      </c>
      <c r="C59" s="54" t="s">
        <v>316</v>
      </c>
      <c r="D59" s="54">
        <v>25</v>
      </c>
      <c r="E59" s="55">
        <v>254</v>
      </c>
      <c r="F59" s="56"/>
    </row>
    <row r="60" spans="1:6" ht="23.1" customHeight="1">
      <c r="A60" s="54" t="s">
        <v>153</v>
      </c>
      <c r="B60" s="54" t="s">
        <v>179</v>
      </c>
      <c r="C60" s="54" t="s">
        <v>317</v>
      </c>
      <c r="D60" s="54">
        <v>26</v>
      </c>
      <c r="E60" s="55">
        <v>254</v>
      </c>
      <c r="F60" s="56"/>
    </row>
    <row r="61" spans="1:6" ht="23.1" customHeight="1">
      <c r="A61" s="54" t="s">
        <v>153</v>
      </c>
      <c r="B61" s="54" t="s">
        <v>179</v>
      </c>
      <c r="C61" s="54" t="s">
        <v>318</v>
      </c>
      <c r="D61" s="54">
        <v>27</v>
      </c>
      <c r="E61" s="55">
        <v>254</v>
      </c>
      <c r="F61" s="56"/>
    </row>
    <row r="62" spans="1:6" ht="23.1" customHeight="1">
      <c r="A62" s="54" t="s">
        <v>153</v>
      </c>
      <c r="B62" s="54" t="s">
        <v>179</v>
      </c>
      <c r="C62" s="54" t="s">
        <v>319</v>
      </c>
      <c r="D62" s="54">
        <v>29</v>
      </c>
      <c r="E62" s="55">
        <v>254</v>
      </c>
      <c r="F62" s="56"/>
    </row>
    <row r="63" spans="1:6" ht="23.1" customHeight="1">
      <c r="A63" s="54" t="s">
        <v>153</v>
      </c>
      <c r="B63" s="54" t="s">
        <v>179</v>
      </c>
      <c r="C63" s="54" t="s">
        <v>320</v>
      </c>
      <c r="D63" s="54">
        <v>30</v>
      </c>
      <c r="E63" s="55">
        <v>254</v>
      </c>
      <c r="F63" s="56"/>
    </row>
    <row r="64" spans="1:6" ht="23.1" customHeight="1">
      <c r="A64" s="54" t="s">
        <v>153</v>
      </c>
      <c r="B64" s="54" t="s">
        <v>179</v>
      </c>
      <c r="C64" s="54" t="s">
        <v>321</v>
      </c>
      <c r="D64" s="54">
        <v>31</v>
      </c>
      <c r="E64" s="55">
        <v>254</v>
      </c>
      <c r="F64" s="56"/>
    </row>
    <row r="65" spans="1:6" ht="23.1" customHeight="1">
      <c r="A65" s="54" t="s">
        <v>153</v>
      </c>
      <c r="B65" s="54" t="s">
        <v>179</v>
      </c>
      <c r="C65" s="54" t="s">
        <v>322</v>
      </c>
      <c r="D65" s="54">
        <v>32</v>
      </c>
      <c r="E65" s="55">
        <v>254</v>
      </c>
      <c r="F65" s="56"/>
    </row>
    <row r="66" spans="1:6" ht="23.1" customHeight="1">
      <c r="A66" s="54" t="s">
        <v>153</v>
      </c>
      <c r="B66" s="54" t="s">
        <v>179</v>
      </c>
      <c r="C66" s="54" t="s">
        <v>323</v>
      </c>
      <c r="D66" s="54">
        <v>33</v>
      </c>
      <c r="E66" s="55">
        <v>254</v>
      </c>
      <c r="F66" s="56"/>
    </row>
    <row r="67" spans="1:6" ht="23.1" customHeight="1">
      <c r="A67" s="54" t="s">
        <v>153</v>
      </c>
      <c r="B67" s="54" t="s">
        <v>179</v>
      </c>
      <c r="C67" s="54" t="s">
        <v>324</v>
      </c>
      <c r="D67" s="54">
        <v>35</v>
      </c>
      <c r="E67" s="55">
        <v>254</v>
      </c>
      <c r="F67" s="56"/>
    </row>
    <row r="68" spans="1:6" ht="23.1" customHeight="1">
      <c r="A68" s="54" t="s">
        <v>153</v>
      </c>
      <c r="B68" s="54" t="s">
        <v>179</v>
      </c>
      <c r="C68" s="54" t="s">
        <v>325</v>
      </c>
      <c r="D68" s="54">
        <v>36</v>
      </c>
      <c r="E68" s="55">
        <v>254</v>
      </c>
      <c r="F68" s="56"/>
    </row>
    <row r="69" spans="1:6" ht="23.1" customHeight="1">
      <c r="A69" s="54" t="s">
        <v>153</v>
      </c>
      <c r="B69" s="54" t="s">
        <v>180</v>
      </c>
      <c r="C69" s="54" t="s">
        <v>326</v>
      </c>
      <c r="D69" s="54">
        <v>1</v>
      </c>
      <c r="E69" s="55">
        <v>254</v>
      </c>
      <c r="F69" s="56"/>
    </row>
    <row r="70" spans="1:6" ht="23.1" customHeight="1">
      <c r="A70" s="54" t="s">
        <v>153</v>
      </c>
      <c r="B70" s="54" t="s">
        <v>180</v>
      </c>
      <c r="C70" s="54" t="s">
        <v>327</v>
      </c>
      <c r="D70" s="54">
        <v>2</v>
      </c>
      <c r="E70" s="55">
        <v>254</v>
      </c>
      <c r="F70" s="56"/>
    </row>
    <row r="71" spans="1:6" ht="23.1" customHeight="1">
      <c r="A71" s="54" t="s">
        <v>153</v>
      </c>
      <c r="B71" s="54" t="s">
        <v>180</v>
      </c>
      <c r="C71" s="54" t="s">
        <v>328</v>
      </c>
      <c r="D71" s="54">
        <v>3</v>
      </c>
      <c r="E71" s="55">
        <v>254</v>
      </c>
      <c r="F71" s="56"/>
    </row>
    <row r="72" spans="1:6" ht="23.1" customHeight="1">
      <c r="A72" s="54" t="s">
        <v>153</v>
      </c>
      <c r="B72" s="54" t="s">
        <v>180</v>
      </c>
      <c r="C72" s="54" t="s">
        <v>329</v>
      </c>
      <c r="D72" s="54">
        <v>5</v>
      </c>
      <c r="E72" s="55">
        <v>254</v>
      </c>
      <c r="F72" s="56"/>
    </row>
    <row r="73" spans="1:6" ht="23.1" customHeight="1">
      <c r="A73" s="54" t="s">
        <v>153</v>
      </c>
      <c r="B73" s="54" t="s">
        <v>180</v>
      </c>
      <c r="C73" s="54" t="s">
        <v>330</v>
      </c>
      <c r="D73" s="54">
        <v>6</v>
      </c>
      <c r="E73" s="55">
        <v>254</v>
      </c>
      <c r="F73" s="56"/>
    </row>
    <row r="74" spans="1:6" ht="23.1" customHeight="1">
      <c r="A74" s="54" t="s">
        <v>153</v>
      </c>
      <c r="B74" s="54" t="s">
        <v>180</v>
      </c>
      <c r="C74" s="54" t="s">
        <v>331</v>
      </c>
      <c r="D74" s="54">
        <v>7</v>
      </c>
      <c r="E74" s="55">
        <v>254</v>
      </c>
      <c r="F74" s="56"/>
    </row>
    <row r="75" spans="1:6" ht="23.1" customHeight="1">
      <c r="A75" s="54" t="s">
        <v>153</v>
      </c>
      <c r="B75" s="54" t="s">
        <v>180</v>
      </c>
      <c r="C75" s="54" t="s">
        <v>332</v>
      </c>
      <c r="D75" s="54">
        <v>8</v>
      </c>
      <c r="E75" s="55">
        <v>254</v>
      </c>
      <c r="F75" s="56"/>
    </row>
    <row r="76" spans="1:6" ht="23.1" customHeight="1">
      <c r="A76" s="54" t="s">
        <v>153</v>
      </c>
      <c r="B76" s="54" t="s">
        <v>180</v>
      </c>
      <c r="C76" s="54" t="s">
        <v>333</v>
      </c>
      <c r="D76" s="54">
        <v>9</v>
      </c>
      <c r="E76" s="55">
        <v>254</v>
      </c>
      <c r="F76" s="56"/>
    </row>
    <row r="77" spans="1:6" ht="23.1" customHeight="1">
      <c r="A77" s="54" t="s">
        <v>153</v>
      </c>
      <c r="B77" s="54" t="s">
        <v>180</v>
      </c>
      <c r="C77" s="54" t="s">
        <v>334</v>
      </c>
      <c r="D77" s="54">
        <v>10</v>
      </c>
      <c r="E77" s="55">
        <v>254</v>
      </c>
      <c r="F77" s="56"/>
    </row>
    <row r="78" spans="1:6" ht="23.1" customHeight="1">
      <c r="A78" s="54" t="s">
        <v>153</v>
      </c>
      <c r="B78" s="54" t="s">
        <v>180</v>
      </c>
      <c r="C78" s="54" t="s">
        <v>335</v>
      </c>
      <c r="D78" s="54">
        <v>11</v>
      </c>
      <c r="E78" s="55">
        <v>254</v>
      </c>
      <c r="F78" s="56"/>
    </row>
    <row r="79" spans="1:6" ht="23.1" customHeight="1">
      <c r="A79" s="54" t="s">
        <v>153</v>
      </c>
      <c r="B79" s="54" t="s">
        <v>180</v>
      </c>
      <c r="C79" s="54" t="s">
        <v>336</v>
      </c>
      <c r="D79" s="54">
        <v>12</v>
      </c>
      <c r="E79" s="55">
        <v>254</v>
      </c>
      <c r="F79" s="56"/>
    </row>
    <row r="80" spans="1:6" ht="23.1" customHeight="1">
      <c r="A80" s="54" t="s">
        <v>153</v>
      </c>
      <c r="B80" s="54" t="s">
        <v>180</v>
      </c>
      <c r="C80" s="54" t="s">
        <v>337</v>
      </c>
      <c r="D80" s="54">
        <v>13</v>
      </c>
      <c r="E80" s="55">
        <v>254</v>
      </c>
      <c r="F80" s="56"/>
    </row>
    <row r="81" spans="1:6" ht="23.1" customHeight="1">
      <c r="A81" s="54" t="s">
        <v>153</v>
      </c>
      <c r="B81" s="54" t="s">
        <v>180</v>
      </c>
      <c r="C81" s="54" t="s">
        <v>338</v>
      </c>
      <c r="D81" s="54">
        <v>14</v>
      </c>
      <c r="E81" s="55">
        <v>254</v>
      </c>
      <c r="F81" s="56"/>
    </row>
    <row r="82" spans="1:6" ht="23.1" customHeight="1">
      <c r="A82" s="54" t="s">
        <v>153</v>
      </c>
      <c r="B82" s="54" t="s">
        <v>180</v>
      </c>
      <c r="C82" s="54" t="s">
        <v>339</v>
      </c>
      <c r="D82" s="54">
        <v>15</v>
      </c>
      <c r="E82" s="55">
        <v>254</v>
      </c>
      <c r="F82" s="56"/>
    </row>
    <row r="83" spans="1:6" ht="23.1" customHeight="1">
      <c r="A83" s="54" t="s">
        <v>153</v>
      </c>
      <c r="B83" s="54" t="s">
        <v>180</v>
      </c>
      <c r="C83" s="54" t="s">
        <v>340</v>
      </c>
      <c r="D83" s="54">
        <v>16</v>
      </c>
      <c r="E83" s="55">
        <v>270</v>
      </c>
      <c r="F83" s="56"/>
    </row>
    <row r="84" spans="1:6" ht="23.1" customHeight="1">
      <c r="A84" s="54" t="s">
        <v>153</v>
      </c>
      <c r="B84" s="54" t="s">
        <v>180</v>
      </c>
      <c r="C84" s="54" t="s">
        <v>341</v>
      </c>
      <c r="D84" s="54">
        <v>17</v>
      </c>
      <c r="E84" s="55">
        <v>254</v>
      </c>
      <c r="F84" s="56"/>
    </row>
    <row r="85" spans="1:6" ht="23.1" customHeight="1">
      <c r="A85" s="54" t="s">
        <v>153</v>
      </c>
      <c r="B85" s="54" t="s">
        <v>180</v>
      </c>
      <c r="C85" s="54" t="s">
        <v>342</v>
      </c>
      <c r="D85" s="54">
        <v>18</v>
      </c>
      <c r="E85" s="55">
        <v>254</v>
      </c>
      <c r="F85" s="56"/>
    </row>
    <row r="86" spans="1:6" ht="23.1" customHeight="1">
      <c r="A86" s="54" t="s">
        <v>153</v>
      </c>
      <c r="B86" s="54" t="s">
        <v>180</v>
      </c>
      <c r="C86" s="54" t="s">
        <v>343</v>
      </c>
      <c r="D86" s="54">
        <v>19</v>
      </c>
      <c r="E86" s="55">
        <v>254</v>
      </c>
      <c r="F86" s="56"/>
    </row>
    <row r="87" spans="1:6" ht="23.1" customHeight="1">
      <c r="A87" s="54" t="s">
        <v>153</v>
      </c>
      <c r="B87" s="54" t="s">
        <v>180</v>
      </c>
      <c r="C87" s="54" t="s">
        <v>344</v>
      </c>
      <c r="D87" s="54">
        <v>20</v>
      </c>
      <c r="E87" s="55">
        <v>254</v>
      </c>
      <c r="F87" s="56"/>
    </row>
    <row r="88" spans="1:6" ht="23.1" customHeight="1">
      <c r="A88" s="54" t="s">
        <v>153</v>
      </c>
      <c r="B88" s="54" t="s">
        <v>180</v>
      </c>
      <c r="C88" s="54" t="s">
        <v>345</v>
      </c>
      <c r="D88" s="54">
        <v>21</v>
      </c>
      <c r="E88" s="55">
        <v>254</v>
      </c>
      <c r="F88" s="56"/>
    </row>
    <row r="89" spans="1:6" ht="23.1" customHeight="1">
      <c r="A89" s="54" t="s">
        <v>153</v>
      </c>
      <c r="B89" s="54" t="s">
        <v>180</v>
      </c>
      <c r="C89" s="54" t="s">
        <v>346</v>
      </c>
      <c r="D89" s="54">
        <v>23</v>
      </c>
      <c r="E89" s="55">
        <v>254</v>
      </c>
      <c r="F89" s="56"/>
    </row>
    <row r="90" spans="1:6" ht="23.1" customHeight="1">
      <c r="A90" s="54" t="s">
        <v>153</v>
      </c>
      <c r="B90" s="54" t="s">
        <v>180</v>
      </c>
      <c r="C90" s="54" t="s">
        <v>347</v>
      </c>
      <c r="D90" s="54">
        <v>24</v>
      </c>
      <c r="E90" s="55">
        <v>254</v>
      </c>
      <c r="F90" s="56"/>
    </row>
    <row r="91" spans="1:6" ht="23.1" customHeight="1">
      <c r="A91" s="54" t="s">
        <v>153</v>
      </c>
      <c r="B91" s="54" t="s">
        <v>180</v>
      </c>
      <c r="C91" s="54" t="s">
        <v>348</v>
      </c>
      <c r="D91" s="54">
        <v>25</v>
      </c>
      <c r="E91" s="55">
        <v>254</v>
      </c>
      <c r="F91" s="56"/>
    </row>
    <row r="92" spans="1:6" ht="23.1" customHeight="1">
      <c r="A92" s="54" t="s">
        <v>153</v>
      </c>
      <c r="B92" s="54" t="s">
        <v>180</v>
      </c>
      <c r="C92" s="54" t="s">
        <v>349</v>
      </c>
      <c r="D92" s="54">
        <v>26</v>
      </c>
      <c r="E92" s="55">
        <v>254</v>
      </c>
      <c r="F92" s="56"/>
    </row>
    <row r="93" spans="1:6" ht="23.1" customHeight="1">
      <c r="A93" s="54" t="s">
        <v>153</v>
      </c>
      <c r="B93" s="54" t="s">
        <v>180</v>
      </c>
      <c r="C93" s="54" t="s">
        <v>350</v>
      </c>
      <c r="D93" s="54">
        <v>27</v>
      </c>
      <c r="E93" s="55">
        <v>254</v>
      </c>
      <c r="F93" s="56"/>
    </row>
    <row r="94" spans="1:6" ht="23.1" customHeight="1">
      <c r="A94" s="54" t="s">
        <v>153</v>
      </c>
      <c r="B94" s="54" t="s">
        <v>180</v>
      </c>
      <c r="C94" s="54" t="s">
        <v>351</v>
      </c>
      <c r="D94" s="54">
        <v>28</v>
      </c>
      <c r="E94" s="55">
        <v>254</v>
      </c>
      <c r="F94" s="56"/>
    </row>
    <row r="95" spans="1:6" ht="23.1" customHeight="1">
      <c r="A95" s="54" t="s">
        <v>153</v>
      </c>
      <c r="B95" s="54" t="s">
        <v>180</v>
      </c>
      <c r="C95" s="54" t="s">
        <v>352</v>
      </c>
      <c r="D95" s="54">
        <v>29</v>
      </c>
      <c r="E95" s="55">
        <v>254</v>
      </c>
      <c r="F95" s="56"/>
    </row>
    <row r="96" spans="1:6" ht="23.1" customHeight="1">
      <c r="A96" s="54" t="s">
        <v>153</v>
      </c>
      <c r="B96" s="54" t="s">
        <v>180</v>
      </c>
      <c r="C96" s="54" t="s">
        <v>353</v>
      </c>
      <c r="D96" s="54">
        <v>30</v>
      </c>
      <c r="E96" s="55">
        <v>254</v>
      </c>
      <c r="F96" s="56"/>
    </row>
    <row r="97" spans="1:6" ht="23.1" customHeight="1">
      <c r="A97" s="54" t="s">
        <v>153</v>
      </c>
      <c r="B97" s="54" t="s">
        <v>180</v>
      </c>
      <c r="C97" s="54" t="s">
        <v>354</v>
      </c>
      <c r="D97" s="54">
        <v>31</v>
      </c>
      <c r="E97" s="55">
        <v>524</v>
      </c>
      <c r="F97" s="56"/>
    </row>
    <row r="98" spans="1:6" ht="23.1" customHeight="1">
      <c r="A98" s="54" t="s">
        <v>153</v>
      </c>
      <c r="B98" s="54" t="s">
        <v>180</v>
      </c>
      <c r="C98" s="54" t="s">
        <v>355</v>
      </c>
      <c r="D98" s="54">
        <v>32</v>
      </c>
      <c r="E98" s="55">
        <v>254</v>
      </c>
      <c r="F98" s="56"/>
    </row>
    <row r="99" spans="1:6" ht="23.1" customHeight="1">
      <c r="A99" s="54" t="s">
        <v>153</v>
      </c>
      <c r="B99" s="54" t="s">
        <v>180</v>
      </c>
      <c r="C99" s="54" t="s">
        <v>356</v>
      </c>
      <c r="D99" s="54">
        <v>33</v>
      </c>
      <c r="E99" s="55">
        <v>524</v>
      </c>
      <c r="F99" s="56"/>
    </row>
    <row r="100" spans="1:6" ht="23.1" customHeight="1">
      <c r="A100" s="54" t="s">
        <v>153</v>
      </c>
      <c r="B100" s="54" t="s">
        <v>180</v>
      </c>
      <c r="C100" s="54" t="s">
        <v>357</v>
      </c>
      <c r="D100" s="54">
        <v>34</v>
      </c>
      <c r="E100" s="55">
        <v>254</v>
      </c>
      <c r="F100" s="56"/>
    </row>
    <row r="101" spans="1:6" ht="23.1" customHeight="1">
      <c r="A101" s="54" t="s">
        <v>153</v>
      </c>
      <c r="B101" s="54" t="s">
        <v>180</v>
      </c>
      <c r="C101" s="54" t="s">
        <v>358</v>
      </c>
      <c r="D101" s="54">
        <v>35</v>
      </c>
      <c r="E101" s="55">
        <v>254</v>
      </c>
      <c r="F101" s="56"/>
    </row>
    <row r="102" spans="1:6" ht="23.1" customHeight="1">
      <c r="A102" s="54" t="s">
        <v>153</v>
      </c>
      <c r="B102" s="54" t="s">
        <v>180</v>
      </c>
      <c r="C102" s="54" t="s">
        <v>359</v>
      </c>
      <c r="D102" s="54">
        <v>36</v>
      </c>
      <c r="E102" s="55">
        <v>736</v>
      </c>
      <c r="F102" s="56"/>
    </row>
    <row r="103" spans="1:6" ht="23.1" customHeight="1">
      <c r="A103" s="54" t="s">
        <v>153</v>
      </c>
      <c r="B103" s="54" t="s">
        <v>180</v>
      </c>
      <c r="C103" s="54" t="s">
        <v>360</v>
      </c>
      <c r="D103" s="54">
        <v>37</v>
      </c>
      <c r="E103" s="55">
        <v>254</v>
      </c>
      <c r="F103" s="56"/>
    </row>
    <row r="104" spans="1:6" ht="23.1" customHeight="1">
      <c r="A104" s="54" t="s">
        <v>153</v>
      </c>
      <c r="B104" s="54" t="s">
        <v>192</v>
      </c>
      <c r="C104" s="54" t="s">
        <v>361</v>
      </c>
      <c r="D104" s="54">
        <v>17</v>
      </c>
      <c r="E104" s="55">
        <v>178</v>
      </c>
      <c r="F104" s="56"/>
    </row>
    <row r="105" spans="1:6" ht="23.1" customHeight="1">
      <c r="A105" s="54" t="s">
        <v>153</v>
      </c>
      <c r="B105" s="54" t="s">
        <v>192</v>
      </c>
      <c r="C105" s="54" t="s">
        <v>362</v>
      </c>
      <c r="D105" s="54">
        <v>34</v>
      </c>
      <c r="E105" s="55">
        <v>178</v>
      </c>
      <c r="F105" s="56"/>
    </row>
    <row r="106" spans="1:6" ht="23.1" customHeight="1">
      <c r="A106" s="54" t="s">
        <v>153</v>
      </c>
      <c r="B106" s="54" t="s">
        <v>193</v>
      </c>
      <c r="C106" s="54" t="s">
        <v>363</v>
      </c>
      <c r="D106" s="54">
        <v>3</v>
      </c>
      <c r="E106" s="55">
        <v>178</v>
      </c>
      <c r="F106" s="56"/>
    </row>
    <row r="107" spans="1:6" ht="23.1" customHeight="1">
      <c r="A107" s="54" t="s">
        <v>153</v>
      </c>
      <c r="B107" s="54" t="s">
        <v>193</v>
      </c>
      <c r="C107" s="54" t="s">
        <v>364</v>
      </c>
      <c r="D107" s="54">
        <v>40</v>
      </c>
      <c r="E107" s="55">
        <v>178</v>
      </c>
      <c r="F107" s="56"/>
    </row>
    <row r="108" spans="1:6" ht="23.1" customHeight="1">
      <c r="A108" s="54" t="s">
        <v>153</v>
      </c>
      <c r="B108" s="54" t="s">
        <v>194</v>
      </c>
      <c r="C108" s="54" t="s">
        <v>365</v>
      </c>
      <c r="D108" s="54">
        <v>35</v>
      </c>
      <c r="E108" s="55">
        <v>178</v>
      </c>
      <c r="F108" s="56"/>
    </row>
    <row r="109" spans="1:6" ht="23.1" customHeight="1">
      <c r="A109" s="54" t="s">
        <v>153</v>
      </c>
      <c r="B109" s="54" t="s">
        <v>195</v>
      </c>
      <c r="C109" s="54" t="s">
        <v>366</v>
      </c>
      <c r="D109" s="54">
        <v>4</v>
      </c>
      <c r="E109" s="55">
        <v>206</v>
      </c>
      <c r="F109" s="56"/>
    </row>
    <row r="110" spans="1:6" ht="23.1" customHeight="1">
      <c r="A110" s="54" t="s">
        <v>153</v>
      </c>
      <c r="B110" s="54" t="s">
        <v>195</v>
      </c>
      <c r="C110" s="54" t="s">
        <v>367</v>
      </c>
      <c r="D110" s="54">
        <v>30</v>
      </c>
      <c r="E110" s="55">
        <v>206</v>
      </c>
      <c r="F110" s="56"/>
    </row>
    <row r="111" spans="1:6" ht="23.1" customHeight="1">
      <c r="A111" s="54" t="s">
        <v>153</v>
      </c>
      <c r="B111" s="54" t="s">
        <v>196</v>
      </c>
      <c r="C111" s="54" t="s">
        <v>368</v>
      </c>
      <c r="D111" s="54">
        <v>40</v>
      </c>
      <c r="E111" s="55">
        <v>633</v>
      </c>
      <c r="F111" s="56"/>
    </row>
    <row r="112" spans="1:6" ht="23.1" customHeight="1">
      <c r="A112" s="54" t="s">
        <v>153</v>
      </c>
      <c r="B112" s="54" t="s">
        <v>197</v>
      </c>
      <c r="C112" s="54" t="s">
        <v>369</v>
      </c>
      <c r="D112" s="54">
        <v>38</v>
      </c>
      <c r="E112" s="55">
        <v>285</v>
      </c>
      <c r="F112" s="56"/>
    </row>
    <row r="113" spans="1:6" ht="23.1" customHeight="1">
      <c r="A113" s="54" t="s">
        <v>153</v>
      </c>
      <c r="B113" s="54" t="s">
        <v>204</v>
      </c>
      <c r="C113" s="54" t="s">
        <v>373</v>
      </c>
      <c r="D113" s="54">
        <v>37</v>
      </c>
      <c r="E113" s="55">
        <v>206</v>
      </c>
      <c r="F113" s="56"/>
    </row>
    <row r="114" spans="1:6" ht="23.1" customHeight="1">
      <c r="A114" s="54" t="s">
        <v>153</v>
      </c>
      <c r="B114" s="54" t="s">
        <v>205</v>
      </c>
      <c r="C114" s="54" t="s">
        <v>374</v>
      </c>
      <c r="D114" s="54">
        <v>2</v>
      </c>
      <c r="E114" s="55">
        <v>206</v>
      </c>
      <c r="F114" s="56"/>
    </row>
    <row r="115" spans="1:6" ht="23.1" customHeight="1">
      <c r="A115" s="54" t="s">
        <v>153</v>
      </c>
      <c r="B115" s="54" t="s">
        <v>205</v>
      </c>
      <c r="C115" s="54" t="s">
        <v>375</v>
      </c>
      <c r="D115" s="54">
        <v>19</v>
      </c>
      <c r="E115" s="55">
        <v>206</v>
      </c>
      <c r="F115" s="56"/>
    </row>
    <row r="116" spans="1:6" ht="23.1" customHeight="1">
      <c r="A116" s="213" t="s">
        <v>448</v>
      </c>
      <c r="B116" s="214"/>
      <c r="C116" s="214"/>
      <c r="D116" s="215"/>
      <c r="E116" s="86">
        <f>SUM($E$3:E115)</f>
        <v>32149</v>
      </c>
      <c r="F116" s="87"/>
    </row>
    <row r="117" spans="1:6" ht="23.1" customHeight="1">
      <c r="A117" s="54" t="s">
        <v>210</v>
      </c>
      <c r="B117" s="54" t="s">
        <v>224</v>
      </c>
      <c r="C117" s="54" t="s">
        <v>401</v>
      </c>
      <c r="D117" s="54">
        <v>20</v>
      </c>
      <c r="E117" s="55">
        <v>1949</v>
      </c>
      <c r="F117" s="56"/>
    </row>
    <row r="118" spans="1:6" ht="23.1" customHeight="1">
      <c r="A118" s="54" t="s">
        <v>210</v>
      </c>
      <c r="B118" s="54" t="s">
        <v>223</v>
      </c>
      <c r="C118" s="54" t="s">
        <v>400</v>
      </c>
      <c r="D118" s="54">
        <v>29</v>
      </c>
      <c r="E118" s="55">
        <v>1058</v>
      </c>
      <c r="F118" s="56"/>
    </row>
    <row r="119" spans="1:6" ht="23.1" customHeight="1">
      <c r="A119" s="54" t="s">
        <v>210</v>
      </c>
      <c r="B119" s="54" t="s">
        <v>223</v>
      </c>
      <c r="C119" s="54" t="s">
        <v>399</v>
      </c>
      <c r="D119" s="54">
        <v>26</v>
      </c>
      <c r="E119" s="55">
        <v>682</v>
      </c>
      <c r="F119" s="56"/>
    </row>
    <row r="120" spans="1:6" ht="23.1" customHeight="1">
      <c r="A120" s="54" t="s">
        <v>210</v>
      </c>
      <c r="B120" s="54" t="s">
        <v>220</v>
      </c>
      <c r="C120" s="54" t="s">
        <v>396</v>
      </c>
      <c r="D120" s="54">
        <v>29</v>
      </c>
      <c r="E120" s="55">
        <v>1475</v>
      </c>
      <c r="F120" s="56"/>
    </row>
    <row r="121" spans="1:6" ht="23.1" customHeight="1">
      <c r="A121" s="54" t="s">
        <v>210</v>
      </c>
      <c r="B121" s="54" t="s">
        <v>220</v>
      </c>
      <c r="C121" s="54" t="s">
        <v>398</v>
      </c>
      <c r="D121" s="54">
        <v>32</v>
      </c>
      <c r="E121" s="55">
        <v>908</v>
      </c>
      <c r="F121" s="56"/>
    </row>
    <row r="122" spans="1:6" ht="23.1" customHeight="1">
      <c r="A122" s="54" t="s">
        <v>210</v>
      </c>
      <c r="B122" s="54" t="s">
        <v>220</v>
      </c>
      <c r="C122" s="54" t="s">
        <v>397</v>
      </c>
      <c r="D122" s="54">
        <v>30</v>
      </c>
      <c r="E122" s="55">
        <v>683</v>
      </c>
      <c r="F122" s="56"/>
    </row>
    <row r="123" spans="1:6" ht="23.1" customHeight="1">
      <c r="A123" s="54" t="s">
        <v>210</v>
      </c>
      <c r="B123" s="54" t="s">
        <v>219</v>
      </c>
      <c r="C123" s="54" t="s">
        <v>394</v>
      </c>
      <c r="D123" s="54">
        <v>28</v>
      </c>
      <c r="E123" s="55">
        <v>967</v>
      </c>
      <c r="F123" s="56"/>
    </row>
    <row r="124" spans="1:6" ht="23.1" customHeight="1">
      <c r="A124" s="54" t="s">
        <v>210</v>
      </c>
      <c r="B124" s="54" t="s">
        <v>219</v>
      </c>
      <c r="C124" s="54" t="s">
        <v>395</v>
      </c>
      <c r="D124" s="54">
        <v>33</v>
      </c>
      <c r="E124" s="55">
        <v>376</v>
      </c>
      <c r="F124" s="56"/>
    </row>
    <row r="125" spans="1:6" ht="23.1" customHeight="1">
      <c r="A125" s="54" t="s">
        <v>210</v>
      </c>
      <c r="B125" s="54" t="s">
        <v>218</v>
      </c>
      <c r="C125" s="54" t="s">
        <v>393</v>
      </c>
      <c r="D125" s="54">
        <v>32</v>
      </c>
      <c r="E125" s="55">
        <v>1475</v>
      </c>
      <c r="F125" s="56"/>
    </row>
    <row r="126" spans="1:6" ht="23.1" customHeight="1">
      <c r="A126" s="54" t="s">
        <v>210</v>
      </c>
      <c r="B126" s="54" t="s">
        <v>218</v>
      </c>
      <c r="C126" s="54" t="s">
        <v>392</v>
      </c>
      <c r="D126" s="54">
        <v>30</v>
      </c>
      <c r="E126" s="55">
        <v>376</v>
      </c>
      <c r="F126" s="56"/>
    </row>
    <row r="127" spans="1:6" ht="23.1" customHeight="1">
      <c r="A127" s="54" t="s">
        <v>210</v>
      </c>
      <c r="B127" s="54" t="s">
        <v>216</v>
      </c>
      <c r="C127" s="54" t="s">
        <v>390</v>
      </c>
      <c r="D127" s="54">
        <v>20</v>
      </c>
      <c r="E127" s="55">
        <v>193</v>
      </c>
      <c r="F127" s="56"/>
    </row>
    <row r="128" spans="1:6" ht="23.1" customHeight="1">
      <c r="A128" s="54" t="s">
        <v>210</v>
      </c>
      <c r="B128" s="54" t="s">
        <v>216</v>
      </c>
      <c r="C128" s="54" t="s">
        <v>388</v>
      </c>
      <c r="D128" s="54">
        <v>18</v>
      </c>
      <c r="E128" s="55">
        <v>193</v>
      </c>
      <c r="F128" s="56"/>
    </row>
    <row r="129" spans="1:6" ht="23.1" customHeight="1">
      <c r="A129" s="54" t="s">
        <v>210</v>
      </c>
      <c r="B129" s="54" t="s">
        <v>216</v>
      </c>
      <c r="C129" s="54" t="s">
        <v>389</v>
      </c>
      <c r="D129" s="54">
        <v>19</v>
      </c>
      <c r="E129" s="55">
        <v>193</v>
      </c>
      <c r="F129" s="56"/>
    </row>
    <row r="130" spans="1:6" ht="23.1" customHeight="1">
      <c r="A130" s="54" t="s">
        <v>210</v>
      </c>
      <c r="B130" s="54" t="s">
        <v>216</v>
      </c>
      <c r="C130" s="54" t="s">
        <v>385</v>
      </c>
      <c r="D130" s="54">
        <v>9</v>
      </c>
      <c r="E130" s="55">
        <v>193</v>
      </c>
      <c r="F130" s="56"/>
    </row>
    <row r="131" spans="1:6" ht="23.1" customHeight="1">
      <c r="A131" s="54" t="s">
        <v>210</v>
      </c>
      <c r="B131" s="54" t="s">
        <v>216</v>
      </c>
      <c r="C131" s="54" t="s">
        <v>386</v>
      </c>
      <c r="D131" s="54">
        <v>14</v>
      </c>
      <c r="E131" s="55">
        <v>193</v>
      </c>
      <c r="F131" s="56"/>
    </row>
    <row r="132" spans="1:6" ht="23.1" customHeight="1">
      <c r="A132" s="54" t="s">
        <v>210</v>
      </c>
      <c r="B132" s="54" t="s">
        <v>216</v>
      </c>
      <c r="C132" s="54" t="s">
        <v>391</v>
      </c>
      <c r="D132" s="54">
        <v>21</v>
      </c>
      <c r="E132" s="55">
        <v>193</v>
      </c>
      <c r="F132" s="56"/>
    </row>
    <row r="133" spans="1:6" ht="23.1" customHeight="1">
      <c r="A133" s="54" t="s">
        <v>210</v>
      </c>
      <c r="B133" s="54" t="s">
        <v>216</v>
      </c>
      <c r="C133" s="54" t="s">
        <v>387</v>
      </c>
      <c r="D133" s="54">
        <v>15</v>
      </c>
      <c r="E133" s="55">
        <v>193</v>
      </c>
      <c r="F133" s="56"/>
    </row>
    <row r="134" spans="1:6" ht="23.1" customHeight="1">
      <c r="A134" s="54" t="s">
        <v>210</v>
      </c>
      <c r="B134" s="54" t="s">
        <v>215</v>
      </c>
      <c r="C134" s="54" t="s">
        <v>381</v>
      </c>
      <c r="D134" s="54">
        <v>5</v>
      </c>
      <c r="E134" s="55">
        <v>193</v>
      </c>
      <c r="F134" s="56"/>
    </row>
    <row r="135" spans="1:6" ht="23.1" customHeight="1">
      <c r="A135" s="54" t="s">
        <v>210</v>
      </c>
      <c r="B135" s="54" t="s">
        <v>215</v>
      </c>
      <c r="C135" s="54" t="s">
        <v>384</v>
      </c>
      <c r="D135" s="54">
        <v>18</v>
      </c>
      <c r="E135" s="55">
        <v>193</v>
      </c>
      <c r="F135" s="56"/>
    </row>
    <row r="136" spans="1:6" ht="23.1" customHeight="1">
      <c r="A136" s="54" t="s">
        <v>210</v>
      </c>
      <c r="B136" s="54" t="s">
        <v>215</v>
      </c>
      <c r="C136" s="54" t="s">
        <v>380</v>
      </c>
      <c r="D136" s="54">
        <v>3</v>
      </c>
      <c r="E136" s="55">
        <v>193</v>
      </c>
      <c r="F136" s="56"/>
    </row>
    <row r="137" spans="1:6" ht="23.1" customHeight="1">
      <c r="A137" s="54" t="s">
        <v>210</v>
      </c>
      <c r="B137" s="54" t="s">
        <v>215</v>
      </c>
      <c r="C137" s="54" t="s">
        <v>382</v>
      </c>
      <c r="D137" s="54">
        <v>8</v>
      </c>
      <c r="E137" s="55">
        <v>193</v>
      </c>
      <c r="F137" s="56"/>
    </row>
    <row r="138" spans="1:6" ht="23.1" customHeight="1">
      <c r="A138" s="54" t="s">
        <v>210</v>
      </c>
      <c r="B138" s="54" t="s">
        <v>215</v>
      </c>
      <c r="C138" s="54" t="s">
        <v>383</v>
      </c>
      <c r="D138" s="54">
        <v>13</v>
      </c>
      <c r="E138" s="55">
        <v>193</v>
      </c>
      <c r="F138" s="56"/>
    </row>
    <row r="139" spans="1:6" ht="23.1" customHeight="1">
      <c r="A139" s="54" t="s">
        <v>210</v>
      </c>
      <c r="B139" s="54" t="s">
        <v>213</v>
      </c>
      <c r="C139" s="54" t="s">
        <v>377</v>
      </c>
      <c r="D139" s="54">
        <v>10</v>
      </c>
      <c r="E139" s="55">
        <v>537</v>
      </c>
      <c r="F139" s="56"/>
    </row>
    <row r="140" spans="1:6" ht="23.1" customHeight="1">
      <c r="A140" s="54" t="s">
        <v>210</v>
      </c>
      <c r="B140" s="54" t="s">
        <v>213</v>
      </c>
      <c r="C140" s="54" t="s">
        <v>378</v>
      </c>
      <c r="D140" s="54">
        <v>24</v>
      </c>
      <c r="E140" s="55">
        <v>611</v>
      </c>
      <c r="F140" s="56"/>
    </row>
    <row r="141" spans="1:6" ht="23.1" customHeight="1">
      <c r="A141" s="54" t="s">
        <v>210</v>
      </c>
      <c r="B141" s="54" t="s">
        <v>213</v>
      </c>
      <c r="C141" s="54" t="s">
        <v>379</v>
      </c>
      <c r="D141" s="54">
        <v>26</v>
      </c>
      <c r="E141" s="55">
        <v>1451</v>
      </c>
      <c r="F141" s="56"/>
    </row>
    <row r="142" spans="1:6" ht="23.1" customHeight="1">
      <c r="A142" s="54" t="s">
        <v>210</v>
      </c>
      <c r="B142" s="54" t="s">
        <v>212</v>
      </c>
      <c r="C142" s="54" t="s">
        <v>376</v>
      </c>
      <c r="D142" s="54">
        <v>29</v>
      </c>
      <c r="E142" s="55">
        <v>812</v>
      </c>
      <c r="F142" s="56"/>
    </row>
    <row r="143" spans="1:6" ht="23.1" customHeight="1">
      <c r="A143" s="213" t="s">
        <v>402</v>
      </c>
      <c r="B143" s="214"/>
      <c r="C143" s="214"/>
      <c r="D143" s="215"/>
      <c r="E143" s="86">
        <f>SUM(E117:E142)</f>
        <v>15676</v>
      </c>
      <c r="F143" s="87"/>
    </row>
    <row r="144" spans="1:6" ht="23.1" customHeight="1">
      <c r="A144" s="213" t="s">
        <v>446</v>
      </c>
      <c r="B144" s="214"/>
      <c r="C144" s="214"/>
      <c r="D144" s="215"/>
      <c r="E144" s="86">
        <f>E143+E116</f>
        <v>47825</v>
      </c>
      <c r="F144" s="87"/>
    </row>
    <row r="146" spans="1:6" s="15" customFormat="1" ht="33.75" customHeight="1">
      <c r="A146" s="217" t="s">
        <v>455</v>
      </c>
      <c r="B146" s="20"/>
      <c r="C146" s="220" t="s">
        <v>457</v>
      </c>
      <c r="D146" s="221" t="s">
        <v>459</v>
      </c>
      <c r="E146" s="221"/>
      <c r="F146" s="222" t="s">
        <v>460</v>
      </c>
    </row>
    <row r="147" spans="1:6" s="15" customFormat="1" ht="33.75" customHeight="1">
      <c r="A147" s="218" t="s">
        <v>456</v>
      </c>
      <c r="C147" s="219" t="s">
        <v>458</v>
      </c>
      <c r="D147" s="22"/>
      <c r="E147" s="23"/>
      <c r="F147" s="23"/>
    </row>
    <row r="148" spans="1:6" s="15" customFormat="1">
      <c r="D148" s="22"/>
    </row>
    <row r="149" spans="1:6" s="15" customFormat="1">
      <c r="A149" s="15" t="s">
        <v>568</v>
      </c>
      <c r="B149" s="20"/>
      <c r="C149" s="88" t="s">
        <v>569</v>
      </c>
      <c r="D149" s="21"/>
      <c r="F149" s="90"/>
    </row>
    <row r="151" spans="1:6" ht="21" customHeight="1">
      <c r="A151" s="171" t="s">
        <v>567</v>
      </c>
    </row>
    <row r="152" spans="1:6">
      <c r="A152" s="52" t="s">
        <v>145</v>
      </c>
      <c r="B152" s="52" t="s">
        <v>146</v>
      </c>
      <c r="C152" s="52" t="s">
        <v>258</v>
      </c>
      <c r="D152" s="52" t="s">
        <v>259</v>
      </c>
      <c r="E152" s="84" t="s">
        <v>447</v>
      </c>
      <c r="F152" s="170" t="s">
        <v>566</v>
      </c>
    </row>
    <row r="153" spans="1:6" ht="23.1" customHeight="1">
      <c r="A153" s="54" t="s">
        <v>153</v>
      </c>
      <c r="B153" s="54" t="s">
        <v>200</v>
      </c>
      <c r="C153" s="54" t="s">
        <v>370</v>
      </c>
      <c r="D153" s="54">
        <v>12</v>
      </c>
      <c r="E153" s="55">
        <v>2972</v>
      </c>
      <c r="F153" s="85" t="s">
        <v>517</v>
      </c>
    </row>
    <row r="154" spans="1:6" ht="23.1" customHeight="1">
      <c r="A154" s="54" t="s">
        <v>153</v>
      </c>
      <c r="B154" s="54" t="s">
        <v>202</v>
      </c>
      <c r="C154" s="54" t="s">
        <v>371</v>
      </c>
      <c r="D154" s="54">
        <v>39</v>
      </c>
      <c r="E154" s="55">
        <v>2972</v>
      </c>
      <c r="F154" s="85" t="s">
        <v>517</v>
      </c>
    </row>
    <row r="155" spans="1:6" ht="23.1" customHeight="1">
      <c r="A155" s="54" t="s">
        <v>153</v>
      </c>
      <c r="B155" s="54" t="s">
        <v>203</v>
      </c>
      <c r="C155" s="54" t="s">
        <v>372</v>
      </c>
      <c r="D155" s="54">
        <v>14</v>
      </c>
      <c r="E155" s="55">
        <v>2138</v>
      </c>
      <c r="F155" s="85" t="s">
        <v>517</v>
      </c>
    </row>
    <row r="156" spans="1:6" ht="23.1" customHeight="1">
      <c r="A156" s="213" t="s">
        <v>449</v>
      </c>
      <c r="B156" s="214"/>
      <c r="C156" s="214"/>
      <c r="D156" s="215"/>
      <c r="E156" s="86">
        <f>SUM(E153:E155)</f>
        <v>8082</v>
      </c>
      <c r="F156" s="87"/>
    </row>
  </sheetData>
  <mergeCells count="6">
    <mergeCell ref="A144:D144"/>
    <mergeCell ref="A1:F1"/>
    <mergeCell ref="A156:D156"/>
    <mergeCell ref="A116:D116"/>
    <mergeCell ref="A143:D143"/>
    <mergeCell ref="D146:E146"/>
  </mergeCells>
  <phoneticPr fontId="13" type="noConversion"/>
  <printOptions horizontalCentered="1"/>
  <pageMargins left="0.51181102362204722" right="0.51181102362204722" top="0.55118110236220474" bottom="0.74803149606299213" header="0.39370078740157483" footer="0.47244094488188981"/>
  <pageSetup paperSize="9" orientation="portrait" r:id="rId1"/>
  <headerFooter>
    <oddFooter>&amp;C&amp;P / &amp;N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9"/>
  <sheetViews>
    <sheetView tabSelected="1" topLeftCell="A238" workbookViewId="0">
      <selection activeCell="G248" sqref="G248"/>
    </sheetView>
  </sheetViews>
  <sheetFormatPr defaultRowHeight="16.5" outlineLevelRow="2"/>
  <cols>
    <col min="1" max="1" width="7.875" style="72" customWidth="1"/>
    <col min="2" max="2" width="9.75" style="72" bestFit="1" customWidth="1"/>
    <col min="3" max="3" width="7.875" style="72" customWidth="1"/>
    <col min="4" max="4" width="26.375" style="71" bestFit="1" customWidth="1"/>
    <col min="5" max="5" width="8.5" style="72" customWidth="1"/>
    <col min="6" max="7" width="7.875" style="72" customWidth="1"/>
    <col min="8" max="8" width="9" style="72"/>
    <col min="9" max="9" width="9.625" style="71" customWidth="1"/>
    <col min="10" max="12" width="9" style="71"/>
    <col min="13" max="13" width="16" style="71" customWidth="1"/>
    <col min="14" max="16384" width="9" style="71"/>
  </cols>
  <sheetData>
    <row r="1" spans="1:9" ht="28.5" customHeight="1">
      <c r="A1" s="212" t="s">
        <v>445</v>
      </c>
      <c r="B1" s="212"/>
      <c r="C1" s="212"/>
      <c r="D1" s="212"/>
      <c r="E1" s="212"/>
      <c r="F1" s="212"/>
      <c r="G1" s="212"/>
      <c r="H1" s="212"/>
      <c r="I1" s="225"/>
    </row>
    <row r="2" spans="1:9" s="72" customFormat="1" ht="28.5" customHeight="1">
      <c r="A2" s="73" t="s">
        <v>145</v>
      </c>
      <c r="B2" s="73" t="s">
        <v>444</v>
      </c>
      <c r="C2" s="73" t="s">
        <v>258</v>
      </c>
      <c r="D2" s="73" t="s">
        <v>147</v>
      </c>
      <c r="E2" s="73" t="s">
        <v>148</v>
      </c>
      <c r="F2" s="73" t="s">
        <v>149</v>
      </c>
      <c r="G2" s="73" t="s">
        <v>150</v>
      </c>
      <c r="H2" s="73" t="s">
        <v>151</v>
      </c>
      <c r="I2" s="73" t="s">
        <v>152</v>
      </c>
    </row>
    <row r="3" spans="1:9" s="82" customFormat="1" outlineLevel="2">
      <c r="A3" s="80" t="s">
        <v>153</v>
      </c>
      <c r="B3" s="80" t="s">
        <v>154</v>
      </c>
      <c r="C3" s="80" t="s">
        <v>260</v>
      </c>
      <c r="D3" s="81" t="s">
        <v>60</v>
      </c>
      <c r="E3" s="80" t="s">
        <v>57</v>
      </c>
      <c r="F3" s="80">
        <v>207</v>
      </c>
      <c r="G3" s="80">
        <v>1</v>
      </c>
      <c r="H3" s="79">
        <f t="shared" ref="H3:H34" si="0">F3*G3</f>
        <v>207</v>
      </c>
      <c r="I3" s="81"/>
    </row>
    <row r="4" spans="1:9" s="82" customFormat="1" outlineLevel="2">
      <c r="A4" s="80" t="s">
        <v>153</v>
      </c>
      <c r="B4" s="80" t="s">
        <v>158</v>
      </c>
      <c r="C4" s="80" t="s">
        <v>443</v>
      </c>
      <c r="D4" s="81" t="s">
        <v>54</v>
      </c>
      <c r="E4" s="80" t="s">
        <v>106</v>
      </c>
      <c r="F4" s="80">
        <v>116</v>
      </c>
      <c r="G4" s="80">
        <v>1</v>
      </c>
      <c r="H4" s="79">
        <f t="shared" si="0"/>
        <v>116</v>
      </c>
      <c r="I4" s="81"/>
    </row>
    <row r="5" spans="1:9" s="82" customFormat="1" outlineLevel="2">
      <c r="A5" s="80" t="s">
        <v>153</v>
      </c>
      <c r="B5" s="80" t="s">
        <v>158</v>
      </c>
      <c r="C5" s="80" t="s">
        <v>443</v>
      </c>
      <c r="D5" s="81" t="s">
        <v>94</v>
      </c>
      <c r="E5" s="80" t="s">
        <v>91</v>
      </c>
      <c r="F5" s="80">
        <v>140</v>
      </c>
      <c r="G5" s="80">
        <v>1</v>
      </c>
      <c r="H5" s="79">
        <f t="shared" si="0"/>
        <v>140</v>
      </c>
      <c r="I5" s="81"/>
    </row>
    <row r="6" spans="1:9" s="82" customFormat="1" outlineLevel="2">
      <c r="A6" s="80" t="s">
        <v>153</v>
      </c>
      <c r="B6" s="80" t="s">
        <v>158</v>
      </c>
      <c r="C6" s="80" t="s">
        <v>443</v>
      </c>
      <c r="D6" s="81" t="s">
        <v>113</v>
      </c>
      <c r="E6" s="80" t="s">
        <v>111</v>
      </c>
      <c r="F6" s="80">
        <v>232</v>
      </c>
      <c r="G6" s="80">
        <v>1</v>
      </c>
      <c r="H6" s="79">
        <f t="shared" si="0"/>
        <v>232</v>
      </c>
      <c r="I6" s="81"/>
    </row>
    <row r="7" spans="1:9" s="82" customFormat="1" outlineLevel="2">
      <c r="A7" s="80" t="s">
        <v>153</v>
      </c>
      <c r="B7" s="80" t="s">
        <v>158</v>
      </c>
      <c r="C7" s="80" t="s">
        <v>443</v>
      </c>
      <c r="D7" s="81" t="s">
        <v>59</v>
      </c>
      <c r="E7" s="80" t="s">
        <v>111</v>
      </c>
      <c r="F7" s="80">
        <v>217</v>
      </c>
      <c r="G7" s="80">
        <v>1</v>
      </c>
      <c r="H7" s="79">
        <f t="shared" si="0"/>
        <v>217</v>
      </c>
      <c r="I7" s="81"/>
    </row>
    <row r="8" spans="1:9" s="82" customFormat="1" outlineLevel="2">
      <c r="A8" s="80" t="s">
        <v>153</v>
      </c>
      <c r="B8" s="80" t="s">
        <v>158</v>
      </c>
      <c r="C8" s="80" t="s">
        <v>443</v>
      </c>
      <c r="D8" s="81" t="s">
        <v>72</v>
      </c>
      <c r="E8" s="80" t="s">
        <v>73</v>
      </c>
      <c r="F8" s="80">
        <v>96</v>
      </c>
      <c r="G8" s="80">
        <v>1</v>
      </c>
      <c r="H8" s="79">
        <f t="shared" si="0"/>
        <v>96</v>
      </c>
      <c r="I8" s="81"/>
    </row>
    <row r="9" spans="1:9" s="82" customFormat="1" outlineLevel="2">
      <c r="A9" s="80" t="s">
        <v>153</v>
      </c>
      <c r="B9" s="80" t="s">
        <v>171</v>
      </c>
      <c r="C9" s="80" t="s">
        <v>261</v>
      </c>
      <c r="D9" s="81" t="s">
        <v>116</v>
      </c>
      <c r="E9" s="80" t="s">
        <v>115</v>
      </c>
      <c r="F9" s="80">
        <v>285</v>
      </c>
      <c r="G9" s="80">
        <v>1</v>
      </c>
      <c r="H9" s="79">
        <f t="shared" si="0"/>
        <v>285</v>
      </c>
      <c r="I9" s="81"/>
    </row>
    <row r="10" spans="1:9" s="82" customFormat="1" outlineLevel="2">
      <c r="A10" s="80" t="s">
        <v>153</v>
      </c>
      <c r="B10" s="80" t="s">
        <v>172</v>
      </c>
      <c r="C10" s="80" t="s">
        <v>263</v>
      </c>
      <c r="D10" s="81" t="s">
        <v>78</v>
      </c>
      <c r="E10" s="80" t="s">
        <v>79</v>
      </c>
      <c r="F10" s="80">
        <v>251</v>
      </c>
      <c r="G10" s="80">
        <v>1</v>
      </c>
      <c r="H10" s="79">
        <f t="shared" si="0"/>
        <v>251</v>
      </c>
      <c r="I10" s="81"/>
    </row>
    <row r="11" spans="1:9" s="82" customFormat="1" outlineLevel="2">
      <c r="A11" s="80" t="s">
        <v>153</v>
      </c>
      <c r="B11" s="80" t="s">
        <v>172</v>
      </c>
      <c r="C11" s="80" t="s">
        <v>263</v>
      </c>
      <c r="D11" s="81" t="s">
        <v>138</v>
      </c>
      <c r="E11" s="80" t="s">
        <v>137</v>
      </c>
      <c r="F11" s="80">
        <v>239</v>
      </c>
      <c r="G11" s="80">
        <v>1</v>
      </c>
      <c r="H11" s="79">
        <f t="shared" si="0"/>
        <v>239</v>
      </c>
      <c r="I11" s="81"/>
    </row>
    <row r="12" spans="1:9" s="82" customFormat="1" outlineLevel="2">
      <c r="A12" s="80" t="s">
        <v>153</v>
      </c>
      <c r="B12" s="80" t="s">
        <v>172</v>
      </c>
      <c r="C12" s="80" t="s">
        <v>263</v>
      </c>
      <c r="D12" s="81" t="s">
        <v>60</v>
      </c>
      <c r="E12" s="80" t="s">
        <v>57</v>
      </c>
      <c r="F12" s="80">
        <v>183</v>
      </c>
      <c r="G12" s="80">
        <v>1</v>
      </c>
      <c r="H12" s="79">
        <f t="shared" si="0"/>
        <v>183</v>
      </c>
      <c r="I12" s="81"/>
    </row>
    <row r="13" spans="1:9" s="82" customFormat="1" outlineLevel="2">
      <c r="A13" s="80" t="s">
        <v>153</v>
      </c>
      <c r="B13" s="80" t="s">
        <v>172</v>
      </c>
      <c r="C13" s="80" t="s">
        <v>263</v>
      </c>
      <c r="D13" s="81" t="s">
        <v>420</v>
      </c>
      <c r="E13" s="80" t="s">
        <v>137</v>
      </c>
      <c r="F13" s="80">
        <v>220</v>
      </c>
      <c r="G13" s="80">
        <v>1</v>
      </c>
      <c r="H13" s="79">
        <f t="shared" si="0"/>
        <v>220</v>
      </c>
      <c r="I13" s="81"/>
    </row>
    <row r="14" spans="1:9" s="82" customFormat="1" outlineLevel="2">
      <c r="A14" s="80" t="s">
        <v>153</v>
      </c>
      <c r="B14" s="80" t="s">
        <v>172</v>
      </c>
      <c r="C14" s="80" t="s">
        <v>263</v>
      </c>
      <c r="D14" s="81" t="s">
        <v>72</v>
      </c>
      <c r="E14" s="80" t="s">
        <v>115</v>
      </c>
      <c r="F14" s="80">
        <v>121</v>
      </c>
      <c r="G14" s="80">
        <v>1</v>
      </c>
      <c r="H14" s="79">
        <f t="shared" si="0"/>
        <v>121</v>
      </c>
      <c r="I14" s="81"/>
    </row>
    <row r="15" spans="1:9" s="82" customFormat="1" outlineLevel="2">
      <c r="A15" s="80" t="s">
        <v>153</v>
      </c>
      <c r="B15" s="80" t="s">
        <v>178</v>
      </c>
      <c r="C15" s="80" t="s">
        <v>285</v>
      </c>
      <c r="D15" s="81" t="s">
        <v>88</v>
      </c>
      <c r="E15" s="80" t="s">
        <v>82</v>
      </c>
      <c r="F15" s="80">
        <v>212</v>
      </c>
      <c r="G15" s="80">
        <v>1</v>
      </c>
      <c r="H15" s="79">
        <f t="shared" si="0"/>
        <v>212</v>
      </c>
      <c r="I15" s="81"/>
    </row>
    <row r="16" spans="1:9" s="82" customFormat="1" outlineLevel="2">
      <c r="A16" s="80" t="s">
        <v>153</v>
      </c>
      <c r="B16" s="80" t="s">
        <v>178</v>
      </c>
      <c r="C16" s="80" t="s">
        <v>285</v>
      </c>
      <c r="D16" s="81" t="s">
        <v>70</v>
      </c>
      <c r="E16" s="80" t="s">
        <v>63</v>
      </c>
      <c r="F16" s="80">
        <v>254</v>
      </c>
      <c r="G16" s="80">
        <v>1</v>
      </c>
      <c r="H16" s="79">
        <f t="shared" si="0"/>
        <v>254</v>
      </c>
      <c r="I16" s="81"/>
    </row>
    <row r="17" spans="1:9" s="82" customFormat="1" outlineLevel="2">
      <c r="A17" s="80" t="s">
        <v>153</v>
      </c>
      <c r="B17" s="80" t="s">
        <v>178</v>
      </c>
      <c r="C17" s="80" t="s">
        <v>285</v>
      </c>
      <c r="D17" s="81" t="s">
        <v>68</v>
      </c>
      <c r="E17" s="80" t="s">
        <v>63</v>
      </c>
      <c r="F17" s="80">
        <v>286</v>
      </c>
      <c r="G17" s="80">
        <v>1</v>
      </c>
      <c r="H17" s="79">
        <f t="shared" si="0"/>
        <v>286</v>
      </c>
      <c r="I17" s="81"/>
    </row>
    <row r="18" spans="1:9" s="82" customFormat="1" outlineLevel="2">
      <c r="A18" s="80" t="s">
        <v>153</v>
      </c>
      <c r="B18" s="80" t="s">
        <v>178</v>
      </c>
      <c r="C18" s="80" t="s">
        <v>285</v>
      </c>
      <c r="D18" s="81" t="s">
        <v>113</v>
      </c>
      <c r="E18" s="80" t="s">
        <v>111</v>
      </c>
      <c r="F18" s="80">
        <v>222</v>
      </c>
      <c r="G18" s="80">
        <v>1</v>
      </c>
      <c r="H18" s="79">
        <f t="shared" si="0"/>
        <v>222</v>
      </c>
      <c r="I18" s="81"/>
    </row>
    <row r="19" spans="1:9" s="82" customFormat="1" outlineLevel="2">
      <c r="A19" s="80" t="s">
        <v>153</v>
      </c>
      <c r="B19" s="80" t="s">
        <v>178</v>
      </c>
      <c r="C19" s="80" t="s">
        <v>285</v>
      </c>
      <c r="D19" s="81" t="s">
        <v>59</v>
      </c>
      <c r="E19" s="80" t="s">
        <v>111</v>
      </c>
      <c r="F19" s="80">
        <v>217</v>
      </c>
      <c r="G19" s="80">
        <v>1</v>
      </c>
      <c r="H19" s="79">
        <f t="shared" si="0"/>
        <v>217</v>
      </c>
      <c r="I19" s="81"/>
    </row>
    <row r="20" spans="1:9" s="82" customFormat="1" outlineLevel="2">
      <c r="A20" s="80" t="s">
        <v>153</v>
      </c>
      <c r="B20" s="80" t="s">
        <v>178</v>
      </c>
      <c r="C20" s="80" t="s">
        <v>285</v>
      </c>
      <c r="D20" s="81" t="s">
        <v>87</v>
      </c>
      <c r="E20" s="80" t="s">
        <v>82</v>
      </c>
      <c r="F20" s="80">
        <v>270</v>
      </c>
      <c r="G20" s="80">
        <v>1</v>
      </c>
      <c r="H20" s="79">
        <f t="shared" si="0"/>
        <v>270</v>
      </c>
      <c r="I20" s="81"/>
    </row>
    <row r="21" spans="1:9" s="82" customFormat="1" outlineLevel="2">
      <c r="A21" s="80" t="s">
        <v>153</v>
      </c>
      <c r="B21" s="80" t="s">
        <v>178</v>
      </c>
      <c r="C21" s="80" t="s">
        <v>285</v>
      </c>
      <c r="D21" s="81" t="s">
        <v>72</v>
      </c>
      <c r="E21" s="80" t="s">
        <v>115</v>
      </c>
      <c r="F21" s="80">
        <v>121</v>
      </c>
      <c r="G21" s="80">
        <v>1</v>
      </c>
      <c r="H21" s="79">
        <f t="shared" si="0"/>
        <v>121</v>
      </c>
      <c r="I21" s="81"/>
    </row>
    <row r="22" spans="1:9" s="82" customFormat="1" outlineLevel="2">
      <c r="A22" s="80" t="s">
        <v>153</v>
      </c>
      <c r="B22" s="80" t="s">
        <v>178</v>
      </c>
      <c r="C22" s="80" t="s">
        <v>264</v>
      </c>
      <c r="D22" s="81" t="s">
        <v>70</v>
      </c>
      <c r="E22" s="80" t="s">
        <v>63</v>
      </c>
      <c r="F22" s="80">
        <v>254</v>
      </c>
      <c r="G22" s="80">
        <v>1</v>
      </c>
      <c r="H22" s="79">
        <f t="shared" si="0"/>
        <v>254</v>
      </c>
      <c r="I22" s="81"/>
    </row>
    <row r="23" spans="1:9" s="82" customFormat="1" outlineLevel="2">
      <c r="A23" s="80" t="s">
        <v>153</v>
      </c>
      <c r="B23" s="80" t="s">
        <v>178</v>
      </c>
      <c r="C23" s="80" t="s">
        <v>265</v>
      </c>
      <c r="D23" s="81" t="s">
        <v>70</v>
      </c>
      <c r="E23" s="80" t="s">
        <v>63</v>
      </c>
      <c r="F23" s="80">
        <v>254</v>
      </c>
      <c r="G23" s="80">
        <v>1</v>
      </c>
      <c r="H23" s="79">
        <f t="shared" si="0"/>
        <v>254</v>
      </c>
      <c r="I23" s="81"/>
    </row>
    <row r="24" spans="1:9" s="82" customFormat="1" outlineLevel="2">
      <c r="A24" s="80" t="s">
        <v>153</v>
      </c>
      <c r="B24" s="80" t="s">
        <v>178</v>
      </c>
      <c r="C24" s="80" t="s">
        <v>266</v>
      </c>
      <c r="D24" s="81" t="s">
        <v>70</v>
      </c>
      <c r="E24" s="80" t="s">
        <v>63</v>
      </c>
      <c r="F24" s="80">
        <v>254</v>
      </c>
      <c r="G24" s="80">
        <v>1</v>
      </c>
      <c r="H24" s="79">
        <f t="shared" si="0"/>
        <v>254</v>
      </c>
      <c r="I24" s="81"/>
    </row>
    <row r="25" spans="1:9" s="82" customFormat="1" outlineLevel="2">
      <c r="A25" s="80" t="s">
        <v>153</v>
      </c>
      <c r="B25" s="80" t="s">
        <v>178</v>
      </c>
      <c r="C25" s="80" t="s">
        <v>267</v>
      </c>
      <c r="D25" s="81" t="s">
        <v>70</v>
      </c>
      <c r="E25" s="80" t="s">
        <v>63</v>
      </c>
      <c r="F25" s="80">
        <v>254</v>
      </c>
      <c r="G25" s="80">
        <v>1</v>
      </c>
      <c r="H25" s="79">
        <f t="shared" si="0"/>
        <v>254</v>
      </c>
      <c r="I25" s="81"/>
    </row>
    <row r="26" spans="1:9" s="82" customFormat="1" outlineLevel="2">
      <c r="A26" s="80" t="s">
        <v>153</v>
      </c>
      <c r="B26" s="80" t="s">
        <v>178</v>
      </c>
      <c r="C26" s="80" t="s">
        <v>268</v>
      </c>
      <c r="D26" s="81" t="s">
        <v>70</v>
      </c>
      <c r="E26" s="80" t="s">
        <v>63</v>
      </c>
      <c r="F26" s="80">
        <v>254</v>
      </c>
      <c r="G26" s="80">
        <v>1</v>
      </c>
      <c r="H26" s="79">
        <f t="shared" si="0"/>
        <v>254</v>
      </c>
      <c r="I26" s="81"/>
    </row>
    <row r="27" spans="1:9" s="82" customFormat="1" outlineLevel="2">
      <c r="A27" s="80" t="s">
        <v>153</v>
      </c>
      <c r="B27" s="80" t="s">
        <v>178</v>
      </c>
      <c r="C27" s="80" t="s">
        <v>269</v>
      </c>
      <c r="D27" s="81" t="s">
        <v>70</v>
      </c>
      <c r="E27" s="80" t="s">
        <v>63</v>
      </c>
      <c r="F27" s="80">
        <v>254</v>
      </c>
      <c r="G27" s="80">
        <v>1</v>
      </c>
      <c r="H27" s="79">
        <f t="shared" si="0"/>
        <v>254</v>
      </c>
      <c r="I27" s="81"/>
    </row>
    <row r="28" spans="1:9" s="82" customFormat="1" outlineLevel="2">
      <c r="A28" s="80" t="s">
        <v>153</v>
      </c>
      <c r="B28" s="80" t="s">
        <v>178</v>
      </c>
      <c r="C28" s="80" t="s">
        <v>270</v>
      </c>
      <c r="D28" s="81" t="s">
        <v>70</v>
      </c>
      <c r="E28" s="80" t="s">
        <v>63</v>
      </c>
      <c r="F28" s="80">
        <v>254</v>
      </c>
      <c r="G28" s="80">
        <v>1</v>
      </c>
      <c r="H28" s="79">
        <f t="shared" si="0"/>
        <v>254</v>
      </c>
      <c r="I28" s="81"/>
    </row>
    <row r="29" spans="1:9" s="82" customFormat="1" outlineLevel="2">
      <c r="A29" s="80" t="s">
        <v>153</v>
      </c>
      <c r="B29" s="80" t="s">
        <v>178</v>
      </c>
      <c r="C29" s="80" t="s">
        <v>271</v>
      </c>
      <c r="D29" s="81" t="s">
        <v>70</v>
      </c>
      <c r="E29" s="80" t="s">
        <v>63</v>
      </c>
      <c r="F29" s="80">
        <v>254</v>
      </c>
      <c r="G29" s="80">
        <v>1</v>
      </c>
      <c r="H29" s="79">
        <f t="shared" si="0"/>
        <v>254</v>
      </c>
      <c r="I29" s="81"/>
    </row>
    <row r="30" spans="1:9" s="82" customFormat="1" outlineLevel="2">
      <c r="A30" s="80" t="s">
        <v>153</v>
      </c>
      <c r="B30" s="80" t="s">
        <v>178</v>
      </c>
      <c r="C30" s="80" t="s">
        <v>272</v>
      </c>
      <c r="D30" s="81" t="s">
        <v>70</v>
      </c>
      <c r="E30" s="80" t="s">
        <v>63</v>
      </c>
      <c r="F30" s="80">
        <v>254</v>
      </c>
      <c r="G30" s="80">
        <v>1</v>
      </c>
      <c r="H30" s="79">
        <f t="shared" si="0"/>
        <v>254</v>
      </c>
      <c r="I30" s="81"/>
    </row>
    <row r="31" spans="1:9" s="82" customFormat="1" outlineLevel="2">
      <c r="A31" s="80" t="s">
        <v>153</v>
      </c>
      <c r="B31" s="80" t="s">
        <v>178</v>
      </c>
      <c r="C31" s="80" t="s">
        <v>273</v>
      </c>
      <c r="D31" s="81" t="s">
        <v>70</v>
      </c>
      <c r="E31" s="80" t="s">
        <v>63</v>
      </c>
      <c r="F31" s="80">
        <v>254</v>
      </c>
      <c r="G31" s="80">
        <v>1</v>
      </c>
      <c r="H31" s="79">
        <f t="shared" si="0"/>
        <v>254</v>
      </c>
      <c r="I31" s="81"/>
    </row>
    <row r="32" spans="1:9" s="82" customFormat="1" outlineLevel="2">
      <c r="A32" s="80" t="s">
        <v>153</v>
      </c>
      <c r="B32" s="80" t="s">
        <v>178</v>
      </c>
      <c r="C32" s="80" t="s">
        <v>274</v>
      </c>
      <c r="D32" s="81" t="s">
        <v>70</v>
      </c>
      <c r="E32" s="80" t="s">
        <v>63</v>
      </c>
      <c r="F32" s="80">
        <v>254</v>
      </c>
      <c r="G32" s="80">
        <v>1</v>
      </c>
      <c r="H32" s="79">
        <f t="shared" si="0"/>
        <v>254</v>
      </c>
      <c r="I32" s="81"/>
    </row>
    <row r="33" spans="1:9" s="82" customFormat="1" outlineLevel="2">
      <c r="A33" s="80" t="s">
        <v>153</v>
      </c>
      <c r="B33" s="80" t="s">
        <v>178</v>
      </c>
      <c r="C33" s="80" t="s">
        <v>275</v>
      </c>
      <c r="D33" s="81" t="s">
        <v>70</v>
      </c>
      <c r="E33" s="80" t="s">
        <v>63</v>
      </c>
      <c r="F33" s="80">
        <v>254</v>
      </c>
      <c r="G33" s="80">
        <v>1</v>
      </c>
      <c r="H33" s="79">
        <f t="shared" si="0"/>
        <v>254</v>
      </c>
      <c r="I33" s="81"/>
    </row>
    <row r="34" spans="1:9" s="82" customFormat="1" outlineLevel="2">
      <c r="A34" s="80" t="s">
        <v>153</v>
      </c>
      <c r="B34" s="80" t="s">
        <v>178</v>
      </c>
      <c r="C34" s="80" t="s">
        <v>276</v>
      </c>
      <c r="D34" s="81" t="s">
        <v>70</v>
      </c>
      <c r="E34" s="80" t="s">
        <v>63</v>
      </c>
      <c r="F34" s="80">
        <v>254</v>
      </c>
      <c r="G34" s="80">
        <v>1</v>
      </c>
      <c r="H34" s="79">
        <f t="shared" si="0"/>
        <v>254</v>
      </c>
      <c r="I34" s="81"/>
    </row>
    <row r="35" spans="1:9" s="82" customFormat="1" outlineLevel="2">
      <c r="A35" s="80" t="s">
        <v>153</v>
      </c>
      <c r="B35" s="80" t="s">
        <v>178</v>
      </c>
      <c r="C35" s="80" t="s">
        <v>277</v>
      </c>
      <c r="D35" s="81" t="s">
        <v>70</v>
      </c>
      <c r="E35" s="80" t="s">
        <v>63</v>
      </c>
      <c r="F35" s="80">
        <v>254</v>
      </c>
      <c r="G35" s="80">
        <v>1</v>
      </c>
      <c r="H35" s="79">
        <f t="shared" ref="H35:H66" si="1">F35*G35</f>
        <v>254</v>
      </c>
      <c r="I35" s="81"/>
    </row>
    <row r="36" spans="1:9" s="82" customFormat="1" outlineLevel="2">
      <c r="A36" s="80" t="s">
        <v>153</v>
      </c>
      <c r="B36" s="80" t="s">
        <v>178</v>
      </c>
      <c r="C36" s="80" t="s">
        <v>278</v>
      </c>
      <c r="D36" s="81" t="s">
        <v>70</v>
      </c>
      <c r="E36" s="80" t="s">
        <v>63</v>
      </c>
      <c r="F36" s="80">
        <v>254</v>
      </c>
      <c r="G36" s="80">
        <v>1</v>
      </c>
      <c r="H36" s="79">
        <f t="shared" si="1"/>
        <v>254</v>
      </c>
      <c r="I36" s="81"/>
    </row>
    <row r="37" spans="1:9" s="82" customFormat="1" outlineLevel="2">
      <c r="A37" s="80" t="s">
        <v>153</v>
      </c>
      <c r="B37" s="80" t="s">
        <v>178</v>
      </c>
      <c r="C37" s="80" t="s">
        <v>279</v>
      </c>
      <c r="D37" s="81" t="s">
        <v>70</v>
      </c>
      <c r="E37" s="80" t="s">
        <v>63</v>
      </c>
      <c r="F37" s="80">
        <v>254</v>
      </c>
      <c r="G37" s="80">
        <v>1</v>
      </c>
      <c r="H37" s="79">
        <f t="shared" si="1"/>
        <v>254</v>
      </c>
      <c r="I37" s="81"/>
    </row>
    <row r="38" spans="1:9" s="82" customFormat="1" outlineLevel="2">
      <c r="A38" s="80" t="s">
        <v>153</v>
      </c>
      <c r="B38" s="80" t="s">
        <v>178</v>
      </c>
      <c r="C38" s="80" t="s">
        <v>280</v>
      </c>
      <c r="D38" s="81" t="s">
        <v>70</v>
      </c>
      <c r="E38" s="80" t="s">
        <v>63</v>
      </c>
      <c r="F38" s="80">
        <v>254</v>
      </c>
      <c r="G38" s="80">
        <v>1</v>
      </c>
      <c r="H38" s="79">
        <f t="shared" si="1"/>
        <v>254</v>
      </c>
      <c r="I38" s="81"/>
    </row>
    <row r="39" spans="1:9" s="82" customFormat="1" outlineLevel="2">
      <c r="A39" s="80" t="s">
        <v>153</v>
      </c>
      <c r="B39" s="80" t="s">
        <v>178</v>
      </c>
      <c r="C39" s="80" t="s">
        <v>281</v>
      </c>
      <c r="D39" s="81" t="s">
        <v>70</v>
      </c>
      <c r="E39" s="80" t="s">
        <v>63</v>
      </c>
      <c r="F39" s="80">
        <v>254</v>
      </c>
      <c r="G39" s="80">
        <v>1</v>
      </c>
      <c r="H39" s="79">
        <f t="shared" si="1"/>
        <v>254</v>
      </c>
      <c r="I39" s="81"/>
    </row>
    <row r="40" spans="1:9" s="82" customFormat="1" outlineLevel="2">
      <c r="A40" s="80" t="s">
        <v>153</v>
      </c>
      <c r="B40" s="80" t="s">
        <v>178</v>
      </c>
      <c r="C40" s="80" t="s">
        <v>282</v>
      </c>
      <c r="D40" s="81" t="s">
        <v>70</v>
      </c>
      <c r="E40" s="80" t="s">
        <v>63</v>
      </c>
      <c r="F40" s="80">
        <v>254</v>
      </c>
      <c r="G40" s="80">
        <v>1</v>
      </c>
      <c r="H40" s="79">
        <f t="shared" si="1"/>
        <v>254</v>
      </c>
      <c r="I40" s="81"/>
    </row>
    <row r="41" spans="1:9" s="82" customFormat="1" outlineLevel="2">
      <c r="A41" s="80" t="s">
        <v>153</v>
      </c>
      <c r="B41" s="80" t="s">
        <v>178</v>
      </c>
      <c r="C41" s="80" t="s">
        <v>283</v>
      </c>
      <c r="D41" s="81" t="s">
        <v>70</v>
      </c>
      <c r="E41" s="80" t="s">
        <v>63</v>
      </c>
      <c r="F41" s="80">
        <v>254</v>
      </c>
      <c r="G41" s="80">
        <v>1</v>
      </c>
      <c r="H41" s="79">
        <f t="shared" si="1"/>
        <v>254</v>
      </c>
      <c r="I41" s="81"/>
    </row>
    <row r="42" spans="1:9" s="82" customFormat="1" outlineLevel="2">
      <c r="A42" s="80" t="s">
        <v>153</v>
      </c>
      <c r="B42" s="80" t="s">
        <v>178</v>
      </c>
      <c r="C42" s="80" t="s">
        <v>284</v>
      </c>
      <c r="D42" s="81" t="s">
        <v>70</v>
      </c>
      <c r="E42" s="80" t="s">
        <v>63</v>
      </c>
      <c r="F42" s="80">
        <v>254</v>
      </c>
      <c r="G42" s="80">
        <v>1</v>
      </c>
      <c r="H42" s="79">
        <f t="shared" si="1"/>
        <v>254</v>
      </c>
      <c r="I42" s="81"/>
    </row>
    <row r="43" spans="1:9" s="82" customFormat="1" outlineLevel="2">
      <c r="A43" s="80" t="s">
        <v>153</v>
      </c>
      <c r="B43" s="80" t="s">
        <v>178</v>
      </c>
      <c r="C43" s="80" t="s">
        <v>286</v>
      </c>
      <c r="D43" s="81" t="s">
        <v>70</v>
      </c>
      <c r="E43" s="80" t="s">
        <v>63</v>
      </c>
      <c r="F43" s="80">
        <v>254</v>
      </c>
      <c r="G43" s="80">
        <v>1</v>
      </c>
      <c r="H43" s="79">
        <f t="shared" si="1"/>
        <v>254</v>
      </c>
      <c r="I43" s="81"/>
    </row>
    <row r="44" spans="1:9" s="82" customFormat="1" outlineLevel="2">
      <c r="A44" s="80" t="s">
        <v>153</v>
      </c>
      <c r="B44" s="80" t="s">
        <v>178</v>
      </c>
      <c r="C44" s="80" t="s">
        <v>287</v>
      </c>
      <c r="D44" s="81" t="s">
        <v>70</v>
      </c>
      <c r="E44" s="80" t="s">
        <v>63</v>
      </c>
      <c r="F44" s="80">
        <v>254</v>
      </c>
      <c r="G44" s="80">
        <v>1</v>
      </c>
      <c r="H44" s="79">
        <f t="shared" si="1"/>
        <v>254</v>
      </c>
      <c r="I44" s="81"/>
    </row>
    <row r="45" spans="1:9" s="82" customFormat="1" outlineLevel="2">
      <c r="A45" s="80" t="s">
        <v>153</v>
      </c>
      <c r="B45" s="80" t="s">
        <v>178</v>
      </c>
      <c r="C45" s="80" t="s">
        <v>288</v>
      </c>
      <c r="D45" s="81" t="s">
        <v>70</v>
      </c>
      <c r="E45" s="80" t="s">
        <v>63</v>
      </c>
      <c r="F45" s="80">
        <v>254</v>
      </c>
      <c r="G45" s="80">
        <v>1</v>
      </c>
      <c r="H45" s="79">
        <f t="shared" si="1"/>
        <v>254</v>
      </c>
      <c r="I45" s="81"/>
    </row>
    <row r="46" spans="1:9" s="82" customFormat="1" outlineLevel="2">
      <c r="A46" s="80" t="s">
        <v>153</v>
      </c>
      <c r="B46" s="80" t="s">
        <v>178</v>
      </c>
      <c r="C46" s="80" t="s">
        <v>289</v>
      </c>
      <c r="D46" s="81" t="s">
        <v>70</v>
      </c>
      <c r="E46" s="80" t="s">
        <v>63</v>
      </c>
      <c r="F46" s="80">
        <v>254</v>
      </c>
      <c r="G46" s="80">
        <v>1</v>
      </c>
      <c r="H46" s="79">
        <f t="shared" si="1"/>
        <v>254</v>
      </c>
      <c r="I46" s="81"/>
    </row>
    <row r="47" spans="1:9" s="82" customFormat="1" outlineLevel="2">
      <c r="A47" s="80" t="s">
        <v>153</v>
      </c>
      <c r="B47" s="80" t="s">
        <v>178</v>
      </c>
      <c r="C47" s="80" t="s">
        <v>290</v>
      </c>
      <c r="D47" s="81" t="s">
        <v>70</v>
      </c>
      <c r="E47" s="80" t="s">
        <v>63</v>
      </c>
      <c r="F47" s="80">
        <v>254</v>
      </c>
      <c r="G47" s="80">
        <v>1</v>
      </c>
      <c r="H47" s="79">
        <f t="shared" si="1"/>
        <v>254</v>
      </c>
      <c r="I47" s="81"/>
    </row>
    <row r="48" spans="1:9" s="82" customFormat="1" outlineLevel="2">
      <c r="A48" s="80" t="s">
        <v>153</v>
      </c>
      <c r="B48" s="80" t="s">
        <v>178</v>
      </c>
      <c r="C48" s="80" t="s">
        <v>291</v>
      </c>
      <c r="D48" s="81" t="s">
        <v>70</v>
      </c>
      <c r="E48" s="80" t="s">
        <v>63</v>
      </c>
      <c r="F48" s="80">
        <v>254</v>
      </c>
      <c r="G48" s="80">
        <v>1</v>
      </c>
      <c r="H48" s="79">
        <f t="shared" si="1"/>
        <v>254</v>
      </c>
      <c r="I48" s="81"/>
    </row>
    <row r="49" spans="1:9" s="82" customFormat="1" outlineLevel="2">
      <c r="A49" s="80" t="s">
        <v>153</v>
      </c>
      <c r="B49" s="80" t="s">
        <v>178</v>
      </c>
      <c r="C49" s="80" t="s">
        <v>292</v>
      </c>
      <c r="D49" s="81" t="s">
        <v>70</v>
      </c>
      <c r="E49" s="80" t="s">
        <v>63</v>
      </c>
      <c r="F49" s="80">
        <v>254</v>
      </c>
      <c r="G49" s="80">
        <v>1</v>
      </c>
      <c r="H49" s="79">
        <f t="shared" si="1"/>
        <v>254</v>
      </c>
      <c r="I49" s="81"/>
    </row>
    <row r="50" spans="1:9" s="82" customFormat="1" outlineLevel="2">
      <c r="A50" s="80" t="s">
        <v>153</v>
      </c>
      <c r="B50" s="80" t="s">
        <v>179</v>
      </c>
      <c r="C50" s="80" t="s">
        <v>293</v>
      </c>
      <c r="D50" s="81" t="s">
        <v>70</v>
      </c>
      <c r="E50" s="80" t="s">
        <v>63</v>
      </c>
      <c r="F50" s="80">
        <v>254</v>
      </c>
      <c r="G50" s="80">
        <v>1</v>
      </c>
      <c r="H50" s="79">
        <f t="shared" si="1"/>
        <v>254</v>
      </c>
      <c r="I50" s="81"/>
    </row>
    <row r="51" spans="1:9" s="82" customFormat="1" outlineLevel="2">
      <c r="A51" s="80" t="s">
        <v>153</v>
      </c>
      <c r="B51" s="80" t="s">
        <v>179</v>
      </c>
      <c r="C51" s="80" t="s">
        <v>294</v>
      </c>
      <c r="D51" s="81" t="s">
        <v>70</v>
      </c>
      <c r="E51" s="80" t="s">
        <v>63</v>
      </c>
      <c r="F51" s="80">
        <v>254</v>
      </c>
      <c r="G51" s="80">
        <v>1</v>
      </c>
      <c r="H51" s="79">
        <f t="shared" si="1"/>
        <v>254</v>
      </c>
      <c r="I51" s="81"/>
    </row>
    <row r="52" spans="1:9" s="82" customFormat="1" outlineLevel="2">
      <c r="A52" s="80" t="s">
        <v>153</v>
      </c>
      <c r="B52" s="80" t="s">
        <v>179</v>
      </c>
      <c r="C52" s="80" t="s">
        <v>295</v>
      </c>
      <c r="D52" s="81" t="s">
        <v>70</v>
      </c>
      <c r="E52" s="80" t="s">
        <v>63</v>
      </c>
      <c r="F52" s="80">
        <v>254</v>
      </c>
      <c r="G52" s="80">
        <v>1</v>
      </c>
      <c r="H52" s="79">
        <f t="shared" si="1"/>
        <v>254</v>
      </c>
      <c r="I52" s="81"/>
    </row>
    <row r="53" spans="1:9" s="82" customFormat="1" outlineLevel="2">
      <c r="A53" s="80" t="s">
        <v>153</v>
      </c>
      <c r="B53" s="80" t="s">
        <v>179</v>
      </c>
      <c r="C53" s="80" t="s">
        <v>296</v>
      </c>
      <c r="D53" s="81" t="s">
        <v>70</v>
      </c>
      <c r="E53" s="80" t="s">
        <v>63</v>
      </c>
      <c r="F53" s="80">
        <v>254</v>
      </c>
      <c r="G53" s="80">
        <v>1</v>
      </c>
      <c r="H53" s="79">
        <f t="shared" si="1"/>
        <v>254</v>
      </c>
      <c r="I53" s="81"/>
    </row>
    <row r="54" spans="1:9" s="82" customFormat="1" outlineLevel="2">
      <c r="A54" s="80" t="s">
        <v>153</v>
      </c>
      <c r="B54" s="80" t="s">
        <v>179</v>
      </c>
      <c r="C54" s="80" t="s">
        <v>297</v>
      </c>
      <c r="D54" s="81" t="s">
        <v>70</v>
      </c>
      <c r="E54" s="80" t="s">
        <v>63</v>
      </c>
      <c r="F54" s="80">
        <v>254</v>
      </c>
      <c r="G54" s="80">
        <v>1</v>
      </c>
      <c r="H54" s="79">
        <f t="shared" si="1"/>
        <v>254</v>
      </c>
      <c r="I54" s="81"/>
    </row>
    <row r="55" spans="1:9" s="82" customFormat="1" outlineLevel="2">
      <c r="A55" s="80" t="s">
        <v>153</v>
      </c>
      <c r="B55" s="80" t="s">
        <v>179</v>
      </c>
      <c r="C55" s="80" t="s">
        <v>298</v>
      </c>
      <c r="D55" s="81" t="s">
        <v>70</v>
      </c>
      <c r="E55" s="80" t="s">
        <v>63</v>
      </c>
      <c r="F55" s="80">
        <v>254</v>
      </c>
      <c r="G55" s="80">
        <v>1</v>
      </c>
      <c r="H55" s="79">
        <f t="shared" si="1"/>
        <v>254</v>
      </c>
      <c r="I55" s="81"/>
    </row>
    <row r="56" spans="1:9" s="82" customFormat="1" outlineLevel="2">
      <c r="A56" s="80" t="s">
        <v>153</v>
      </c>
      <c r="B56" s="80" t="s">
        <v>179</v>
      </c>
      <c r="C56" s="80" t="s">
        <v>299</v>
      </c>
      <c r="D56" s="81" t="s">
        <v>70</v>
      </c>
      <c r="E56" s="80" t="s">
        <v>63</v>
      </c>
      <c r="F56" s="80">
        <v>254</v>
      </c>
      <c r="G56" s="80">
        <v>1</v>
      </c>
      <c r="H56" s="79">
        <f t="shared" si="1"/>
        <v>254</v>
      </c>
      <c r="I56" s="81"/>
    </row>
    <row r="57" spans="1:9" s="82" customFormat="1" outlineLevel="2">
      <c r="A57" s="80" t="s">
        <v>153</v>
      </c>
      <c r="B57" s="80" t="s">
        <v>179</v>
      </c>
      <c r="C57" s="80" t="s">
        <v>300</v>
      </c>
      <c r="D57" s="81" t="s">
        <v>70</v>
      </c>
      <c r="E57" s="80" t="s">
        <v>63</v>
      </c>
      <c r="F57" s="80">
        <v>254</v>
      </c>
      <c r="G57" s="80">
        <v>1</v>
      </c>
      <c r="H57" s="79">
        <f t="shared" si="1"/>
        <v>254</v>
      </c>
      <c r="I57" s="81"/>
    </row>
    <row r="58" spans="1:9" s="82" customFormat="1" outlineLevel="2">
      <c r="A58" s="80" t="s">
        <v>153</v>
      </c>
      <c r="B58" s="80" t="s">
        <v>179</v>
      </c>
      <c r="C58" s="80" t="s">
        <v>301</v>
      </c>
      <c r="D58" s="81" t="s">
        <v>70</v>
      </c>
      <c r="E58" s="80" t="s">
        <v>63</v>
      </c>
      <c r="F58" s="80">
        <v>254</v>
      </c>
      <c r="G58" s="80">
        <v>1</v>
      </c>
      <c r="H58" s="79">
        <f t="shared" si="1"/>
        <v>254</v>
      </c>
      <c r="I58" s="81"/>
    </row>
    <row r="59" spans="1:9" s="82" customFormat="1" outlineLevel="2">
      <c r="A59" s="80" t="s">
        <v>153</v>
      </c>
      <c r="B59" s="80" t="s">
        <v>179</v>
      </c>
      <c r="C59" s="80" t="s">
        <v>302</v>
      </c>
      <c r="D59" s="81" t="s">
        <v>70</v>
      </c>
      <c r="E59" s="80" t="s">
        <v>63</v>
      </c>
      <c r="F59" s="80">
        <v>254</v>
      </c>
      <c r="G59" s="80">
        <v>1</v>
      </c>
      <c r="H59" s="79">
        <f t="shared" si="1"/>
        <v>254</v>
      </c>
      <c r="I59" s="81"/>
    </row>
    <row r="60" spans="1:9" s="82" customFormat="1" outlineLevel="2">
      <c r="A60" s="80" t="s">
        <v>153</v>
      </c>
      <c r="B60" s="80" t="s">
        <v>179</v>
      </c>
      <c r="C60" s="80" t="s">
        <v>303</v>
      </c>
      <c r="D60" s="81" t="s">
        <v>70</v>
      </c>
      <c r="E60" s="80" t="s">
        <v>63</v>
      </c>
      <c r="F60" s="80">
        <v>254</v>
      </c>
      <c r="G60" s="80">
        <v>1</v>
      </c>
      <c r="H60" s="79">
        <f t="shared" si="1"/>
        <v>254</v>
      </c>
      <c r="I60" s="81"/>
    </row>
    <row r="61" spans="1:9" s="82" customFormat="1" outlineLevel="2">
      <c r="A61" s="80" t="s">
        <v>153</v>
      </c>
      <c r="B61" s="80" t="s">
        <v>179</v>
      </c>
      <c r="C61" s="80" t="s">
        <v>304</v>
      </c>
      <c r="D61" s="81" t="s">
        <v>70</v>
      </c>
      <c r="E61" s="80" t="s">
        <v>63</v>
      </c>
      <c r="F61" s="80">
        <v>254</v>
      </c>
      <c r="G61" s="80">
        <v>1</v>
      </c>
      <c r="H61" s="79">
        <f t="shared" si="1"/>
        <v>254</v>
      </c>
      <c r="I61" s="81"/>
    </row>
    <row r="62" spans="1:9" s="82" customFormat="1" outlineLevel="2">
      <c r="A62" s="80" t="s">
        <v>153</v>
      </c>
      <c r="B62" s="80" t="s">
        <v>179</v>
      </c>
      <c r="C62" s="80" t="s">
        <v>305</v>
      </c>
      <c r="D62" s="81" t="s">
        <v>70</v>
      </c>
      <c r="E62" s="80" t="s">
        <v>63</v>
      </c>
      <c r="F62" s="80">
        <v>254</v>
      </c>
      <c r="G62" s="80">
        <v>1</v>
      </c>
      <c r="H62" s="79">
        <f t="shared" si="1"/>
        <v>254</v>
      </c>
      <c r="I62" s="81"/>
    </row>
    <row r="63" spans="1:9" s="82" customFormat="1" outlineLevel="2">
      <c r="A63" s="80" t="s">
        <v>153</v>
      </c>
      <c r="B63" s="80" t="s">
        <v>179</v>
      </c>
      <c r="C63" s="80" t="s">
        <v>306</v>
      </c>
      <c r="D63" s="81" t="s">
        <v>70</v>
      </c>
      <c r="E63" s="80" t="s">
        <v>63</v>
      </c>
      <c r="F63" s="80">
        <v>254</v>
      </c>
      <c r="G63" s="80">
        <v>1</v>
      </c>
      <c r="H63" s="79">
        <f t="shared" si="1"/>
        <v>254</v>
      </c>
      <c r="I63" s="81"/>
    </row>
    <row r="64" spans="1:9" s="82" customFormat="1" outlineLevel="2">
      <c r="A64" s="80" t="s">
        <v>153</v>
      </c>
      <c r="B64" s="80" t="s">
        <v>179</v>
      </c>
      <c r="C64" s="80" t="s">
        <v>307</v>
      </c>
      <c r="D64" s="81" t="s">
        <v>70</v>
      </c>
      <c r="E64" s="80" t="s">
        <v>63</v>
      </c>
      <c r="F64" s="80">
        <v>254</v>
      </c>
      <c r="G64" s="80">
        <v>1</v>
      </c>
      <c r="H64" s="79">
        <f t="shared" si="1"/>
        <v>254</v>
      </c>
      <c r="I64" s="81"/>
    </row>
    <row r="65" spans="1:9" s="82" customFormat="1" outlineLevel="2">
      <c r="A65" s="80" t="s">
        <v>153</v>
      </c>
      <c r="B65" s="80" t="s">
        <v>179</v>
      </c>
      <c r="C65" s="80" t="s">
        <v>308</v>
      </c>
      <c r="D65" s="81" t="s">
        <v>70</v>
      </c>
      <c r="E65" s="80" t="s">
        <v>63</v>
      </c>
      <c r="F65" s="80">
        <v>254</v>
      </c>
      <c r="G65" s="80">
        <v>1</v>
      </c>
      <c r="H65" s="79">
        <f t="shared" si="1"/>
        <v>254</v>
      </c>
      <c r="I65" s="81"/>
    </row>
    <row r="66" spans="1:9" s="82" customFormat="1" outlineLevel="2">
      <c r="A66" s="80" t="s">
        <v>153</v>
      </c>
      <c r="B66" s="80" t="s">
        <v>179</v>
      </c>
      <c r="C66" s="80" t="s">
        <v>309</v>
      </c>
      <c r="D66" s="81" t="s">
        <v>70</v>
      </c>
      <c r="E66" s="80" t="s">
        <v>63</v>
      </c>
      <c r="F66" s="80">
        <v>254</v>
      </c>
      <c r="G66" s="80">
        <v>1</v>
      </c>
      <c r="H66" s="79">
        <f t="shared" si="1"/>
        <v>254</v>
      </c>
      <c r="I66" s="81"/>
    </row>
    <row r="67" spans="1:9" s="82" customFormat="1" outlineLevel="2">
      <c r="A67" s="80" t="s">
        <v>153</v>
      </c>
      <c r="B67" s="80" t="s">
        <v>179</v>
      </c>
      <c r="C67" s="80" t="s">
        <v>310</v>
      </c>
      <c r="D67" s="81" t="s">
        <v>70</v>
      </c>
      <c r="E67" s="80" t="s">
        <v>63</v>
      </c>
      <c r="F67" s="80">
        <v>254</v>
      </c>
      <c r="G67" s="80">
        <v>1</v>
      </c>
      <c r="H67" s="79">
        <f t="shared" ref="H67:H98" si="2">F67*G67</f>
        <v>254</v>
      </c>
      <c r="I67" s="81"/>
    </row>
    <row r="68" spans="1:9" s="82" customFormat="1" outlineLevel="2">
      <c r="A68" s="80" t="s">
        <v>153</v>
      </c>
      <c r="B68" s="80" t="s">
        <v>179</v>
      </c>
      <c r="C68" s="80" t="s">
        <v>311</v>
      </c>
      <c r="D68" s="81" t="s">
        <v>70</v>
      </c>
      <c r="E68" s="80" t="s">
        <v>63</v>
      </c>
      <c r="F68" s="80">
        <v>254</v>
      </c>
      <c r="G68" s="80">
        <v>1</v>
      </c>
      <c r="H68" s="79">
        <f t="shared" si="2"/>
        <v>254</v>
      </c>
      <c r="I68" s="81"/>
    </row>
    <row r="69" spans="1:9" s="82" customFormat="1" outlineLevel="2">
      <c r="A69" s="80" t="s">
        <v>153</v>
      </c>
      <c r="B69" s="80" t="s">
        <v>179</v>
      </c>
      <c r="C69" s="80" t="s">
        <v>312</v>
      </c>
      <c r="D69" s="81" t="s">
        <v>70</v>
      </c>
      <c r="E69" s="80" t="s">
        <v>63</v>
      </c>
      <c r="F69" s="80">
        <v>254</v>
      </c>
      <c r="G69" s="80">
        <v>1</v>
      </c>
      <c r="H69" s="79">
        <f t="shared" si="2"/>
        <v>254</v>
      </c>
      <c r="I69" s="81"/>
    </row>
    <row r="70" spans="1:9" s="82" customFormat="1" outlineLevel="2">
      <c r="A70" s="80" t="s">
        <v>153</v>
      </c>
      <c r="B70" s="80" t="s">
        <v>179</v>
      </c>
      <c r="C70" s="80" t="s">
        <v>313</v>
      </c>
      <c r="D70" s="81" t="s">
        <v>70</v>
      </c>
      <c r="E70" s="80" t="s">
        <v>63</v>
      </c>
      <c r="F70" s="80">
        <v>254</v>
      </c>
      <c r="G70" s="80">
        <v>1</v>
      </c>
      <c r="H70" s="79">
        <f t="shared" si="2"/>
        <v>254</v>
      </c>
      <c r="I70" s="81"/>
    </row>
    <row r="71" spans="1:9" s="82" customFormat="1" outlineLevel="2">
      <c r="A71" s="80" t="s">
        <v>153</v>
      </c>
      <c r="B71" s="80" t="s">
        <v>179</v>
      </c>
      <c r="C71" s="80" t="s">
        <v>314</v>
      </c>
      <c r="D71" s="81" t="s">
        <v>70</v>
      </c>
      <c r="E71" s="80" t="s">
        <v>63</v>
      </c>
      <c r="F71" s="80">
        <v>254</v>
      </c>
      <c r="G71" s="80">
        <v>1</v>
      </c>
      <c r="H71" s="79">
        <f t="shared" si="2"/>
        <v>254</v>
      </c>
      <c r="I71" s="81"/>
    </row>
    <row r="72" spans="1:9" s="82" customFormat="1" outlineLevel="2">
      <c r="A72" s="80" t="s">
        <v>153</v>
      </c>
      <c r="B72" s="80" t="s">
        <v>179</v>
      </c>
      <c r="C72" s="80" t="s">
        <v>315</v>
      </c>
      <c r="D72" s="81" t="s">
        <v>70</v>
      </c>
      <c r="E72" s="80" t="s">
        <v>63</v>
      </c>
      <c r="F72" s="80">
        <v>254</v>
      </c>
      <c r="G72" s="80">
        <v>1</v>
      </c>
      <c r="H72" s="79">
        <f t="shared" si="2"/>
        <v>254</v>
      </c>
      <c r="I72" s="81"/>
    </row>
    <row r="73" spans="1:9" s="82" customFormat="1" outlineLevel="2">
      <c r="A73" s="80" t="s">
        <v>153</v>
      </c>
      <c r="B73" s="80" t="s">
        <v>179</v>
      </c>
      <c r="C73" s="80" t="s">
        <v>316</v>
      </c>
      <c r="D73" s="81" t="s">
        <v>70</v>
      </c>
      <c r="E73" s="80" t="s">
        <v>63</v>
      </c>
      <c r="F73" s="80">
        <v>254</v>
      </c>
      <c r="G73" s="80">
        <v>1</v>
      </c>
      <c r="H73" s="79">
        <f t="shared" si="2"/>
        <v>254</v>
      </c>
      <c r="I73" s="81"/>
    </row>
    <row r="74" spans="1:9" s="82" customFormat="1" outlineLevel="2">
      <c r="A74" s="80" t="s">
        <v>153</v>
      </c>
      <c r="B74" s="80" t="s">
        <v>179</v>
      </c>
      <c r="C74" s="80" t="s">
        <v>317</v>
      </c>
      <c r="D74" s="81" t="s">
        <v>70</v>
      </c>
      <c r="E74" s="80" t="s">
        <v>63</v>
      </c>
      <c r="F74" s="80">
        <v>254</v>
      </c>
      <c r="G74" s="80">
        <v>1</v>
      </c>
      <c r="H74" s="79">
        <f t="shared" si="2"/>
        <v>254</v>
      </c>
      <c r="I74" s="81"/>
    </row>
    <row r="75" spans="1:9" s="82" customFormat="1" outlineLevel="2">
      <c r="A75" s="80" t="s">
        <v>153</v>
      </c>
      <c r="B75" s="80" t="s">
        <v>179</v>
      </c>
      <c r="C75" s="80" t="s">
        <v>318</v>
      </c>
      <c r="D75" s="81" t="s">
        <v>70</v>
      </c>
      <c r="E75" s="80" t="s">
        <v>63</v>
      </c>
      <c r="F75" s="80">
        <v>254</v>
      </c>
      <c r="G75" s="80">
        <v>1</v>
      </c>
      <c r="H75" s="79">
        <f t="shared" si="2"/>
        <v>254</v>
      </c>
      <c r="I75" s="81"/>
    </row>
    <row r="76" spans="1:9" s="82" customFormat="1" outlineLevel="2">
      <c r="A76" s="80" t="s">
        <v>153</v>
      </c>
      <c r="B76" s="80" t="s">
        <v>179</v>
      </c>
      <c r="C76" s="80" t="s">
        <v>319</v>
      </c>
      <c r="D76" s="81" t="s">
        <v>70</v>
      </c>
      <c r="E76" s="80" t="s">
        <v>63</v>
      </c>
      <c r="F76" s="80">
        <v>254</v>
      </c>
      <c r="G76" s="80">
        <v>1</v>
      </c>
      <c r="H76" s="79">
        <f t="shared" si="2"/>
        <v>254</v>
      </c>
      <c r="I76" s="81"/>
    </row>
    <row r="77" spans="1:9" s="82" customFormat="1" outlineLevel="2">
      <c r="A77" s="80" t="s">
        <v>153</v>
      </c>
      <c r="B77" s="80" t="s">
        <v>179</v>
      </c>
      <c r="C77" s="80" t="s">
        <v>320</v>
      </c>
      <c r="D77" s="81" t="s">
        <v>70</v>
      </c>
      <c r="E77" s="80" t="s">
        <v>63</v>
      </c>
      <c r="F77" s="80">
        <v>254</v>
      </c>
      <c r="G77" s="80">
        <v>1</v>
      </c>
      <c r="H77" s="79">
        <f t="shared" si="2"/>
        <v>254</v>
      </c>
      <c r="I77" s="81"/>
    </row>
    <row r="78" spans="1:9" s="82" customFormat="1" outlineLevel="2">
      <c r="A78" s="80" t="s">
        <v>153</v>
      </c>
      <c r="B78" s="80" t="s">
        <v>179</v>
      </c>
      <c r="C78" s="80" t="s">
        <v>321</v>
      </c>
      <c r="D78" s="81" t="s">
        <v>70</v>
      </c>
      <c r="E78" s="80" t="s">
        <v>63</v>
      </c>
      <c r="F78" s="80">
        <v>254</v>
      </c>
      <c r="G78" s="80">
        <v>1</v>
      </c>
      <c r="H78" s="79">
        <f t="shared" si="2"/>
        <v>254</v>
      </c>
      <c r="I78" s="81"/>
    </row>
    <row r="79" spans="1:9" s="82" customFormat="1" outlineLevel="2">
      <c r="A79" s="80" t="s">
        <v>153</v>
      </c>
      <c r="B79" s="80" t="s">
        <v>179</v>
      </c>
      <c r="C79" s="80" t="s">
        <v>322</v>
      </c>
      <c r="D79" s="81" t="s">
        <v>70</v>
      </c>
      <c r="E79" s="80" t="s">
        <v>63</v>
      </c>
      <c r="F79" s="80">
        <v>254</v>
      </c>
      <c r="G79" s="80">
        <v>1</v>
      </c>
      <c r="H79" s="79">
        <f t="shared" si="2"/>
        <v>254</v>
      </c>
      <c r="I79" s="81"/>
    </row>
    <row r="80" spans="1:9" s="82" customFormat="1" outlineLevel="2">
      <c r="A80" s="80" t="s">
        <v>153</v>
      </c>
      <c r="B80" s="80" t="s">
        <v>179</v>
      </c>
      <c r="C80" s="80" t="s">
        <v>323</v>
      </c>
      <c r="D80" s="81" t="s">
        <v>70</v>
      </c>
      <c r="E80" s="80" t="s">
        <v>63</v>
      </c>
      <c r="F80" s="80">
        <v>254</v>
      </c>
      <c r="G80" s="80">
        <v>1</v>
      </c>
      <c r="H80" s="79">
        <f t="shared" si="2"/>
        <v>254</v>
      </c>
      <c r="I80" s="81"/>
    </row>
    <row r="81" spans="1:9" s="82" customFormat="1" outlineLevel="2">
      <c r="A81" s="80" t="s">
        <v>153</v>
      </c>
      <c r="B81" s="80" t="s">
        <v>179</v>
      </c>
      <c r="C81" s="80" t="s">
        <v>324</v>
      </c>
      <c r="D81" s="81" t="s">
        <v>70</v>
      </c>
      <c r="E81" s="80" t="s">
        <v>63</v>
      </c>
      <c r="F81" s="80">
        <v>254</v>
      </c>
      <c r="G81" s="80">
        <v>1</v>
      </c>
      <c r="H81" s="79">
        <f t="shared" si="2"/>
        <v>254</v>
      </c>
      <c r="I81" s="81"/>
    </row>
    <row r="82" spans="1:9" s="82" customFormat="1" outlineLevel="2">
      <c r="A82" s="80" t="s">
        <v>153</v>
      </c>
      <c r="B82" s="80" t="s">
        <v>179</v>
      </c>
      <c r="C82" s="80" t="s">
        <v>325</v>
      </c>
      <c r="D82" s="81" t="s">
        <v>70</v>
      </c>
      <c r="E82" s="80" t="s">
        <v>63</v>
      </c>
      <c r="F82" s="80">
        <v>254</v>
      </c>
      <c r="G82" s="80">
        <v>1</v>
      </c>
      <c r="H82" s="79">
        <f t="shared" si="2"/>
        <v>254</v>
      </c>
      <c r="I82" s="81"/>
    </row>
    <row r="83" spans="1:9" s="82" customFormat="1" outlineLevel="2">
      <c r="A83" s="80" t="s">
        <v>153</v>
      </c>
      <c r="B83" s="80" t="s">
        <v>180</v>
      </c>
      <c r="C83" s="80" t="s">
        <v>359</v>
      </c>
      <c r="D83" s="81" t="s">
        <v>88</v>
      </c>
      <c r="E83" s="80" t="s">
        <v>82</v>
      </c>
      <c r="F83" s="80">
        <v>212</v>
      </c>
      <c r="G83" s="80">
        <v>1</v>
      </c>
      <c r="H83" s="79">
        <f t="shared" si="2"/>
        <v>212</v>
      </c>
      <c r="I83" s="81"/>
    </row>
    <row r="84" spans="1:9" s="82" customFormat="1" outlineLevel="2">
      <c r="A84" s="80" t="s">
        <v>153</v>
      </c>
      <c r="B84" s="80" t="s">
        <v>180</v>
      </c>
      <c r="C84" s="80" t="s">
        <v>359</v>
      </c>
      <c r="D84" s="81" t="s">
        <v>70</v>
      </c>
      <c r="E84" s="80" t="s">
        <v>63</v>
      </c>
      <c r="F84" s="80">
        <v>254</v>
      </c>
      <c r="G84" s="80">
        <v>1</v>
      </c>
      <c r="H84" s="79">
        <f t="shared" si="2"/>
        <v>254</v>
      </c>
      <c r="I84" s="81"/>
    </row>
    <row r="85" spans="1:9" s="82" customFormat="1" outlineLevel="2">
      <c r="A85" s="80" t="s">
        <v>153</v>
      </c>
      <c r="B85" s="80" t="s">
        <v>180</v>
      </c>
      <c r="C85" s="80" t="s">
        <v>359</v>
      </c>
      <c r="D85" s="81" t="s">
        <v>87</v>
      </c>
      <c r="E85" s="80" t="s">
        <v>82</v>
      </c>
      <c r="F85" s="80">
        <v>270</v>
      </c>
      <c r="G85" s="80">
        <v>1</v>
      </c>
      <c r="H85" s="79">
        <f t="shared" si="2"/>
        <v>270</v>
      </c>
      <c r="I85" s="81"/>
    </row>
    <row r="86" spans="1:9" s="82" customFormat="1" outlineLevel="2">
      <c r="A86" s="80" t="s">
        <v>153</v>
      </c>
      <c r="B86" s="80" t="s">
        <v>180</v>
      </c>
      <c r="C86" s="80" t="s">
        <v>326</v>
      </c>
      <c r="D86" s="81" t="s">
        <v>70</v>
      </c>
      <c r="E86" s="80" t="s">
        <v>63</v>
      </c>
      <c r="F86" s="80">
        <v>254</v>
      </c>
      <c r="G86" s="80">
        <v>1</v>
      </c>
      <c r="H86" s="79">
        <f t="shared" si="2"/>
        <v>254</v>
      </c>
      <c r="I86" s="81"/>
    </row>
    <row r="87" spans="1:9" s="82" customFormat="1" outlineLevel="2">
      <c r="A87" s="80" t="s">
        <v>153</v>
      </c>
      <c r="B87" s="80" t="s">
        <v>180</v>
      </c>
      <c r="C87" s="80" t="s">
        <v>327</v>
      </c>
      <c r="D87" s="81" t="s">
        <v>70</v>
      </c>
      <c r="E87" s="80" t="s">
        <v>63</v>
      </c>
      <c r="F87" s="80">
        <v>254</v>
      </c>
      <c r="G87" s="80">
        <v>1</v>
      </c>
      <c r="H87" s="79">
        <f t="shared" si="2"/>
        <v>254</v>
      </c>
      <c r="I87" s="81"/>
    </row>
    <row r="88" spans="1:9" s="82" customFormat="1" outlineLevel="2">
      <c r="A88" s="80" t="s">
        <v>153</v>
      </c>
      <c r="B88" s="80" t="s">
        <v>180</v>
      </c>
      <c r="C88" s="80" t="s">
        <v>328</v>
      </c>
      <c r="D88" s="81" t="s">
        <v>70</v>
      </c>
      <c r="E88" s="80" t="s">
        <v>63</v>
      </c>
      <c r="F88" s="80">
        <v>254</v>
      </c>
      <c r="G88" s="80">
        <v>1</v>
      </c>
      <c r="H88" s="79">
        <f t="shared" si="2"/>
        <v>254</v>
      </c>
      <c r="I88" s="81"/>
    </row>
    <row r="89" spans="1:9" s="82" customFormat="1" outlineLevel="2">
      <c r="A89" s="80" t="s">
        <v>153</v>
      </c>
      <c r="B89" s="80" t="s">
        <v>180</v>
      </c>
      <c r="C89" s="80" t="s">
        <v>329</v>
      </c>
      <c r="D89" s="81" t="s">
        <v>70</v>
      </c>
      <c r="E89" s="80" t="s">
        <v>63</v>
      </c>
      <c r="F89" s="80">
        <v>254</v>
      </c>
      <c r="G89" s="80">
        <v>1</v>
      </c>
      <c r="H89" s="79">
        <f t="shared" si="2"/>
        <v>254</v>
      </c>
      <c r="I89" s="81"/>
    </row>
    <row r="90" spans="1:9" s="82" customFormat="1" outlineLevel="2">
      <c r="A90" s="80" t="s">
        <v>153</v>
      </c>
      <c r="B90" s="80" t="s">
        <v>180</v>
      </c>
      <c r="C90" s="80" t="s">
        <v>330</v>
      </c>
      <c r="D90" s="81" t="s">
        <v>70</v>
      </c>
      <c r="E90" s="80" t="s">
        <v>63</v>
      </c>
      <c r="F90" s="80">
        <v>254</v>
      </c>
      <c r="G90" s="80">
        <v>1</v>
      </c>
      <c r="H90" s="79">
        <f t="shared" si="2"/>
        <v>254</v>
      </c>
      <c r="I90" s="81"/>
    </row>
    <row r="91" spans="1:9" s="82" customFormat="1" outlineLevel="2">
      <c r="A91" s="80" t="s">
        <v>153</v>
      </c>
      <c r="B91" s="80" t="s">
        <v>180</v>
      </c>
      <c r="C91" s="80" t="s">
        <v>331</v>
      </c>
      <c r="D91" s="81" t="s">
        <v>70</v>
      </c>
      <c r="E91" s="80" t="s">
        <v>63</v>
      </c>
      <c r="F91" s="80">
        <v>254</v>
      </c>
      <c r="G91" s="80">
        <v>1</v>
      </c>
      <c r="H91" s="79">
        <f t="shared" si="2"/>
        <v>254</v>
      </c>
      <c r="I91" s="81"/>
    </row>
    <row r="92" spans="1:9" s="82" customFormat="1" outlineLevel="2">
      <c r="A92" s="80" t="s">
        <v>153</v>
      </c>
      <c r="B92" s="80" t="s">
        <v>180</v>
      </c>
      <c r="C92" s="80" t="s">
        <v>332</v>
      </c>
      <c r="D92" s="81" t="s">
        <v>70</v>
      </c>
      <c r="E92" s="80" t="s">
        <v>63</v>
      </c>
      <c r="F92" s="80">
        <v>254</v>
      </c>
      <c r="G92" s="80">
        <v>1</v>
      </c>
      <c r="H92" s="79">
        <f t="shared" si="2"/>
        <v>254</v>
      </c>
      <c r="I92" s="81"/>
    </row>
    <row r="93" spans="1:9" s="82" customFormat="1" outlineLevel="2">
      <c r="A93" s="80" t="s">
        <v>153</v>
      </c>
      <c r="B93" s="80" t="s">
        <v>180</v>
      </c>
      <c r="C93" s="80" t="s">
        <v>333</v>
      </c>
      <c r="D93" s="81" t="s">
        <v>70</v>
      </c>
      <c r="E93" s="80" t="s">
        <v>63</v>
      </c>
      <c r="F93" s="80">
        <v>254</v>
      </c>
      <c r="G93" s="80">
        <v>1</v>
      </c>
      <c r="H93" s="79">
        <f t="shared" si="2"/>
        <v>254</v>
      </c>
      <c r="I93" s="81"/>
    </row>
    <row r="94" spans="1:9" s="82" customFormat="1" outlineLevel="2">
      <c r="A94" s="80" t="s">
        <v>153</v>
      </c>
      <c r="B94" s="80" t="s">
        <v>180</v>
      </c>
      <c r="C94" s="80" t="s">
        <v>334</v>
      </c>
      <c r="D94" s="81" t="s">
        <v>70</v>
      </c>
      <c r="E94" s="80" t="s">
        <v>63</v>
      </c>
      <c r="F94" s="80">
        <v>254</v>
      </c>
      <c r="G94" s="80">
        <v>1</v>
      </c>
      <c r="H94" s="79">
        <f t="shared" si="2"/>
        <v>254</v>
      </c>
      <c r="I94" s="81"/>
    </row>
    <row r="95" spans="1:9" s="82" customFormat="1" outlineLevel="2">
      <c r="A95" s="80" t="s">
        <v>153</v>
      </c>
      <c r="B95" s="80" t="s">
        <v>180</v>
      </c>
      <c r="C95" s="80" t="s">
        <v>335</v>
      </c>
      <c r="D95" s="81" t="s">
        <v>70</v>
      </c>
      <c r="E95" s="80" t="s">
        <v>63</v>
      </c>
      <c r="F95" s="80">
        <v>254</v>
      </c>
      <c r="G95" s="80">
        <v>1</v>
      </c>
      <c r="H95" s="79">
        <f t="shared" si="2"/>
        <v>254</v>
      </c>
      <c r="I95" s="81"/>
    </row>
    <row r="96" spans="1:9" s="82" customFormat="1" outlineLevel="2">
      <c r="A96" s="80" t="s">
        <v>153</v>
      </c>
      <c r="B96" s="80" t="s">
        <v>180</v>
      </c>
      <c r="C96" s="80" t="s">
        <v>336</v>
      </c>
      <c r="D96" s="81" t="s">
        <v>70</v>
      </c>
      <c r="E96" s="80" t="s">
        <v>63</v>
      </c>
      <c r="F96" s="80">
        <v>254</v>
      </c>
      <c r="G96" s="80">
        <v>1</v>
      </c>
      <c r="H96" s="79">
        <f t="shared" si="2"/>
        <v>254</v>
      </c>
      <c r="I96" s="81"/>
    </row>
    <row r="97" spans="1:9" s="82" customFormat="1" outlineLevel="2">
      <c r="A97" s="80" t="s">
        <v>153</v>
      </c>
      <c r="B97" s="80" t="s">
        <v>180</v>
      </c>
      <c r="C97" s="80" t="s">
        <v>337</v>
      </c>
      <c r="D97" s="81" t="s">
        <v>70</v>
      </c>
      <c r="E97" s="80" t="s">
        <v>63</v>
      </c>
      <c r="F97" s="80">
        <v>254</v>
      </c>
      <c r="G97" s="80">
        <v>1</v>
      </c>
      <c r="H97" s="79">
        <f t="shared" si="2"/>
        <v>254</v>
      </c>
      <c r="I97" s="81"/>
    </row>
    <row r="98" spans="1:9" s="82" customFormat="1" outlineLevel="2">
      <c r="A98" s="80" t="s">
        <v>153</v>
      </c>
      <c r="B98" s="80" t="s">
        <v>180</v>
      </c>
      <c r="C98" s="80" t="s">
        <v>338</v>
      </c>
      <c r="D98" s="81" t="s">
        <v>70</v>
      </c>
      <c r="E98" s="80" t="s">
        <v>63</v>
      </c>
      <c r="F98" s="80">
        <v>254</v>
      </c>
      <c r="G98" s="80">
        <v>1</v>
      </c>
      <c r="H98" s="79">
        <f t="shared" si="2"/>
        <v>254</v>
      </c>
      <c r="I98" s="81"/>
    </row>
    <row r="99" spans="1:9" s="82" customFormat="1" outlineLevel="2">
      <c r="A99" s="80" t="s">
        <v>153</v>
      </c>
      <c r="B99" s="80" t="s">
        <v>180</v>
      </c>
      <c r="C99" s="80" t="s">
        <v>339</v>
      </c>
      <c r="D99" s="81" t="s">
        <v>70</v>
      </c>
      <c r="E99" s="80" t="s">
        <v>63</v>
      </c>
      <c r="F99" s="80">
        <v>254</v>
      </c>
      <c r="G99" s="80">
        <v>1</v>
      </c>
      <c r="H99" s="79">
        <f t="shared" ref="H99:H130" si="3">F99*G99</f>
        <v>254</v>
      </c>
      <c r="I99" s="81"/>
    </row>
    <row r="100" spans="1:9" s="82" customFormat="1" outlineLevel="2">
      <c r="A100" s="80" t="s">
        <v>153</v>
      </c>
      <c r="B100" s="80" t="s">
        <v>180</v>
      </c>
      <c r="C100" s="80" t="s">
        <v>341</v>
      </c>
      <c r="D100" s="81" t="s">
        <v>70</v>
      </c>
      <c r="E100" s="80" t="s">
        <v>63</v>
      </c>
      <c r="F100" s="80">
        <v>254</v>
      </c>
      <c r="G100" s="80">
        <v>1</v>
      </c>
      <c r="H100" s="79">
        <f t="shared" si="3"/>
        <v>254</v>
      </c>
      <c r="I100" s="81"/>
    </row>
    <row r="101" spans="1:9" s="82" customFormat="1" outlineLevel="2">
      <c r="A101" s="80" t="s">
        <v>153</v>
      </c>
      <c r="B101" s="80" t="s">
        <v>180</v>
      </c>
      <c r="C101" s="80" t="s">
        <v>342</v>
      </c>
      <c r="D101" s="81" t="s">
        <v>70</v>
      </c>
      <c r="E101" s="80" t="s">
        <v>63</v>
      </c>
      <c r="F101" s="80">
        <v>254</v>
      </c>
      <c r="G101" s="80">
        <v>1</v>
      </c>
      <c r="H101" s="79">
        <f t="shared" si="3"/>
        <v>254</v>
      </c>
      <c r="I101" s="81"/>
    </row>
    <row r="102" spans="1:9" s="82" customFormat="1" outlineLevel="2">
      <c r="A102" s="80" t="s">
        <v>153</v>
      </c>
      <c r="B102" s="80" t="s">
        <v>180</v>
      </c>
      <c r="C102" s="80" t="s">
        <v>343</v>
      </c>
      <c r="D102" s="81" t="s">
        <v>70</v>
      </c>
      <c r="E102" s="80" t="s">
        <v>63</v>
      </c>
      <c r="F102" s="80">
        <v>254</v>
      </c>
      <c r="G102" s="80">
        <v>1</v>
      </c>
      <c r="H102" s="79">
        <f t="shared" si="3"/>
        <v>254</v>
      </c>
      <c r="I102" s="81"/>
    </row>
    <row r="103" spans="1:9" s="82" customFormat="1" outlineLevel="2">
      <c r="A103" s="80" t="s">
        <v>153</v>
      </c>
      <c r="B103" s="80" t="s">
        <v>180</v>
      </c>
      <c r="C103" s="80" t="s">
        <v>344</v>
      </c>
      <c r="D103" s="81" t="s">
        <v>70</v>
      </c>
      <c r="E103" s="80" t="s">
        <v>63</v>
      </c>
      <c r="F103" s="80">
        <v>254</v>
      </c>
      <c r="G103" s="80">
        <v>1</v>
      </c>
      <c r="H103" s="79">
        <f t="shared" si="3"/>
        <v>254</v>
      </c>
      <c r="I103" s="81"/>
    </row>
    <row r="104" spans="1:9" s="82" customFormat="1" outlineLevel="2">
      <c r="A104" s="80" t="s">
        <v>153</v>
      </c>
      <c r="B104" s="80" t="s">
        <v>180</v>
      </c>
      <c r="C104" s="80" t="s">
        <v>345</v>
      </c>
      <c r="D104" s="81" t="s">
        <v>70</v>
      </c>
      <c r="E104" s="80" t="s">
        <v>63</v>
      </c>
      <c r="F104" s="80">
        <v>254</v>
      </c>
      <c r="G104" s="80">
        <v>1</v>
      </c>
      <c r="H104" s="79">
        <f t="shared" si="3"/>
        <v>254</v>
      </c>
      <c r="I104" s="81"/>
    </row>
    <row r="105" spans="1:9" s="82" customFormat="1" outlineLevel="2">
      <c r="A105" s="80" t="s">
        <v>153</v>
      </c>
      <c r="B105" s="80" t="s">
        <v>180</v>
      </c>
      <c r="C105" s="80" t="s">
        <v>346</v>
      </c>
      <c r="D105" s="81" t="s">
        <v>70</v>
      </c>
      <c r="E105" s="80" t="s">
        <v>63</v>
      </c>
      <c r="F105" s="80">
        <v>254</v>
      </c>
      <c r="G105" s="80">
        <v>1</v>
      </c>
      <c r="H105" s="79">
        <f t="shared" si="3"/>
        <v>254</v>
      </c>
      <c r="I105" s="81"/>
    </row>
    <row r="106" spans="1:9" s="82" customFormat="1" outlineLevel="2">
      <c r="A106" s="80" t="s">
        <v>153</v>
      </c>
      <c r="B106" s="80" t="s">
        <v>180</v>
      </c>
      <c r="C106" s="80" t="s">
        <v>347</v>
      </c>
      <c r="D106" s="81" t="s">
        <v>70</v>
      </c>
      <c r="E106" s="80" t="s">
        <v>63</v>
      </c>
      <c r="F106" s="80">
        <v>254</v>
      </c>
      <c r="G106" s="80">
        <v>1</v>
      </c>
      <c r="H106" s="79">
        <f t="shared" si="3"/>
        <v>254</v>
      </c>
      <c r="I106" s="81"/>
    </row>
    <row r="107" spans="1:9" s="82" customFormat="1" outlineLevel="2">
      <c r="A107" s="80" t="s">
        <v>153</v>
      </c>
      <c r="B107" s="80" t="s">
        <v>180</v>
      </c>
      <c r="C107" s="80" t="s">
        <v>348</v>
      </c>
      <c r="D107" s="81" t="s">
        <v>70</v>
      </c>
      <c r="E107" s="80" t="s">
        <v>63</v>
      </c>
      <c r="F107" s="80">
        <v>254</v>
      </c>
      <c r="G107" s="80">
        <v>1</v>
      </c>
      <c r="H107" s="79">
        <f t="shared" si="3"/>
        <v>254</v>
      </c>
      <c r="I107" s="81"/>
    </row>
    <row r="108" spans="1:9" s="82" customFormat="1" outlineLevel="2">
      <c r="A108" s="80" t="s">
        <v>153</v>
      </c>
      <c r="B108" s="80" t="s">
        <v>180</v>
      </c>
      <c r="C108" s="80" t="s">
        <v>349</v>
      </c>
      <c r="D108" s="81" t="s">
        <v>70</v>
      </c>
      <c r="E108" s="80" t="s">
        <v>63</v>
      </c>
      <c r="F108" s="80">
        <v>254</v>
      </c>
      <c r="G108" s="80">
        <v>1</v>
      </c>
      <c r="H108" s="79">
        <f t="shared" si="3"/>
        <v>254</v>
      </c>
      <c r="I108" s="81"/>
    </row>
    <row r="109" spans="1:9" s="82" customFormat="1" outlineLevel="2">
      <c r="A109" s="80" t="s">
        <v>153</v>
      </c>
      <c r="B109" s="80" t="s">
        <v>180</v>
      </c>
      <c r="C109" s="80" t="s">
        <v>350</v>
      </c>
      <c r="D109" s="81" t="s">
        <v>70</v>
      </c>
      <c r="E109" s="80" t="s">
        <v>63</v>
      </c>
      <c r="F109" s="80">
        <v>254</v>
      </c>
      <c r="G109" s="80">
        <v>1</v>
      </c>
      <c r="H109" s="79">
        <f t="shared" si="3"/>
        <v>254</v>
      </c>
      <c r="I109" s="81"/>
    </row>
    <row r="110" spans="1:9" s="82" customFormat="1" outlineLevel="2">
      <c r="A110" s="80" t="s">
        <v>153</v>
      </c>
      <c r="B110" s="80" t="s">
        <v>180</v>
      </c>
      <c r="C110" s="80" t="s">
        <v>351</v>
      </c>
      <c r="D110" s="81" t="s">
        <v>70</v>
      </c>
      <c r="E110" s="80" t="s">
        <v>63</v>
      </c>
      <c r="F110" s="80">
        <v>254</v>
      </c>
      <c r="G110" s="80">
        <v>1</v>
      </c>
      <c r="H110" s="79">
        <f t="shared" si="3"/>
        <v>254</v>
      </c>
      <c r="I110" s="81"/>
    </row>
    <row r="111" spans="1:9" s="82" customFormat="1" outlineLevel="2">
      <c r="A111" s="80" t="s">
        <v>153</v>
      </c>
      <c r="B111" s="80" t="s">
        <v>180</v>
      </c>
      <c r="C111" s="80" t="s">
        <v>352</v>
      </c>
      <c r="D111" s="81" t="s">
        <v>70</v>
      </c>
      <c r="E111" s="80" t="s">
        <v>63</v>
      </c>
      <c r="F111" s="80">
        <v>254</v>
      </c>
      <c r="G111" s="80">
        <v>1</v>
      </c>
      <c r="H111" s="79">
        <f t="shared" si="3"/>
        <v>254</v>
      </c>
      <c r="I111" s="81"/>
    </row>
    <row r="112" spans="1:9" s="82" customFormat="1" outlineLevel="2">
      <c r="A112" s="80" t="s">
        <v>153</v>
      </c>
      <c r="B112" s="80" t="s">
        <v>180</v>
      </c>
      <c r="C112" s="80" t="s">
        <v>353</v>
      </c>
      <c r="D112" s="81" t="s">
        <v>70</v>
      </c>
      <c r="E112" s="80" t="s">
        <v>63</v>
      </c>
      <c r="F112" s="80">
        <v>254</v>
      </c>
      <c r="G112" s="80">
        <v>1</v>
      </c>
      <c r="H112" s="79">
        <f t="shared" si="3"/>
        <v>254</v>
      </c>
      <c r="I112" s="81"/>
    </row>
    <row r="113" spans="1:9" s="82" customFormat="1" outlineLevel="2">
      <c r="A113" s="80" t="s">
        <v>153</v>
      </c>
      <c r="B113" s="80" t="s">
        <v>180</v>
      </c>
      <c r="C113" s="80" t="s">
        <v>354</v>
      </c>
      <c r="D113" s="81" t="s">
        <v>70</v>
      </c>
      <c r="E113" s="80" t="s">
        <v>63</v>
      </c>
      <c r="F113" s="80">
        <v>254</v>
      </c>
      <c r="G113" s="80">
        <v>1</v>
      </c>
      <c r="H113" s="79">
        <f t="shared" si="3"/>
        <v>254</v>
      </c>
      <c r="I113" s="81"/>
    </row>
    <row r="114" spans="1:9" s="82" customFormat="1" outlineLevel="2">
      <c r="A114" s="80" t="s">
        <v>153</v>
      </c>
      <c r="B114" s="80" t="s">
        <v>180</v>
      </c>
      <c r="C114" s="80" t="s">
        <v>355</v>
      </c>
      <c r="D114" s="81" t="s">
        <v>70</v>
      </c>
      <c r="E114" s="80" t="s">
        <v>63</v>
      </c>
      <c r="F114" s="80">
        <v>254</v>
      </c>
      <c r="G114" s="80">
        <v>1</v>
      </c>
      <c r="H114" s="79">
        <f t="shared" si="3"/>
        <v>254</v>
      </c>
      <c r="I114" s="81"/>
    </row>
    <row r="115" spans="1:9" s="82" customFormat="1" outlineLevel="2">
      <c r="A115" s="80" t="s">
        <v>153</v>
      </c>
      <c r="B115" s="80" t="s">
        <v>180</v>
      </c>
      <c r="C115" s="80" t="s">
        <v>356</v>
      </c>
      <c r="D115" s="81" t="s">
        <v>70</v>
      </c>
      <c r="E115" s="80" t="s">
        <v>63</v>
      </c>
      <c r="F115" s="80">
        <v>254</v>
      </c>
      <c r="G115" s="80">
        <v>1</v>
      </c>
      <c r="H115" s="79">
        <f t="shared" si="3"/>
        <v>254</v>
      </c>
      <c r="I115" s="81"/>
    </row>
    <row r="116" spans="1:9" s="82" customFormat="1" outlineLevel="2">
      <c r="A116" s="80" t="s">
        <v>153</v>
      </c>
      <c r="B116" s="80" t="s">
        <v>180</v>
      </c>
      <c r="C116" s="80" t="s">
        <v>357</v>
      </c>
      <c r="D116" s="81" t="s">
        <v>70</v>
      </c>
      <c r="E116" s="80" t="s">
        <v>63</v>
      </c>
      <c r="F116" s="80">
        <v>254</v>
      </c>
      <c r="G116" s="80">
        <v>1</v>
      </c>
      <c r="H116" s="79">
        <f t="shared" si="3"/>
        <v>254</v>
      </c>
      <c r="I116" s="81"/>
    </row>
    <row r="117" spans="1:9" s="82" customFormat="1" outlineLevel="2">
      <c r="A117" s="80" t="s">
        <v>153</v>
      </c>
      <c r="B117" s="80" t="s">
        <v>180</v>
      </c>
      <c r="C117" s="80" t="s">
        <v>358</v>
      </c>
      <c r="D117" s="81" t="s">
        <v>70</v>
      </c>
      <c r="E117" s="80" t="s">
        <v>63</v>
      </c>
      <c r="F117" s="80">
        <v>254</v>
      </c>
      <c r="G117" s="80">
        <v>1</v>
      </c>
      <c r="H117" s="79">
        <f t="shared" si="3"/>
        <v>254</v>
      </c>
      <c r="I117" s="81"/>
    </row>
    <row r="118" spans="1:9" s="82" customFormat="1" outlineLevel="2">
      <c r="A118" s="80" t="s">
        <v>153</v>
      </c>
      <c r="B118" s="80" t="s">
        <v>180</v>
      </c>
      <c r="C118" s="80" t="s">
        <v>360</v>
      </c>
      <c r="D118" s="81" t="s">
        <v>70</v>
      </c>
      <c r="E118" s="80" t="s">
        <v>63</v>
      </c>
      <c r="F118" s="80">
        <v>254</v>
      </c>
      <c r="G118" s="80">
        <v>1</v>
      </c>
      <c r="H118" s="79">
        <f t="shared" si="3"/>
        <v>254</v>
      </c>
      <c r="I118" s="81"/>
    </row>
    <row r="119" spans="1:9" s="82" customFormat="1" outlineLevel="2">
      <c r="A119" s="80" t="s">
        <v>153</v>
      </c>
      <c r="B119" s="80" t="s">
        <v>180</v>
      </c>
      <c r="C119" s="80" t="s">
        <v>340</v>
      </c>
      <c r="D119" s="81" t="s">
        <v>87</v>
      </c>
      <c r="E119" s="80" t="s">
        <v>82</v>
      </c>
      <c r="F119" s="80">
        <v>270</v>
      </c>
      <c r="G119" s="80">
        <v>1</v>
      </c>
      <c r="H119" s="79">
        <f t="shared" si="3"/>
        <v>270</v>
      </c>
      <c r="I119" s="81"/>
    </row>
    <row r="120" spans="1:9" s="82" customFormat="1" outlineLevel="2">
      <c r="A120" s="80" t="s">
        <v>153</v>
      </c>
      <c r="B120" s="80" t="s">
        <v>180</v>
      </c>
      <c r="C120" s="80" t="s">
        <v>354</v>
      </c>
      <c r="D120" s="81" t="s">
        <v>87</v>
      </c>
      <c r="E120" s="80" t="s">
        <v>82</v>
      </c>
      <c r="F120" s="80">
        <v>270</v>
      </c>
      <c r="G120" s="80">
        <v>1</v>
      </c>
      <c r="H120" s="79">
        <f t="shared" si="3"/>
        <v>270</v>
      </c>
      <c r="I120" s="81"/>
    </row>
    <row r="121" spans="1:9" s="82" customFormat="1" outlineLevel="2">
      <c r="A121" s="80" t="s">
        <v>153</v>
      </c>
      <c r="B121" s="80" t="s">
        <v>180</v>
      </c>
      <c r="C121" s="80" t="s">
        <v>356</v>
      </c>
      <c r="D121" s="81" t="s">
        <v>87</v>
      </c>
      <c r="E121" s="80" t="s">
        <v>82</v>
      </c>
      <c r="F121" s="80">
        <v>270</v>
      </c>
      <c r="G121" s="80">
        <v>1</v>
      </c>
      <c r="H121" s="79">
        <f t="shared" si="3"/>
        <v>270</v>
      </c>
      <c r="I121" s="81"/>
    </row>
    <row r="122" spans="1:9" s="82" customFormat="1" outlineLevel="2">
      <c r="A122" s="80" t="s">
        <v>153</v>
      </c>
      <c r="B122" s="80" t="s">
        <v>192</v>
      </c>
      <c r="C122" s="80" t="s">
        <v>361</v>
      </c>
      <c r="D122" s="81" t="s">
        <v>60</v>
      </c>
      <c r="E122" s="80" t="s">
        <v>57</v>
      </c>
      <c r="F122" s="80">
        <v>178</v>
      </c>
      <c r="G122" s="80">
        <v>1</v>
      </c>
      <c r="H122" s="79">
        <f t="shared" si="3"/>
        <v>178</v>
      </c>
      <c r="I122" s="81"/>
    </row>
    <row r="123" spans="1:9" s="82" customFormat="1" outlineLevel="2">
      <c r="A123" s="80" t="s">
        <v>153</v>
      </c>
      <c r="B123" s="80" t="s">
        <v>192</v>
      </c>
      <c r="C123" s="80" t="s">
        <v>362</v>
      </c>
      <c r="D123" s="81" t="s">
        <v>60</v>
      </c>
      <c r="E123" s="80" t="s">
        <v>57</v>
      </c>
      <c r="F123" s="80">
        <v>178</v>
      </c>
      <c r="G123" s="80">
        <v>1</v>
      </c>
      <c r="H123" s="79">
        <f t="shared" si="3"/>
        <v>178</v>
      </c>
      <c r="I123" s="81"/>
    </row>
    <row r="124" spans="1:9" s="82" customFormat="1" outlineLevel="2">
      <c r="A124" s="80" t="s">
        <v>153</v>
      </c>
      <c r="B124" s="80" t="s">
        <v>193</v>
      </c>
      <c r="C124" s="80" t="s">
        <v>363</v>
      </c>
      <c r="D124" s="81" t="s">
        <v>60</v>
      </c>
      <c r="E124" s="80" t="s">
        <v>57</v>
      </c>
      <c r="F124" s="80">
        <v>178</v>
      </c>
      <c r="G124" s="80">
        <v>1</v>
      </c>
      <c r="H124" s="79">
        <f t="shared" si="3"/>
        <v>178</v>
      </c>
      <c r="I124" s="81"/>
    </row>
    <row r="125" spans="1:9" s="82" customFormat="1" outlineLevel="2">
      <c r="A125" s="80" t="s">
        <v>153</v>
      </c>
      <c r="B125" s="80" t="s">
        <v>193</v>
      </c>
      <c r="C125" s="80" t="s">
        <v>364</v>
      </c>
      <c r="D125" s="81" t="s">
        <v>60</v>
      </c>
      <c r="E125" s="80" t="s">
        <v>57</v>
      </c>
      <c r="F125" s="80">
        <v>178</v>
      </c>
      <c r="G125" s="80">
        <v>1</v>
      </c>
      <c r="H125" s="79">
        <f t="shared" si="3"/>
        <v>178</v>
      </c>
      <c r="I125" s="81"/>
    </row>
    <row r="126" spans="1:9" s="82" customFormat="1" outlineLevel="2">
      <c r="A126" s="80" t="s">
        <v>153</v>
      </c>
      <c r="B126" s="80" t="s">
        <v>194</v>
      </c>
      <c r="C126" s="80" t="s">
        <v>365</v>
      </c>
      <c r="D126" s="81" t="s">
        <v>60</v>
      </c>
      <c r="E126" s="80" t="s">
        <v>57</v>
      </c>
      <c r="F126" s="80">
        <v>178</v>
      </c>
      <c r="G126" s="80">
        <v>1</v>
      </c>
      <c r="H126" s="79">
        <f t="shared" si="3"/>
        <v>178</v>
      </c>
      <c r="I126" s="81"/>
    </row>
    <row r="127" spans="1:9" s="82" customFormat="1" outlineLevel="2">
      <c r="A127" s="80" t="s">
        <v>153</v>
      </c>
      <c r="B127" s="80" t="s">
        <v>442</v>
      </c>
      <c r="C127" s="80" t="s">
        <v>366</v>
      </c>
      <c r="D127" s="81" t="s">
        <v>59</v>
      </c>
      <c r="E127" s="80" t="s">
        <v>57</v>
      </c>
      <c r="F127" s="80">
        <v>206</v>
      </c>
      <c r="G127" s="80">
        <v>1</v>
      </c>
      <c r="H127" s="79">
        <f t="shared" si="3"/>
        <v>206</v>
      </c>
      <c r="I127" s="81"/>
    </row>
    <row r="128" spans="1:9" s="82" customFormat="1" outlineLevel="2">
      <c r="A128" s="80" t="s">
        <v>153</v>
      </c>
      <c r="B128" s="80" t="s">
        <v>442</v>
      </c>
      <c r="C128" s="80" t="s">
        <v>367</v>
      </c>
      <c r="D128" s="81" t="s">
        <v>59</v>
      </c>
      <c r="E128" s="80" t="s">
        <v>57</v>
      </c>
      <c r="F128" s="80">
        <v>206</v>
      </c>
      <c r="G128" s="80">
        <v>1</v>
      </c>
      <c r="H128" s="79">
        <f t="shared" si="3"/>
        <v>206</v>
      </c>
      <c r="I128" s="81"/>
    </row>
    <row r="129" spans="1:9" s="82" customFormat="1" outlineLevel="2">
      <c r="A129" s="80" t="s">
        <v>153</v>
      </c>
      <c r="B129" s="80" t="s">
        <v>196</v>
      </c>
      <c r="C129" s="80" t="s">
        <v>368</v>
      </c>
      <c r="D129" s="81" t="s">
        <v>113</v>
      </c>
      <c r="E129" s="80" t="s">
        <v>111</v>
      </c>
      <c r="F129" s="80">
        <v>203</v>
      </c>
      <c r="G129" s="80">
        <v>1</v>
      </c>
      <c r="H129" s="79">
        <f t="shared" si="3"/>
        <v>203</v>
      </c>
      <c r="I129" s="81"/>
    </row>
    <row r="130" spans="1:9" s="82" customFormat="1" outlineLevel="2">
      <c r="A130" s="80" t="s">
        <v>153</v>
      </c>
      <c r="B130" s="80" t="s">
        <v>196</v>
      </c>
      <c r="C130" s="80" t="s">
        <v>368</v>
      </c>
      <c r="D130" s="81" t="s">
        <v>117</v>
      </c>
      <c r="E130" s="80" t="s">
        <v>115</v>
      </c>
      <c r="F130" s="80">
        <v>145</v>
      </c>
      <c r="G130" s="80">
        <v>1</v>
      </c>
      <c r="H130" s="79">
        <f t="shared" si="3"/>
        <v>145</v>
      </c>
      <c r="I130" s="81"/>
    </row>
    <row r="131" spans="1:9" s="82" customFormat="1" outlineLevel="2">
      <c r="A131" s="80" t="s">
        <v>153</v>
      </c>
      <c r="B131" s="80" t="s">
        <v>196</v>
      </c>
      <c r="C131" s="80" t="s">
        <v>368</v>
      </c>
      <c r="D131" s="81" t="s">
        <v>116</v>
      </c>
      <c r="E131" s="80" t="s">
        <v>115</v>
      </c>
      <c r="F131" s="80">
        <v>285</v>
      </c>
      <c r="G131" s="80">
        <v>1</v>
      </c>
      <c r="H131" s="79">
        <f t="shared" ref="H131:H162" si="4">F131*G131</f>
        <v>285</v>
      </c>
      <c r="I131" s="81"/>
    </row>
    <row r="132" spans="1:9" s="82" customFormat="1" outlineLevel="2">
      <c r="A132" s="80" t="s">
        <v>153</v>
      </c>
      <c r="B132" s="80" t="s">
        <v>197</v>
      </c>
      <c r="C132" s="80" t="s">
        <v>369</v>
      </c>
      <c r="D132" s="81" t="s">
        <v>116</v>
      </c>
      <c r="E132" s="80" t="s">
        <v>115</v>
      </c>
      <c r="F132" s="80">
        <v>285</v>
      </c>
      <c r="G132" s="80">
        <v>1</v>
      </c>
      <c r="H132" s="79">
        <f t="shared" si="4"/>
        <v>285</v>
      </c>
      <c r="I132" s="81"/>
    </row>
    <row r="133" spans="1:9" s="82" customFormat="1" outlineLevel="2">
      <c r="A133" s="80" t="s">
        <v>153</v>
      </c>
      <c r="B133" s="80" t="s">
        <v>200</v>
      </c>
      <c r="C133" s="80" t="s">
        <v>370</v>
      </c>
      <c r="D133" s="81" t="s">
        <v>118</v>
      </c>
      <c r="E133" s="80" t="s">
        <v>115</v>
      </c>
      <c r="F133" s="80">
        <v>150</v>
      </c>
      <c r="G133" s="80">
        <v>1</v>
      </c>
      <c r="H133" s="79">
        <f t="shared" si="4"/>
        <v>150</v>
      </c>
      <c r="I133" s="81"/>
    </row>
    <row r="134" spans="1:9" s="82" customFormat="1" outlineLevel="2">
      <c r="A134" s="80" t="s">
        <v>153</v>
      </c>
      <c r="B134" s="80" t="s">
        <v>200</v>
      </c>
      <c r="C134" s="80" t="s">
        <v>370</v>
      </c>
      <c r="D134" s="81" t="s">
        <v>95</v>
      </c>
      <c r="E134" s="80" t="s">
        <v>91</v>
      </c>
      <c r="F134" s="80">
        <v>169</v>
      </c>
      <c r="G134" s="80">
        <v>1</v>
      </c>
      <c r="H134" s="79">
        <f t="shared" si="4"/>
        <v>169</v>
      </c>
      <c r="I134" s="81"/>
    </row>
    <row r="135" spans="1:9" s="82" customFormat="1" outlineLevel="2">
      <c r="A135" s="80" t="s">
        <v>153</v>
      </c>
      <c r="B135" s="80" t="s">
        <v>200</v>
      </c>
      <c r="C135" s="80" t="s">
        <v>370</v>
      </c>
      <c r="D135" s="81" t="s">
        <v>65</v>
      </c>
      <c r="E135" s="80" t="s">
        <v>63</v>
      </c>
      <c r="F135" s="80">
        <v>286</v>
      </c>
      <c r="G135" s="80">
        <v>1</v>
      </c>
      <c r="H135" s="79">
        <f t="shared" si="4"/>
        <v>286</v>
      </c>
      <c r="I135" s="81"/>
    </row>
    <row r="136" spans="1:9" s="82" customFormat="1" outlineLevel="2">
      <c r="A136" s="80" t="s">
        <v>153</v>
      </c>
      <c r="B136" s="80" t="s">
        <v>200</v>
      </c>
      <c r="C136" s="80" t="s">
        <v>370</v>
      </c>
      <c r="D136" s="81" t="s">
        <v>113</v>
      </c>
      <c r="E136" s="80" t="s">
        <v>111</v>
      </c>
      <c r="F136" s="80">
        <v>203</v>
      </c>
      <c r="G136" s="80">
        <v>1</v>
      </c>
      <c r="H136" s="79">
        <f t="shared" si="4"/>
        <v>203</v>
      </c>
      <c r="I136" s="81"/>
    </row>
    <row r="137" spans="1:9" s="82" customFormat="1" outlineLevel="2">
      <c r="A137" s="80" t="s">
        <v>153</v>
      </c>
      <c r="B137" s="80" t="s">
        <v>200</v>
      </c>
      <c r="C137" s="80" t="s">
        <v>370</v>
      </c>
      <c r="D137" s="81" t="s">
        <v>59</v>
      </c>
      <c r="E137" s="80" t="s">
        <v>57</v>
      </c>
      <c r="F137" s="80">
        <v>206</v>
      </c>
      <c r="G137" s="80">
        <v>1</v>
      </c>
      <c r="H137" s="79">
        <f t="shared" si="4"/>
        <v>206</v>
      </c>
      <c r="I137" s="81"/>
    </row>
    <row r="138" spans="1:9" s="82" customFormat="1" outlineLevel="2">
      <c r="A138" s="80" t="s">
        <v>153</v>
      </c>
      <c r="B138" s="80" t="s">
        <v>200</v>
      </c>
      <c r="C138" s="80" t="s">
        <v>370</v>
      </c>
      <c r="D138" s="81" t="s">
        <v>45</v>
      </c>
      <c r="E138" s="80" t="s">
        <v>30</v>
      </c>
      <c r="F138" s="80">
        <v>154</v>
      </c>
      <c r="G138" s="80">
        <v>1</v>
      </c>
      <c r="H138" s="79">
        <f t="shared" si="4"/>
        <v>154</v>
      </c>
      <c r="I138" s="81"/>
    </row>
    <row r="139" spans="1:9" s="82" customFormat="1" outlineLevel="2">
      <c r="A139" s="80" t="s">
        <v>153</v>
      </c>
      <c r="B139" s="80" t="s">
        <v>200</v>
      </c>
      <c r="C139" s="80" t="s">
        <v>370</v>
      </c>
      <c r="D139" s="81" t="s">
        <v>117</v>
      </c>
      <c r="E139" s="80" t="s">
        <v>115</v>
      </c>
      <c r="F139" s="80">
        <v>145</v>
      </c>
      <c r="G139" s="80">
        <v>1</v>
      </c>
      <c r="H139" s="79">
        <f t="shared" si="4"/>
        <v>145</v>
      </c>
      <c r="I139" s="81"/>
    </row>
    <row r="140" spans="1:9" s="82" customFormat="1" outlineLevel="2">
      <c r="A140" s="80" t="s">
        <v>153</v>
      </c>
      <c r="B140" s="80" t="s">
        <v>200</v>
      </c>
      <c r="C140" s="80" t="s">
        <v>370</v>
      </c>
      <c r="D140" s="81" t="s">
        <v>108</v>
      </c>
      <c r="E140" s="80" t="s">
        <v>106</v>
      </c>
      <c r="F140" s="80">
        <v>193</v>
      </c>
      <c r="G140" s="80">
        <v>1</v>
      </c>
      <c r="H140" s="79">
        <f t="shared" si="4"/>
        <v>193</v>
      </c>
      <c r="I140" s="81"/>
    </row>
    <row r="141" spans="1:9" s="82" customFormat="1" outlineLevel="2">
      <c r="A141" s="80" t="s">
        <v>153</v>
      </c>
      <c r="B141" s="80" t="s">
        <v>200</v>
      </c>
      <c r="C141" s="80" t="s">
        <v>370</v>
      </c>
      <c r="D141" s="81" t="s">
        <v>43</v>
      </c>
      <c r="E141" s="80" t="s">
        <v>30</v>
      </c>
      <c r="F141" s="80">
        <v>265</v>
      </c>
      <c r="G141" s="80">
        <v>1</v>
      </c>
      <c r="H141" s="79">
        <f t="shared" si="4"/>
        <v>265</v>
      </c>
      <c r="I141" s="81"/>
    </row>
    <row r="142" spans="1:9" s="82" customFormat="1" outlineLevel="2">
      <c r="A142" s="80" t="s">
        <v>153</v>
      </c>
      <c r="B142" s="80" t="s">
        <v>200</v>
      </c>
      <c r="C142" s="80" t="s">
        <v>370</v>
      </c>
      <c r="D142" s="81" t="s">
        <v>42</v>
      </c>
      <c r="E142" s="80" t="s">
        <v>30</v>
      </c>
      <c r="F142" s="80">
        <v>275</v>
      </c>
      <c r="G142" s="80">
        <v>1</v>
      </c>
      <c r="H142" s="79">
        <f t="shared" si="4"/>
        <v>275</v>
      </c>
      <c r="I142" s="81"/>
    </row>
    <row r="143" spans="1:9" s="82" customFormat="1" outlineLevel="2">
      <c r="A143" s="80" t="s">
        <v>153</v>
      </c>
      <c r="B143" s="80" t="s">
        <v>200</v>
      </c>
      <c r="C143" s="80" t="s">
        <v>370</v>
      </c>
      <c r="D143" s="81" t="s">
        <v>85</v>
      </c>
      <c r="E143" s="80" t="s">
        <v>82</v>
      </c>
      <c r="F143" s="80">
        <v>222</v>
      </c>
      <c r="G143" s="80">
        <v>1</v>
      </c>
      <c r="H143" s="79">
        <f t="shared" si="4"/>
        <v>222</v>
      </c>
      <c r="I143" s="81"/>
    </row>
    <row r="144" spans="1:9" s="82" customFormat="1" outlineLevel="2">
      <c r="A144" s="80" t="s">
        <v>153</v>
      </c>
      <c r="B144" s="80" t="s">
        <v>200</v>
      </c>
      <c r="C144" s="80" t="s">
        <v>370</v>
      </c>
      <c r="D144" s="81" t="s">
        <v>35</v>
      </c>
      <c r="E144" s="80" t="s">
        <v>106</v>
      </c>
      <c r="F144" s="80">
        <v>164</v>
      </c>
      <c r="G144" s="80">
        <v>1</v>
      </c>
      <c r="H144" s="79">
        <f t="shared" si="4"/>
        <v>164</v>
      </c>
      <c r="I144" s="81"/>
    </row>
    <row r="145" spans="1:9" s="82" customFormat="1" outlineLevel="2">
      <c r="A145" s="80" t="s">
        <v>153</v>
      </c>
      <c r="B145" s="80" t="s">
        <v>200</v>
      </c>
      <c r="C145" s="80" t="s">
        <v>370</v>
      </c>
      <c r="D145" s="81" t="s">
        <v>34</v>
      </c>
      <c r="E145" s="80" t="s">
        <v>30</v>
      </c>
      <c r="F145" s="80">
        <v>125</v>
      </c>
      <c r="G145" s="80">
        <v>1</v>
      </c>
      <c r="H145" s="79">
        <f t="shared" si="4"/>
        <v>125</v>
      </c>
      <c r="I145" s="81"/>
    </row>
    <row r="146" spans="1:9" s="82" customFormat="1" outlineLevel="2">
      <c r="A146" s="80" t="s">
        <v>153</v>
      </c>
      <c r="B146" s="80" t="s">
        <v>200</v>
      </c>
      <c r="C146" s="80" t="s">
        <v>370</v>
      </c>
      <c r="D146" s="81" t="s">
        <v>116</v>
      </c>
      <c r="E146" s="80" t="s">
        <v>115</v>
      </c>
      <c r="F146" s="80">
        <v>285</v>
      </c>
      <c r="G146" s="80">
        <v>1</v>
      </c>
      <c r="H146" s="79">
        <f t="shared" si="4"/>
        <v>285</v>
      </c>
      <c r="I146" s="81"/>
    </row>
    <row r="147" spans="1:9" s="82" customFormat="1" outlineLevel="2">
      <c r="A147" s="80" t="s">
        <v>153</v>
      </c>
      <c r="B147" s="80" t="s">
        <v>200</v>
      </c>
      <c r="C147" s="80" t="s">
        <v>370</v>
      </c>
      <c r="D147" s="81" t="s">
        <v>72</v>
      </c>
      <c r="E147" s="80" t="s">
        <v>115</v>
      </c>
      <c r="F147" s="80">
        <v>130</v>
      </c>
      <c r="G147" s="80">
        <v>1</v>
      </c>
      <c r="H147" s="79">
        <f t="shared" si="4"/>
        <v>130</v>
      </c>
      <c r="I147" s="81"/>
    </row>
    <row r="148" spans="1:9" s="82" customFormat="1" outlineLevel="2">
      <c r="A148" s="80" t="s">
        <v>153</v>
      </c>
      <c r="B148" s="80" t="s">
        <v>441</v>
      </c>
      <c r="C148" s="80" t="s">
        <v>371</v>
      </c>
      <c r="D148" s="81" t="s">
        <v>118</v>
      </c>
      <c r="E148" s="80" t="s">
        <v>115</v>
      </c>
      <c r="F148" s="80">
        <v>150</v>
      </c>
      <c r="G148" s="80">
        <v>1</v>
      </c>
      <c r="H148" s="79">
        <f t="shared" si="4"/>
        <v>150</v>
      </c>
      <c r="I148" s="81"/>
    </row>
    <row r="149" spans="1:9" s="82" customFormat="1" outlineLevel="2">
      <c r="A149" s="80" t="s">
        <v>153</v>
      </c>
      <c r="B149" s="80" t="s">
        <v>441</v>
      </c>
      <c r="C149" s="80" t="s">
        <v>371</v>
      </c>
      <c r="D149" s="81" t="s">
        <v>95</v>
      </c>
      <c r="E149" s="80" t="s">
        <v>91</v>
      </c>
      <c r="F149" s="80">
        <v>169</v>
      </c>
      <c r="G149" s="80">
        <v>1</v>
      </c>
      <c r="H149" s="79">
        <f t="shared" si="4"/>
        <v>169</v>
      </c>
      <c r="I149" s="81"/>
    </row>
    <row r="150" spans="1:9" s="82" customFormat="1" outlineLevel="2">
      <c r="A150" s="80" t="s">
        <v>153</v>
      </c>
      <c r="B150" s="80" t="s">
        <v>441</v>
      </c>
      <c r="C150" s="80" t="s">
        <v>371</v>
      </c>
      <c r="D150" s="81" t="s">
        <v>65</v>
      </c>
      <c r="E150" s="80" t="s">
        <v>63</v>
      </c>
      <c r="F150" s="80">
        <v>286</v>
      </c>
      <c r="G150" s="80">
        <v>1</v>
      </c>
      <c r="H150" s="79">
        <f t="shared" si="4"/>
        <v>286</v>
      </c>
      <c r="I150" s="81"/>
    </row>
    <row r="151" spans="1:9" s="82" customFormat="1" outlineLevel="2">
      <c r="A151" s="80" t="s">
        <v>153</v>
      </c>
      <c r="B151" s="80" t="s">
        <v>441</v>
      </c>
      <c r="C151" s="80" t="s">
        <v>371</v>
      </c>
      <c r="D151" s="81" t="s">
        <v>113</v>
      </c>
      <c r="E151" s="80" t="s">
        <v>111</v>
      </c>
      <c r="F151" s="80">
        <v>203</v>
      </c>
      <c r="G151" s="80">
        <v>1</v>
      </c>
      <c r="H151" s="79">
        <f t="shared" si="4"/>
        <v>203</v>
      </c>
      <c r="I151" s="81"/>
    </row>
    <row r="152" spans="1:9" s="82" customFormat="1" outlineLevel="2">
      <c r="A152" s="80" t="s">
        <v>153</v>
      </c>
      <c r="B152" s="80" t="s">
        <v>441</v>
      </c>
      <c r="C152" s="80" t="s">
        <v>371</v>
      </c>
      <c r="D152" s="81" t="s">
        <v>59</v>
      </c>
      <c r="E152" s="80" t="s">
        <v>57</v>
      </c>
      <c r="F152" s="80">
        <v>206</v>
      </c>
      <c r="G152" s="80">
        <v>1</v>
      </c>
      <c r="H152" s="79">
        <f t="shared" si="4"/>
        <v>206</v>
      </c>
      <c r="I152" s="81"/>
    </row>
    <row r="153" spans="1:9" s="82" customFormat="1" outlineLevel="2">
      <c r="A153" s="80" t="s">
        <v>153</v>
      </c>
      <c r="B153" s="80" t="s">
        <v>441</v>
      </c>
      <c r="C153" s="80" t="s">
        <v>371</v>
      </c>
      <c r="D153" s="81" t="s">
        <v>45</v>
      </c>
      <c r="E153" s="80" t="s">
        <v>30</v>
      </c>
      <c r="F153" s="80">
        <v>154</v>
      </c>
      <c r="G153" s="80">
        <v>1</v>
      </c>
      <c r="H153" s="79">
        <f t="shared" si="4"/>
        <v>154</v>
      </c>
      <c r="I153" s="81"/>
    </row>
    <row r="154" spans="1:9" s="82" customFormat="1" outlineLevel="2">
      <c r="A154" s="80" t="s">
        <v>153</v>
      </c>
      <c r="B154" s="80" t="s">
        <v>441</v>
      </c>
      <c r="C154" s="80" t="s">
        <v>371</v>
      </c>
      <c r="D154" s="81" t="s">
        <v>117</v>
      </c>
      <c r="E154" s="80" t="s">
        <v>115</v>
      </c>
      <c r="F154" s="80">
        <v>145</v>
      </c>
      <c r="G154" s="80">
        <v>1</v>
      </c>
      <c r="H154" s="79">
        <f t="shared" si="4"/>
        <v>145</v>
      </c>
      <c r="I154" s="81"/>
    </row>
    <row r="155" spans="1:9" s="82" customFormat="1" outlineLevel="2">
      <c r="A155" s="80" t="s">
        <v>153</v>
      </c>
      <c r="B155" s="80" t="s">
        <v>441</v>
      </c>
      <c r="C155" s="80" t="s">
        <v>371</v>
      </c>
      <c r="D155" s="81" t="s">
        <v>108</v>
      </c>
      <c r="E155" s="80" t="s">
        <v>106</v>
      </c>
      <c r="F155" s="80">
        <v>193</v>
      </c>
      <c r="G155" s="80">
        <v>1</v>
      </c>
      <c r="H155" s="79">
        <f t="shared" si="4"/>
        <v>193</v>
      </c>
      <c r="I155" s="81"/>
    </row>
    <row r="156" spans="1:9" s="82" customFormat="1" outlineLevel="2">
      <c r="A156" s="80" t="s">
        <v>153</v>
      </c>
      <c r="B156" s="80" t="s">
        <v>441</v>
      </c>
      <c r="C156" s="80" t="s">
        <v>371</v>
      </c>
      <c r="D156" s="81" t="s">
        <v>43</v>
      </c>
      <c r="E156" s="80" t="s">
        <v>30</v>
      </c>
      <c r="F156" s="80">
        <v>265</v>
      </c>
      <c r="G156" s="80">
        <v>1</v>
      </c>
      <c r="H156" s="79">
        <f t="shared" si="4"/>
        <v>265</v>
      </c>
      <c r="I156" s="81"/>
    </row>
    <row r="157" spans="1:9" s="82" customFormat="1" outlineLevel="2">
      <c r="A157" s="80" t="s">
        <v>153</v>
      </c>
      <c r="B157" s="80" t="s">
        <v>441</v>
      </c>
      <c r="C157" s="80" t="s">
        <v>371</v>
      </c>
      <c r="D157" s="81" t="s">
        <v>42</v>
      </c>
      <c r="E157" s="80" t="s">
        <v>30</v>
      </c>
      <c r="F157" s="80">
        <v>275</v>
      </c>
      <c r="G157" s="80">
        <v>1</v>
      </c>
      <c r="H157" s="79">
        <f t="shared" si="4"/>
        <v>275</v>
      </c>
      <c r="I157" s="81"/>
    </row>
    <row r="158" spans="1:9" s="82" customFormat="1" outlineLevel="2">
      <c r="A158" s="80" t="s">
        <v>153</v>
      </c>
      <c r="B158" s="80" t="s">
        <v>441</v>
      </c>
      <c r="C158" s="80" t="s">
        <v>371</v>
      </c>
      <c r="D158" s="81" t="s">
        <v>85</v>
      </c>
      <c r="E158" s="80" t="s">
        <v>82</v>
      </c>
      <c r="F158" s="80">
        <v>222</v>
      </c>
      <c r="G158" s="80">
        <v>1</v>
      </c>
      <c r="H158" s="79">
        <f t="shared" si="4"/>
        <v>222</v>
      </c>
      <c r="I158" s="81"/>
    </row>
    <row r="159" spans="1:9" s="82" customFormat="1" outlineLevel="2">
      <c r="A159" s="80" t="s">
        <v>153</v>
      </c>
      <c r="B159" s="80" t="s">
        <v>441</v>
      </c>
      <c r="C159" s="80" t="s">
        <v>371</v>
      </c>
      <c r="D159" s="81" t="s">
        <v>35</v>
      </c>
      <c r="E159" s="80" t="s">
        <v>106</v>
      </c>
      <c r="F159" s="80">
        <v>164</v>
      </c>
      <c r="G159" s="80">
        <v>1</v>
      </c>
      <c r="H159" s="79">
        <f t="shared" si="4"/>
        <v>164</v>
      </c>
      <c r="I159" s="81"/>
    </row>
    <row r="160" spans="1:9" s="82" customFormat="1" outlineLevel="2">
      <c r="A160" s="80" t="s">
        <v>153</v>
      </c>
      <c r="B160" s="80" t="s">
        <v>441</v>
      </c>
      <c r="C160" s="80" t="s">
        <v>371</v>
      </c>
      <c r="D160" s="81" t="s">
        <v>34</v>
      </c>
      <c r="E160" s="80" t="s">
        <v>30</v>
      </c>
      <c r="F160" s="80">
        <v>125</v>
      </c>
      <c r="G160" s="80">
        <v>1</v>
      </c>
      <c r="H160" s="79">
        <f t="shared" si="4"/>
        <v>125</v>
      </c>
      <c r="I160" s="81"/>
    </row>
    <row r="161" spans="1:9" s="82" customFormat="1" outlineLevel="2">
      <c r="A161" s="80" t="s">
        <v>153</v>
      </c>
      <c r="B161" s="80" t="s">
        <v>441</v>
      </c>
      <c r="C161" s="80" t="s">
        <v>371</v>
      </c>
      <c r="D161" s="81" t="s">
        <v>116</v>
      </c>
      <c r="E161" s="80" t="s">
        <v>115</v>
      </c>
      <c r="F161" s="80">
        <v>285</v>
      </c>
      <c r="G161" s="80">
        <v>1</v>
      </c>
      <c r="H161" s="79">
        <f t="shared" si="4"/>
        <v>285</v>
      </c>
      <c r="I161" s="81"/>
    </row>
    <row r="162" spans="1:9" s="82" customFormat="1" outlineLevel="2">
      <c r="A162" s="80" t="s">
        <v>153</v>
      </c>
      <c r="B162" s="80" t="s">
        <v>441</v>
      </c>
      <c r="C162" s="80" t="s">
        <v>371</v>
      </c>
      <c r="D162" s="81" t="s">
        <v>72</v>
      </c>
      <c r="E162" s="80" t="s">
        <v>115</v>
      </c>
      <c r="F162" s="80">
        <v>130</v>
      </c>
      <c r="G162" s="80">
        <v>1</v>
      </c>
      <c r="H162" s="79">
        <f t="shared" si="4"/>
        <v>130</v>
      </c>
      <c r="I162" s="81"/>
    </row>
    <row r="163" spans="1:9" s="82" customFormat="1" outlineLevel="2">
      <c r="A163" s="80" t="s">
        <v>153</v>
      </c>
      <c r="B163" s="80" t="s">
        <v>203</v>
      </c>
      <c r="C163" s="80" t="s">
        <v>372</v>
      </c>
      <c r="D163" s="81" t="s">
        <v>118</v>
      </c>
      <c r="E163" s="80" t="s">
        <v>115</v>
      </c>
      <c r="F163" s="80">
        <v>150</v>
      </c>
      <c r="G163" s="80">
        <v>1</v>
      </c>
      <c r="H163" s="79">
        <f t="shared" ref="H163:H176" si="5">F163*G163</f>
        <v>150</v>
      </c>
      <c r="I163" s="81"/>
    </row>
    <row r="164" spans="1:9" s="82" customFormat="1" outlineLevel="2">
      <c r="A164" s="80" t="s">
        <v>153</v>
      </c>
      <c r="B164" s="80" t="s">
        <v>203</v>
      </c>
      <c r="C164" s="80" t="s">
        <v>372</v>
      </c>
      <c r="D164" s="81" t="s">
        <v>65</v>
      </c>
      <c r="E164" s="80" t="s">
        <v>63</v>
      </c>
      <c r="F164" s="80">
        <v>286</v>
      </c>
      <c r="G164" s="80">
        <v>1</v>
      </c>
      <c r="H164" s="79">
        <f t="shared" si="5"/>
        <v>286</v>
      </c>
      <c r="I164" s="81"/>
    </row>
    <row r="165" spans="1:9" s="82" customFormat="1" outlineLevel="2">
      <c r="A165" s="80" t="s">
        <v>153</v>
      </c>
      <c r="B165" s="80" t="s">
        <v>203</v>
      </c>
      <c r="C165" s="80" t="s">
        <v>372</v>
      </c>
      <c r="D165" s="81" t="s">
        <v>113</v>
      </c>
      <c r="E165" s="80" t="s">
        <v>111</v>
      </c>
      <c r="F165" s="80">
        <v>203</v>
      </c>
      <c r="G165" s="80">
        <v>1</v>
      </c>
      <c r="H165" s="79">
        <f t="shared" si="5"/>
        <v>203</v>
      </c>
      <c r="I165" s="81"/>
    </row>
    <row r="166" spans="1:9" s="82" customFormat="1" outlineLevel="2">
      <c r="A166" s="80" t="s">
        <v>153</v>
      </c>
      <c r="B166" s="80" t="s">
        <v>203</v>
      </c>
      <c r="C166" s="80" t="s">
        <v>372</v>
      </c>
      <c r="D166" s="81" t="s">
        <v>59</v>
      </c>
      <c r="E166" s="80" t="s">
        <v>57</v>
      </c>
      <c r="F166" s="80">
        <v>206</v>
      </c>
      <c r="G166" s="80">
        <v>1</v>
      </c>
      <c r="H166" s="79">
        <f t="shared" si="5"/>
        <v>206</v>
      </c>
      <c r="I166" s="81"/>
    </row>
    <row r="167" spans="1:9" s="82" customFormat="1" outlineLevel="2">
      <c r="A167" s="80" t="s">
        <v>153</v>
      </c>
      <c r="B167" s="80" t="s">
        <v>203</v>
      </c>
      <c r="C167" s="80" t="s">
        <v>372</v>
      </c>
      <c r="D167" s="81" t="s">
        <v>45</v>
      </c>
      <c r="E167" s="80" t="s">
        <v>30</v>
      </c>
      <c r="F167" s="80">
        <v>154</v>
      </c>
      <c r="G167" s="80">
        <v>1</v>
      </c>
      <c r="H167" s="79">
        <f t="shared" si="5"/>
        <v>154</v>
      </c>
      <c r="I167" s="81"/>
    </row>
    <row r="168" spans="1:9" s="82" customFormat="1" outlineLevel="2">
      <c r="A168" s="80" t="s">
        <v>153</v>
      </c>
      <c r="B168" s="80" t="s">
        <v>203</v>
      </c>
      <c r="C168" s="80" t="s">
        <v>372</v>
      </c>
      <c r="D168" s="81" t="s">
        <v>117</v>
      </c>
      <c r="E168" s="80" t="s">
        <v>115</v>
      </c>
      <c r="F168" s="80">
        <v>145</v>
      </c>
      <c r="G168" s="80">
        <v>1</v>
      </c>
      <c r="H168" s="79">
        <f t="shared" si="5"/>
        <v>145</v>
      </c>
      <c r="I168" s="81"/>
    </row>
    <row r="169" spans="1:9" s="82" customFormat="1" outlineLevel="2">
      <c r="A169" s="80" t="s">
        <v>153</v>
      </c>
      <c r="B169" s="80" t="s">
        <v>203</v>
      </c>
      <c r="C169" s="80" t="s">
        <v>372</v>
      </c>
      <c r="D169" s="81" t="s">
        <v>108</v>
      </c>
      <c r="E169" s="80" t="s">
        <v>106</v>
      </c>
      <c r="F169" s="80">
        <v>193</v>
      </c>
      <c r="G169" s="80">
        <v>1</v>
      </c>
      <c r="H169" s="79">
        <f t="shared" si="5"/>
        <v>193</v>
      </c>
      <c r="I169" s="81"/>
    </row>
    <row r="170" spans="1:9" s="82" customFormat="1" outlineLevel="2">
      <c r="A170" s="80" t="s">
        <v>153</v>
      </c>
      <c r="B170" s="80" t="s">
        <v>203</v>
      </c>
      <c r="C170" s="80" t="s">
        <v>372</v>
      </c>
      <c r="D170" s="81" t="s">
        <v>85</v>
      </c>
      <c r="E170" s="80" t="s">
        <v>82</v>
      </c>
      <c r="F170" s="80">
        <v>222</v>
      </c>
      <c r="G170" s="80">
        <v>1</v>
      </c>
      <c r="H170" s="79">
        <f t="shared" si="5"/>
        <v>222</v>
      </c>
      <c r="I170" s="81"/>
    </row>
    <row r="171" spans="1:9" s="82" customFormat="1" outlineLevel="2">
      <c r="A171" s="80" t="s">
        <v>153</v>
      </c>
      <c r="B171" s="80" t="s">
        <v>203</v>
      </c>
      <c r="C171" s="80" t="s">
        <v>372</v>
      </c>
      <c r="D171" s="81" t="s">
        <v>35</v>
      </c>
      <c r="E171" s="80" t="s">
        <v>106</v>
      </c>
      <c r="F171" s="80">
        <v>164</v>
      </c>
      <c r="G171" s="80">
        <v>1</v>
      </c>
      <c r="H171" s="79">
        <f t="shared" si="5"/>
        <v>164</v>
      </c>
      <c r="I171" s="81"/>
    </row>
    <row r="172" spans="1:9" s="82" customFormat="1" outlineLevel="2">
      <c r="A172" s="80" t="s">
        <v>153</v>
      </c>
      <c r="B172" s="80" t="s">
        <v>203</v>
      </c>
      <c r="C172" s="80" t="s">
        <v>372</v>
      </c>
      <c r="D172" s="81" t="s">
        <v>116</v>
      </c>
      <c r="E172" s="80" t="s">
        <v>115</v>
      </c>
      <c r="F172" s="80">
        <v>285</v>
      </c>
      <c r="G172" s="80">
        <v>1</v>
      </c>
      <c r="H172" s="79">
        <f t="shared" si="5"/>
        <v>285</v>
      </c>
      <c r="I172" s="81"/>
    </row>
    <row r="173" spans="1:9" s="82" customFormat="1" outlineLevel="2">
      <c r="A173" s="80" t="s">
        <v>153</v>
      </c>
      <c r="B173" s="80" t="s">
        <v>203</v>
      </c>
      <c r="C173" s="80" t="s">
        <v>372</v>
      </c>
      <c r="D173" s="81" t="s">
        <v>72</v>
      </c>
      <c r="E173" s="80" t="s">
        <v>115</v>
      </c>
      <c r="F173" s="80">
        <v>130</v>
      </c>
      <c r="G173" s="80">
        <v>1</v>
      </c>
      <c r="H173" s="79">
        <f t="shared" si="5"/>
        <v>130</v>
      </c>
      <c r="I173" s="81"/>
    </row>
    <row r="174" spans="1:9" s="82" customFormat="1" outlineLevel="2">
      <c r="A174" s="80" t="s">
        <v>153</v>
      </c>
      <c r="B174" s="80" t="s">
        <v>204</v>
      </c>
      <c r="C174" s="80" t="s">
        <v>373</v>
      </c>
      <c r="D174" s="81" t="s">
        <v>59</v>
      </c>
      <c r="E174" s="80" t="s">
        <v>57</v>
      </c>
      <c r="F174" s="80">
        <v>206</v>
      </c>
      <c r="G174" s="80">
        <v>1</v>
      </c>
      <c r="H174" s="79">
        <f t="shared" si="5"/>
        <v>206</v>
      </c>
      <c r="I174" s="81"/>
    </row>
    <row r="175" spans="1:9" outlineLevel="2">
      <c r="A175" s="75" t="s">
        <v>153</v>
      </c>
      <c r="B175" s="75" t="s">
        <v>205</v>
      </c>
      <c r="C175" s="75" t="s">
        <v>374</v>
      </c>
      <c r="D175" s="77" t="s">
        <v>59</v>
      </c>
      <c r="E175" s="75" t="s">
        <v>57</v>
      </c>
      <c r="F175" s="75">
        <v>206</v>
      </c>
      <c r="G175" s="80">
        <v>1</v>
      </c>
      <c r="H175" s="78">
        <f t="shared" si="5"/>
        <v>206</v>
      </c>
      <c r="I175" s="77"/>
    </row>
    <row r="176" spans="1:9" outlineLevel="2">
      <c r="A176" s="75" t="s">
        <v>153</v>
      </c>
      <c r="B176" s="75" t="s">
        <v>205</v>
      </c>
      <c r="C176" s="75" t="s">
        <v>375</v>
      </c>
      <c r="D176" s="77" t="s">
        <v>59</v>
      </c>
      <c r="E176" s="75" t="s">
        <v>57</v>
      </c>
      <c r="F176" s="75">
        <v>206</v>
      </c>
      <c r="G176" s="80">
        <v>1</v>
      </c>
      <c r="H176" s="78">
        <f t="shared" si="5"/>
        <v>206</v>
      </c>
      <c r="I176" s="77"/>
    </row>
    <row r="177" spans="1:9" ht="21" customHeight="1" outlineLevel="1">
      <c r="A177" s="209" t="s">
        <v>247</v>
      </c>
      <c r="B177" s="210"/>
      <c r="C177" s="210"/>
      <c r="D177" s="210"/>
      <c r="E177" s="210"/>
      <c r="F177" s="210"/>
      <c r="G177" s="211"/>
      <c r="H177" s="83">
        <f>SUBTOTAL(9,H3:H176)</f>
        <v>40231</v>
      </c>
      <c r="I177" s="77"/>
    </row>
    <row r="178" spans="1:9" outlineLevel="2">
      <c r="A178" s="75" t="s">
        <v>210</v>
      </c>
      <c r="B178" s="75" t="s">
        <v>212</v>
      </c>
      <c r="C178" s="75" t="s">
        <v>376</v>
      </c>
      <c r="D178" s="77" t="s">
        <v>66</v>
      </c>
      <c r="E178" s="75" t="s">
        <v>63</v>
      </c>
      <c r="F178" s="75">
        <v>286</v>
      </c>
      <c r="G178" s="80">
        <v>1</v>
      </c>
      <c r="H178" s="78">
        <f t="shared" ref="H178:H209" si="6">F178*G178</f>
        <v>286</v>
      </c>
      <c r="I178" s="77"/>
    </row>
    <row r="179" spans="1:9" outlineLevel="2">
      <c r="A179" s="75" t="s">
        <v>210</v>
      </c>
      <c r="B179" s="75" t="s">
        <v>212</v>
      </c>
      <c r="C179" s="75" t="s">
        <v>376</v>
      </c>
      <c r="D179" s="77" t="s">
        <v>41</v>
      </c>
      <c r="E179" s="75" t="s">
        <v>30</v>
      </c>
      <c r="F179" s="75">
        <v>256</v>
      </c>
      <c r="G179" s="80">
        <v>1</v>
      </c>
      <c r="H179" s="78">
        <f t="shared" si="6"/>
        <v>256</v>
      </c>
      <c r="I179" s="77"/>
    </row>
    <row r="180" spans="1:9" outlineLevel="2">
      <c r="A180" s="75" t="s">
        <v>210</v>
      </c>
      <c r="B180" s="75" t="s">
        <v>212</v>
      </c>
      <c r="C180" s="75" t="s">
        <v>376</v>
      </c>
      <c r="D180" s="77" t="s">
        <v>62</v>
      </c>
      <c r="E180" s="75" t="s">
        <v>63</v>
      </c>
      <c r="F180" s="75">
        <v>270</v>
      </c>
      <c r="G180" s="80">
        <v>1</v>
      </c>
      <c r="H180" s="78">
        <f t="shared" si="6"/>
        <v>270</v>
      </c>
      <c r="I180" s="77"/>
    </row>
    <row r="181" spans="1:9" outlineLevel="2">
      <c r="A181" s="75" t="s">
        <v>210</v>
      </c>
      <c r="B181" s="75" t="s">
        <v>440</v>
      </c>
      <c r="C181" s="75" t="s">
        <v>377</v>
      </c>
      <c r="D181" s="77" t="s">
        <v>128</v>
      </c>
      <c r="E181" s="75" t="s">
        <v>125</v>
      </c>
      <c r="F181" s="75">
        <v>140</v>
      </c>
      <c r="G181" s="80">
        <v>1</v>
      </c>
      <c r="H181" s="78">
        <f t="shared" si="6"/>
        <v>140</v>
      </c>
      <c r="I181" s="77"/>
    </row>
    <row r="182" spans="1:9" outlineLevel="2">
      <c r="A182" s="75" t="s">
        <v>210</v>
      </c>
      <c r="B182" s="75" t="s">
        <v>440</v>
      </c>
      <c r="C182" s="75" t="s">
        <v>377</v>
      </c>
      <c r="D182" s="77" t="s">
        <v>118</v>
      </c>
      <c r="E182" s="75" t="s">
        <v>115</v>
      </c>
      <c r="F182" s="75">
        <v>150</v>
      </c>
      <c r="G182" s="80">
        <v>1</v>
      </c>
      <c r="H182" s="78">
        <f t="shared" si="6"/>
        <v>150</v>
      </c>
      <c r="I182" s="77"/>
    </row>
    <row r="183" spans="1:9" outlineLevel="2">
      <c r="A183" s="75" t="s">
        <v>210</v>
      </c>
      <c r="B183" s="75" t="s">
        <v>440</v>
      </c>
      <c r="C183" s="75" t="s">
        <v>377</v>
      </c>
      <c r="D183" s="77" t="s">
        <v>126</v>
      </c>
      <c r="E183" s="75" t="s">
        <v>125</v>
      </c>
      <c r="F183" s="75">
        <v>150</v>
      </c>
      <c r="G183" s="80">
        <v>1</v>
      </c>
      <c r="H183" s="78">
        <f t="shared" si="6"/>
        <v>150</v>
      </c>
      <c r="I183" s="77"/>
    </row>
    <row r="184" spans="1:9" outlineLevel="2">
      <c r="A184" s="75" t="s">
        <v>210</v>
      </c>
      <c r="B184" s="75" t="s">
        <v>440</v>
      </c>
      <c r="C184" s="75" t="s">
        <v>377</v>
      </c>
      <c r="D184" s="77" t="s">
        <v>105</v>
      </c>
      <c r="E184" s="75" t="s">
        <v>106</v>
      </c>
      <c r="F184" s="75">
        <v>97</v>
      </c>
      <c r="G184" s="80">
        <v>1</v>
      </c>
      <c r="H184" s="78">
        <f t="shared" si="6"/>
        <v>97</v>
      </c>
      <c r="I184" s="77"/>
    </row>
    <row r="185" spans="1:9" outlineLevel="2">
      <c r="A185" s="75" t="s">
        <v>210</v>
      </c>
      <c r="B185" s="75" t="s">
        <v>440</v>
      </c>
      <c r="C185" s="75" t="s">
        <v>378</v>
      </c>
      <c r="D185" s="77" t="s">
        <v>67</v>
      </c>
      <c r="E185" s="75" t="s">
        <v>63</v>
      </c>
      <c r="F185" s="75">
        <v>268</v>
      </c>
      <c r="G185" s="80">
        <v>1</v>
      </c>
      <c r="H185" s="78">
        <f t="shared" si="6"/>
        <v>268</v>
      </c>
      <c r="I185" s="77"/>
    </row>
    <row r="186" spans="1:9" outlineLevel="2">
      <c r="A186" s="75" t="s">
        <v>210</v>
      </c>
      <c r="B186" s="75" t="s">
        <v>440</v>
      </c>
      <c r="C186" s="75" t="s">
        <v>378</v>
      </c>
      <c r="D186" s="77" t="s">
        <v>126</v>
      </c>
      <c r="E186" s="75" t="s">
        <v>125</v>
      </c>
      <c r="F186" s="75">
        <v>150</v>
      </c>
      <c r="G186" s="80">
        <v>1</v>
      </c>
      <c r="H186" s="78">
        <f t="shared" si="6"/>
        <v>150</v>
      </c>
      <c r="I186" s="77"/>
    </row>
    <row r="187" spans="1:9" outlineLevel="2">
      <c r="A187" s="75" t="s">
        <v>210</v>
      </c>
      <c r="B187" s="75" t="s">
        <v>440</v>
      </c>
      <c r="C187" s="75" t="s">
        <v>378</v>
      </c>
      <c r="D187" s="77" t="s">
        <v>108</v>
      </c>
      <c r="E187" s="75" t="s">
        <v>106</v>
      </c>
      <c r="F187" s="75">
        <v>193</v>
      </c>
      <c r="G187" s="80">
        <v>1</v>
      </c>
      <c r="H187" s="78">
        <f t="shared" si="6"/>
        <v>193</v>
      </c>
      <c r="I187" s="77"/>
    </row>
    <row r="188" spans="1:9" outlineLevel="2">
      <c r="A188" s="75" t="s">
        <v>210</v>
      </c>
      <c r="B188" s="75" t="s">
        <v>440</v>
      </c>
      <c r="C188" s="75" t="s">
        <v>379</v>
      </c>
      <c r="D188" s="77" t="s">
        <v>50</v>
      </c>
      <c r="E188" s="75" t="s">
        <v>30</v>
      </c>
      <c r="F188" s="75">
        <v>196</v>
      </c>
      <c r="G188" s="80">
        <v>1</v>
      </c>
      <c r="H188" s="78">
        <f t="shared" si="6"/>
        <v>196</v>
      </c>
      <c r="I188" s="77"/>
    </row>
    <row r="189" spans="1:9" outlineLevel="2">
      <c r="A189" s="75" t="s">
        <v>210</v>
      </c>
      <c r="B189" s="75" t="s">
        <v>440</v>
      </c>
      <c r="C189" s="75" t="s">
        <v>379</v>
      </c>
      <c r="D189" s="77" t="s">
        <v>67</v>
      </c>
      <c r="E189" s="75" t="s">
        <v>63</v>
      </c>
      <c r="F189" s="75">
        <v>268</v>
      </c>
      <c r="G189" s="80">
        <v>1</v>
      </c>
      <c r="H189" s="78">
        <f t="shared" si="6"/>
        <v>268</v>
      </c>
      <c r="I189" s="77"/>
    </row>
    <row r="190" spans="1:9" outlineLevel="2">
      <c r="A190" s="75" t="s">
        <v>210</v>
      </c>
      <c r="B190" s="75" t="s">
        <v>440</v>
      </c>
      <c r="C190" s="75" t="s">
        <v>379</v>
      </c>
      <c r="D190" s="77" t="s">
        <v>126</v>
      </c>
      <c r="E190" s="75" t="s">
        <v>125</v>
      </c>
      <c r="F190" s="75">
        <v>150</v>
      </c>
      <c r="G190" s="80">
        <v>1</v>
      </c>
      <c r="H190" s="78">
        <f t="shared" si="6"/>
        <v>150</v>
      </c>
      <c r="I190" s="77"/>
    </row>
    <row r="191" spans="1:9" outlineLevel="2">
      <c r="A191" s="75" t="s">
        <v>210</v>
      </c>
      <c r="B191" s="75" t="s">
        <v>440</v>
      </c>
      <c r="C191" s="75" t="s">
        <v>379</v>
      </c>
      <c r="D191" s="77" t="s">
        <v>108</v>
      </c>
      <c r="E191" s="75" t="s">
        <v>106</v>
      </c>
      <c r="F191" s="75">
        <v>193</v>
      </c>
      <c r="G191" s="80">
        <v>1</v>
      </c>
      <c r="H191" s="78">
        <f t="shared" si="6"/>
        <v>193</v>
      </c>
      <c r="I191" s="77"/>
    </row>
    <row r="192" spans="1:9" outlineLevel="2">
      <c r="A192" s="75" t="s">
        <v>210</v>
      </c>
      <c r="B192" s="75" t="s">
        <v>440</v>
      </c>
      <c r="C192" s="75" t="s">
        <v>379</v>
      </c>
      <c r="D192" s="77" t="s">
        <v>43</v>
      </c>
      <c r="E192" s="75" t="s">
        <v>30</v>
      </c>
      <c r="F192" s="75">
        <v>265</v>
      </c>
      <c r="G192" s="80">
        <v>1</v>
      </c>
      <c r="H192" s="78">
        <f t="shared" si="6"/>
        <v>265</v>
      </c>
      <c r="I192" s="77"/>
    </row>
    <row r="193" spans="1:9" outlineLevel="2">
      <c r="A193" s="75" t="s">
        <v>210</v>
      </c>
      <c r="B193" s="75" t="s">
        <v>440</v>
      </c>
      <c r="C193" s="75" t="s">
        <v>379</v>
      </c>
      <c r="D193" s="77" t="s">
        <v>417</v>
      </c>
      <c r="E193" s="75" t="s">
        <v>30</v>
      </c>
      <c r="F193" s="75">
        <v>180</v>
      </c>
      <c r="G193" s="80">
        <v>1</v>
      </c>
      <c r="H193" s="78">
        <f t="shared" si="6"/>
        <v>180</v>
      </c>
      <c r="I193" s="77"/>
    </row>
    <row r="194" spans="1:9" outlineLevel="2">
      <c r="A194" s="75" t="s">
        <v>210</v>
      </c>
      <c r="B194" s="75" t="s">
        <v>440</v>
      </c>
      <c r="C194" s="75" t="s">
        <v>379</v>
      </c>
      <c r="D194" s="77" t="s">
        <v>47</v>
      </c>
      <c r="E194" s="75" t="s">
        <v>30</v>
      </c>
      <c r="F194" s="75">
        <v>199</v>
      </c>
      <c r="G194" s="80">
        <v>1</v>
      </c>
      <c r="H194" s="78">
        <f t="shared" si="6"/>
        <v>199</v>
      </c>
      <c r="I194" s="77"/>
    </row>
    <row r="195" spans="1:9" outlineLevel="2">
      <c r="A195" s="75" t="s">
        <v>210</v>
      </c>
      <c r="B195" s="75" t="s">
        <v>215</v>
      </c>
      <c r="C195" s="75" t="s">
        <v>380</v>
      </c>
      <c r="D195" s="77" t="s">
        <v>107</v>
      </c>
      <c r="E195" s="75" t="s">
        <v>106</v>
      </c>
      <c r="F195" s="75">
        <v>193</v>
      </c>
      <c r="G195" s="80">
        <v>1</v>
      </c>
      <c r="H195" s="78">
        <f t="shared" si="6"/>
        <v>193</v>
      </c>
      <c r="I195" s="77"/>
    </row>
    <row r="196" spans="1:9" outlineLevel="2">
      <c r="A196" s="75" t="s">
        <v>210</v>
      </c>
      <c r="B196" s="75" t="s">
        <v>215</v>
      </c>
      <c r="C196" s="75" t="s">
        <v>381</v>
      </c>
      <c r="D196" s="77" t="s">
        <v>107</v>
      </c>
      <c r="E196" s="75" t="s">
        <v>106</v>
      </c>
      <c r="F196" s="75">
        <v>193</v>
      </c>
      <c r="G196" s="80">
        <v>1</v>
      </c>
      <c r="H196" s="78">
        <f t="shared" si="6"/>
        <v>193</v>
      </c>
      <c r="I196" s="77"/>
    </row>
    <row r="197" spans="1:9" outlineLevel="2">
      <c r="A197" s="75" t="s">
        <v>210</v>
      </c>
      <c r="B197" s="75" t="s">
        <v>215</v>
      </c>
      <c r="C197" s="75" t="s">
        <v>382</v>
      </c>
      <c r="D197" s="77" t="s">
        <v>107</v>
      </c>
      <c r="E197" s="75" t="s">
        <v>106</v>
      </c>
      <c r="F197" s="75">
        <v>193</v>
      </c>
      <c r="G197" s="80">
        <v>1</v>
      </c>
      <c r="H197" s="78">
        <f t="shared" si="6"/>
        <v>193</v>
      </c>
      <c r="I197" s="77"/>
    </row>
    <row r="198" spans="1:9" outlineLevel="2">
      <c r="A198" s="75" t="s">
        <v>210</v>
      </c>
      <c r="B198" s="75" t="s">
        <v>215</v>
      </c>
      <c r="C198" s="75" t="s">
        <v>383</v>
      </c>
      <c r="D198" s="77" t="s">
        <v>107</v>
      </c>
      <c r="E198" s="75" t="s">
        <v>106</v>
      </c>
      <c r="F198" s="75">
        <v>193</v>
      </c>
      <c r="G198" s="80">
        <v>1</v>
      </c>
      <c r="H198" s="78">
        <f t="shared" si="6"/>
        <v>193</v>
      </c>
      <c r="I198" s="77"/>
    </row>
    <row r="199" spans="1:9" outlineLevel="2">
      <c r="A199" s="75" t="s">
        <v>210</v>
      </c>
      <c r="B199" s="75" t="s">
        <v>215</v>
      </c>
      <c r="C199" s="75" t="s">
        <v>384</v>
      </c>
      <c r="D199" s="77" t="s">
        <v>107</v>
      </c>
      <c r="E199" s="75" t="s">
        <v>106</v>
      </c>
      <c r="F199" s="75">
        <v>193</v>
      </c>
      <c r="G199" s="80">
        <v>1</v>
      </c>
      <c r="H199" s="78">
        <f t="shared" si="6"/>
        <v>193</v>
      </c>
      <c r="I199" s="77"/>
    </row>
    <row r="200" spans="1:9" outlineLevel="2">
      <c r="A200" s="75" t="s">
        <v>210</v>
      </c>
      <c r="B200" s="75" t="s">
        <v>439</v>
      </c>
      <c r="C200" s="75" t="s">
        <v>385</v>
      </c>
      <c r="D200" s="77" t="s">
        <v>107</v>
      </c>
      <c r="E200" s="75" t="s">
        <v>106</v>
      </c>
      <c r="F200" s="75">
        <v>193</v>
      </c>
      <c r="G200" s="80">
        <v>1</v>
      </c>
      <c r="H200" s="78">
        <f t="shared" si="6"/>
        <v>193</v>
      </c>
      <c r="I200" s="77"/>
    </row>
    <row r="201" spans="1:9" outlineLevel="2">
      <c r="A201" s="75" t="s">
        <v>210</v>
      </c>
      <c r="B201" s="75" t="s">
        <v>439</v>
      </c>
      <c r="C201" s="75" t="s">
        <v>386</v>
      </c>
      <c r="D201" s="77" t="s">
        <v>107</v>
      </c>
      <c r="E201" s="75" t="s">
        <v>106</v>
      </c>
      <c r="F201" s="75">
        <v>193</v>
      </c>
      <c r="G201" s="80">
        <v>1</v>
      </c>
      <c r="H201" s="78">
        <f t="shared" si="6"/>
        <v>193</v>
      </c>
      <c r="I201" s="77"/>
    </row>
    <row r="202" spans="1:9" outlineLevel="2">
      <c r="A202" s="75" t="s">
        <v>210</v>
      </c>
      <c r="B202" s="75" t="s">
        <v>439</v>
      </c>
      <c r="C202" s="75" t="s">
        <v>387</v>
      </c>
      <c r="D202" s="77" t="s">
        <v>107</v>
      </c>
      <c r="E202" s="75" t="s">
        <v>106</v>
      </c>
      <c r="F202" s="75">
        <v>193</v>
      </c>
      <c r="G202" s="80">
        <v>1</v>
      </c>
      <c r="H202" s="78">
        <f t="shared" si="6"/>
        <v>193</v>
      </c>
      <c r="I202" s="77"/>
    </row>
    <row r="203" spans="1:9" outlineLevel="2">
      <c r="A203" s="75" t="s">
        <v>210</v>
      </c>
      <c r="B203" s="75" t="s">
        <v>439</v>
      </c>
      <c r="C203" s="75" t="s">
        <v>388</v>
      </c>
      <c r="D203" s="77" t="s">
        <v>107</v>
      </c>
      <c r="E203" s="75" t="s">
        <v>106</v>
      </c>
      <c r="F203" s="75">
        <v>193</v>
      </c>
      <c r="G203" s="80">
        <v>1</v>
      </c>
      <c r="H203" s="78">
        <f t="shared" si="6"/>
        <v>193</v>
      </c>
      <c r="I203" s="77"/>
    </row>
    <row r="204" spans="1:9" outlineLevel="2">
      <c r="A204" s="75" t="s">
        <v>210</v>
      </c>
      <c r="B204" s="75" t="s">
        <v>439</v>
      </c>
      <c r="C204" s="75" t="s">
        <v>389</v>
      </c>
      <c r="D204" s="77" t="s">
        <v>107</v>
      </c>
      <c r="E204" s="75" t="s">
        <v>106</v>
      </c>
      <c r="F204" s="75">
        <v>193</v>
      </c>
      <c r="G204" s="80">
        <v>1</v>
      </c>
      <c r="H204" s="78">
        <f t="shared" si="6"/>
        <v>193</v>
      </c>
      <c r="I204" s="77"/>
    </row>
    <row r="205" spans="1:9" outlineLevel="2">
      <c r="A205" s="75" t="s">
        <v>210</v>
      </c>
      <c r="B205" s="75" t="s">
        <v>439</v>
      </c>
      <c r="C205" s="75" t="s">
        <v>390</v>
      </c>
      <c r="D205" s="77" t="s">
        <v>107</v>
      </c>
      <c r="E205" s="75" t="s">
        <v>106</v>
      </c>
      <c r="F205" s="75">
        <v>193</v>
      </c>
      <c r="G205" s="80">
        <v>1</v>
      </c>
      <c r="H205" s="78">
        <f t="shared" si="6"/>
        <v>193</v>
      </c>
      <c r="I205" s="77"/>
    </row>
    <row r="206" spans="1:9" outlineLevel="2">
      <c r="A206" s="75" t="s">
        <v>210</v>
      </c>
      <c r="B206" s="75" t="s">
        <v>439</v>
      </c>
      <c r="C206" s="75" t="s">
        <v>391</v>
      </c>
      <c r="D206" s="77" t="s">
        <v>107</v>
      </c>
      <c r="E206" s="75" t="s">
        <v>106</v>
      </c>
      <c r="F206" s="75">
        <v>193</v>
      </c>
      <c r="G206" s="80">
        <v>1</v>
      </c>
      <c r="H206" s="78">
        <f t="shared" si="6"/>
        <v>193</v>
      </c>
      <c r="I206" s="77"/>
    </row>
    <row r="207" spans="1:9" outlineLevel="2">
      <c r="A207" s="75" t="s">
        <v>210</v>
      </c>
      <c r="B207" s="75" t="s">
        <v>218</v>
      </c>
      <c r="C207" s="75" t="s">
        <v>392</v>
      </c>
      <c r="D207" s="77" t="s">
        <v>69</v>
      </c>
      <c r="E207" s="75" t="s">
        <v>63</v>
      </c>
      <c r="F207" s="75">
        <v>376</v>
      </c>
      <c r="G207" s="80">
        <v>1</v>
      </c>
      <c r="H207" s="78">
        <f t="shared" si="6"/>
        <v>376</v>
      </c>
      <c r="I207" s="77"/>
    </row>
    <row r="208" spans="1:9" outlineLevel="2">
      <c r="A208" s="75" t="s">
        <v>210</v>
      </c>
      <c r="B208" s="75" t="s">
        <v>218</v>
      </c>
      <c r="C208" s="75" t="s">
        <v>393</v>
      </c>
      <c r="D208" s="77" t="s">
        <v>133</v>
      </c>
      <c r="E208" s="75" t="s">
        <v>134</v>
      </c>
      <c r="F208" s="75">
        <v>191</v>
      </c>
      <c r="G208" s="80">
        <v>1</v>
      </c>
      <c r="H208" s="78">
        <f t="shared" si="6"/>
        <v>191</v>
      </c>
      <c r="I208" s="77"/>
    </row>
    <row r="209" spans="1:9" outlineLevel="2">
      <c r="A209" s="75" t="s">
        <v>210</v>
      </c>
      <c r="B209" s="75" t="s">
        <v>218</v>
      </c>
      <c r="C209" s="75" t="s">
        <v>393</v>
      </c>
      <c r="D209" s="77" t="s">
        <v>69</v>
      </c>
      <c r="E209" s="75" t="s">
        <v>63</v>
      </c>
      <c r="F209" s="75">
        <v>376</v>
      </c>
      <c r="G209" s="80">
        <v>1</v>
      </c>
      <c r="H209" s="78">
        <f t="shared" si="6"/>
        <v>376</v>
      </c>
      <c r="I209" s="77"/>
    </row>
    <row r="210" spans="1:9" outlineLevel="2">
      <c r="A210" s="75" t="s">
        <v>210</v>
      </c>
      <c r="B210" s="75" t="s">
        <v>218</v>
      </c>
      <c r="C210" s="75" t="s">
        <v>393</v>
      </c>
      <c r="D210" s="77" t="s">
        <v>66</v>
      </c>
      <c r="E210" s="75" t="s">
        <v>63</v>
      </c>
      <c r="F210" s="75">
        <v>286</v>
      </c>
      <c r="G210" s="80">
        <v>1</v>
      </c>
      <c r="H210" s="78">
        <f t="shared" ref="H210:H241" si="7">F210*G210</f>
        <v>286</v>
      </c>
      <c r="I210" s="77"/>
    </row>
    <row r="211" spans="1:9" outlineLevel="2">
      <c r="A211" s="75" t="s">
        <v>210</v>
      </c>
      <c r="B211" s="75" t="s">
        <v>218</v>
      </c>
      <c r="C211" s="75" t="s">
        <v>393</v>
      </c>
      <c r="D211" s="77" t="s">
        <v>127</v>
      </c>
      <c r="E211" s="75" t="s">
        <v>125</v>
      </c>
      <c r="F211" s="75">
        <v>130</v>
      </c>
      <c r="G211" s="80">
        <v>1</v>
      </c>
      <c r="H211" s="78">
        <f t="shared" si="7"/>
        <v>130</v>
      </c>
      <c r="I211" s="77"/>
    </row>
    <row r="212" spans="1:9" outlineLevel="2">
      <c r="A212" s="75" t="s">
        <v>210</v>
      </c>
      <c r="B212" s="75" t="s">
        <v>218</v>
      </c>
      <c r="C212" s="75" t="s">
        <v>393</v>
      </c>
      <c r="D212" s="77" t="s">
        <v>84</v>
      </c>
      <c r="E212" s="75" t="s">
        <v>82</v>
      </c>
      <c r="F212" s="75">
        <v>222</v>
      </c>
      <c r="G212" s="80">
        <v>1</v>
      </c>
      <c r="H212" s="78">
        <f t="shared" si="7"/>
        <v>222</v>
      </c>
      <c r="I212" s="77"/>
    </row>
    <row r="213" spans="1:9" outlineLevel="2">
      <c r="A213" s="75" t="s">
        <v>210</v>
      </c>
      <c r="B213" s="75" t="s">
        <v>218</v>
      </c>
      <c r="C213" s="75" t="s">
        <v>393</v>
      </c>
      <c r="D213" s="77" t="s">
        <v>62</v>
      </c>
      <c r="E213" s="75" t="s">
        <v>63</v>
      </c>
      <c r="F213" s="75">
        <v>270</v>
      </c>
      <c r="G213" s="80">
        <v>1</v>
      </c>
      <c r="H213" s="78">
        <f t="shared" si="7"/>
        <v>270</v>
      </c>
      <c r="I213" s="77"/>
    </row>
    <row r="214" spans="1:9" outlineLevel="2">
      <c r="A214" s="75" t="s">
        <v>210</v>
      </c>
      <c r="B214" s="75" t="s">
        <v>219</v>
      </c>
      <c r="C214" s="75" t="s">
        <v>394</v>
      </c>
      <c r="D214" s="77" t="s">
        <v>133</v>
      </c>
      <c r="E214" s="75" t="s">
        <v>134</v>
      </c>
      <c r="F214" s="75">
        <v>191</v>
      </c>
      <c r="G214" s="80">
        <v>1</v>
      </c>
      <c r="H214" s="78">
        <f t="shared" si="7"/>
        <v>191</v>
      </c>
      <c r="I214" s="77"/>
    </row>
    <row r="215" spans="1:9" outlineLevel="2">
      <c r="A215" s="75" t="s">
        <v>210</v>
      </c>
      <c r="B215" s="75" t="s">
        <v>219</v>
      </c>
      <c r="C215" s="75" t="s">
        <v>394</v>
      </c>
      <c r="D215" s="77" t="s">
        <v>69</v>
      </c>
      <c r="E215" s="75" t="s">
        <v>63</v>
      </c>
      <c r="F215" s="75">
        <v>376</v>
      </c>
      <c r="G215" s="80">
        <v>1</v>
      </c>
      <c r="H215" s="78">
        <f t="shared" si="7"/>
        <v>376</v>
      </c>
      <c r="I215" s="77"/>
    </row>
    <row r="216" spans="1:9" outlineLevel="2">
      <c r="A216" s="75" t="s">
        <v>210</v>
      </c>
      <c r="B216" s="75" t="s">
        <v>219</v>
      </c>
      <c r="C216" s="75" t="s">
        <v>394</v>
      </c>
      <c r="D216" s="77" t="s">
        <v>127</v>
      </c>
      <c r="E216" s="75" t="s">
        <v>125</v>
      </c>
      <c r="F216" s="75">
        <v>130</v>
      </c>
      <c r="G216" s="80">
        <v>1</v>
      </c>
      <c r="H216" s="78">
        <f t="shared" si="7"/>
        <v>130</v>
      </c>
      <c r="I216" s="77"/>
    </row>
    <row r="217" spans="1:9" outlineLevel="2">
      <c r="A217" s="75" t="s">
        <v>210</v>
      </c>
      <c r="B217" s="75" t="s">
        <v>219</v>
      </c>
      <c r="C217" s="75" t="s">
        <v>394</v>
      </c>
      <c r="D217" s="77" t="s">
        <v>62</v>
      </c>
      <c r="E217" s="75" t="s">
        <v>63</v>
      </c>
      <c r="F217" s="75">
        <v>270</v>
      </c>
      <c r="G217" s="80">
        <v>1</v>
      </c>
      <c r="H217" s="78">
        <f t="shared" si="7"/>
        <v>270</v>
      </c>
      <c r="I217" s="77"/>
    </row>
    <row r="218" spans="1:9" outlineLevel="2">
      <c r="A218" s="75" t="s">
        <v>210</v>
      </c>
      <c r="B218" s="75" t="s">
        <v>219</v>
      </c>
      <c r="C218" s="75" t="s">
        <v>395</v>
      </c>
      <c r="D218" s="77" t="s">
        <v>69</v>
      </c>
      <c r="E218" s="75" t="s">
        <v>63</v>
      </c>
      <c r="F218" s="75">
        <v>376</v>
      </c>
      <c r="G218" s="80">
        <v>1</v>
      </c>
      <c r="H218" s="78">
        <f t="shared" si="7"/>
        <v>376</v>
      </c>
      <c r="I218" s="77"/>
    </row>
    <row r="219" spans="1:9" outlineLevel="2">
      <c r="A219" s="75" t="s">
        <v>210</v>
      </c>
      <c r="B219" s="75" t="s">
        <v>220</v>
      </c>
      <c r="C219" s="75" t="s">
        <v>396</v>
      </c>
      <c r="D219" s="77" t="s">
        <v>133</v>
      </c>
      <c r="E219" s="75" t="s">
        <v>134</v>
      </c>
      <c r="F219" s="75">
        <v>191</v>
      </c>
      <c r="G219" s="80">
        <v>1</v>
      </c>
      <c r="H219" s="78">
        <f t="shared" si="7"/>
        <v>191</v>
      </c>
      <c r="I219" s="77"/>
    </row>
    <row r="220" spans="1:9" outlineLevel="2">
      <c r="A220" s="75" t="s">
        <v>210</v>
      </c>
      <c r="B220" s="75" t="s">
        <v>220</v>
      </c>
      <c r="C220" s="75" t="s">
        <v>396</v>
      </c>
      <c r="D220" s="77" t="s">
        <v>69</v>
      </c>
      <c r="E220" s="75" t="s">
        <v>63</v>
      </c>
      <c r="F220" s="75">
        <v>376</v>
      </c>
      <c r="G220" s="80">
        <v>1</v>
      </c>
      <c r="H220" s="78">
        <f t="shared" si="7"/>
        <v>376</v>
      </c>
      <c r="I220" s="77"/>
    </row>
    <row r="221" spans="1:9" outlineLevel="2">
      <c r="A221" s="75" t="s">
        <v>210</v>
      </c>
      <c r="B221" s="75" t="s">
        <v>220</v>
      </c>
      <c r="C221" s="75" t="s">
        <v>396</v>
      </c>
      <c r="D221" s="77" t="s">
        <v>66</v>
      </c>
      <c r="E221" s="75" t="s">
        <v>63</v>
      </c>
      <c r="F221" s="75">
        <v>286</v>
      </c>
      <c r="G221" s="80">
        <v>1</v>
      </c>
      <c r="H221" s="78">
        <f t="shared" si="7"/>
        <v>286</v>
      </c>
      <c r="I221" s="77"/>
    </row>
    <row r="222" spans="1:9" outlineLevel="2">
      <c r="A222" s="75" t="s">
        <v>210</v>
      </c>
      <c r="B222" s="75" t="s">
        <v>220</v>
      </c>
      <c r="C222" s="75" t="s">
        <v>396</v>
      </c>
      <c r="D222" s="77" t="s">
        <v>127</v>
      </c>
      <c r="E222" s="75" t="s">
        <v>125</v>
      </c>
      <c r="F222" s="75">
        <v>130</v>
      </c>
      <c r="G222" s="80">
        <v>1</v>
      </c>
      <c r="H222" s="78">
        <f t="shared" si="7"/>
        <v>130</v>
      </c>
      <c r="I222" s="77"/>
    </row>
    <row r="223" spans="1:9" outlineLevel="2">
      <c r="A223" s="75" t="s">
        <v>210</v>
      </c>
      <c r="B223" s="75" t="s">
        <v>220</v>
      </c>
      <c r="C223" s="75" t="s">
        <v>396</v>
      </c>
      <c r="D223" s="77" t="s">
        <v>84</v>
      </c>
      <c r="E223" s="75" t="s">
        <v>82</v>
      </c>
      <c r="F223" s="75">
        <v>222</v>
      </c>
      <c r="G223" s="80">
        <v>1</v>
      </c>
      <c r="H223" s="78">
        <f t="shared" si="7"/>
        <v>222</v>
      </c>
      <c r="I223" s="77"/>
    </row>
    <row r="224" spans="1:9" outlineLevel="2">
      <c r="A224" s="75" t="s">
        <v>210</v>
      </c>
      <c r="B224" s="75" t="s">
        <v>220</v>
      </c>
      <c r="C224" s="75" t="s">
        <v>396</v>
      </c>
      <c r="D224" s="77" t="s">
        <v>62</v>
      </c>
      <c r="E224" s="75" t="s">
        <v>63</v>
      </c>
      <c r="F224" s="75">
        <v>270</v>
      </c>
      <c r="G224" s="80">
        <v>1</v>
      </c>
      <c r="H224" s="78">
        <f t="shared" si="7"/>
        <v>270</v>
      </c>
      <c r="I224" s="77"/>
    </row>
    <row r="225" spans="1:9" outlineLevel="2">
      <c r="A225" s="75" t="s">
        <v>210</v>
      </c>
      <c r="B225" s="75" t="s">
        <v>220</v>
      </c>
      <c r="C225" s="75" t="s">
        <v>397</v>
      </c>
      <c r="D225" s="77" t="s">
        <v>133</v>
      </c>
      <c r="E225" s="75" t="s">
        <v>134</v>
      </c>
      <c r="F225" s="75">
        <v>191</v>
      </c>
      <c r="G225" s="80">
        <v>1</v>
      </c>
      <c r="H225" s="78">
        <f t="shared" si="7"/>
        <v>191</v>
      </c>
      <c r="I225" s="77"/>
    </row>
    <row r="226" spans="1:9" outlineLevel="2">
      <c r="A226" s="75" t="s">
        <v>210</v>
      </c>
      <c r="B226" s="75" t="s">
        <v>220</v>
      </c>
      <c r="C226" s="75" t="s">
        <v>397</v>
      </c>
      <c r="D226" s="77" t="s">
        <v>84</v>
      </c>
      <c r="E226" s="75" t="s">
        <v>82</v>
      </c>
      <c r="F226" s="75">
        <v>222</v>
      </c>
      <c r="G226" s="80">
        <v>1</v>
      </c>
      <c r="H226" s="78">
        <f t="shared" si="7"/>
        <v>222</v>
      </c>
      <c r="I226" s="77"/>
    </row>
    <row r="227" spans="1:9" outlineLevel="2">
      <c r="A227" s="75" t="s">
        <v>210</v>
      </c>
      <c r="B227" s="75" t="s">
        <v>220</v>
      </c>
      <c r="C227" s="75" t="s">
        <v>397</v>
      </c>
      <c r="D227" s="77" t="s">
        <v>62</v>
      </c>
      <c r="E227" s="75" t="s">
        <v>63</v>
      </c>
      <c r="F227" s="75">
        <v>270</v>
      </c>
      <c r="G227" s="80">
        <v>1</v>
      </c>
      <c r="H227" s="78">
        <f t="shared" si="7"/>
        <v>270</v>
      </c>
      <c r="I227" s="77"/>
    </row>
    <row r="228" spans="1:9" outlineLevel="2">
      <c r="A228" s="75" t="s">
        <v>210</v>
      </c>
      <c r="B228" s="75" t="s">
        <v>220</v>
      </c>
      <c r="C228" s="75" t="s">
        <v>398</v>
      </c>
      <c r="D228" s="77" t="s">
        <v>66</v>
      </c>
      <c r="E228" s="75" t="s">
        <v>63</v>
      </c>
      <c r="F228" s="75">
        <v>286</v>
      </c>
      <c r="G228" s="80">
        <v>1</v>
      </c>
      <c r="H228" s="78">
        <f t="shared" si="7"/>
        <v>286</v>
      </c>
      <c r="I228" s="77"/>
    </row>
    <row r="229" spans="1:9" outlineLevel="2">
      <c r="A229" s="75" t="s">
        <v>210</v>
      </c>
      <c r="B229" s="75" t="s">
        <v>220</v>
      </c>
      <c r="C229" s="75" t="s">
        <v>398</v>
      </c>
      <c r="D229" s="77" t="s">
        <v>127</v>
      </c>
      <c r="E229" s="75" t="s">
        <v>125</v>
      </c>
      <c r="F229" s="75">
        <v>130</v>
      </c>
      <c r="G229" s="80">
        <v>1</v>
      </c>
      <c r="H229" s="78">
        <f t="shared" si="7"/>
        <v>130</v>
      </c>
      <c r="I229" s="77"/>
    </row>
    <row r="230" spans="1:9" outlineLevel="2">
      <c r="A230" s="75" t="s">
        <v>210</v>
      </c>
      <c r="B230" s="75" t="s">
        <v>220</v>
      </c>
      <c r="C230" s="75" t="s">
        <v>398</v>
      </c>
      <c r="D230" s="77" t="s">
        <v>84</v>
      </c>
      <c r="E230" s="75" t="s">
        <v>82</v>
      </c>
      <c r="F230" s="75">
        <v>222</v>
      </c>
      <c r="G230" s="80">
        <v>1</v>
      </c>
      <c r="H230" s="78">
        <f t="shared" si="7"/>
        <v>222</v>
      </c>
      <c r="I230" s="77"/>
    </row>
    <row r="231" spans="1:9" outlineLevel="2">
      <c r="A231" s="75" t="s">
        <v>210</v>
      </c>
      <c r="B231" s="75" t="s">
        <v>220</v>
      </c>
      <c r="C231" s="75" t="s">
        <v>398</v>
      </c>
      <c r="D231" s="77" t="s">
        <v>62</v>
      </c>
      <c r="E231" s="75" t="s">
        <v>63</v>
      </c>
      <c r="F231" s="75">
        <v>270</v>
      </c>
      <c r="G231" s="80">
        <v>1</v>
      </c>
      <c r="H231" s="78">
        <f t="shared" si="7"/>
        <v>270</v>
      </c>
      <c r="I231" s="77"/>
    </row>
    <row r="232" spans="1:9" outlineLevel="2">
      <c r="A232" s="75" t="s">
        <v>210</v>
      </c>
      <c r="B232" s="75" t="s">
        <v>223</v>
      </c>
      <c r="C232" s="75" t="s">
        <v>399</v>
      </c>
      <c r="D232" s="77" t="s">
        <v>128</v>
      </c>
      <c r="E232" s="75" t="s">
        <v>125</v>
      </c>
      <c r="F232" s="75">
        <v>140</v>
      </c>
      <c r="G232" s="80">
        <v>1</v>
      </c>
      <c r="H232" s="78">
        <f t="shared" si="7"/>
        <v>140</v>
      </c>
      <c r="I232" s="77"/>
    </row>
    <row r="233" spans="1:9" outlineLevel="2">
      <c r="A233" s="75" t="s">
        <v>210</v>
      </c>
      <c r="B233" s="75" t="s">
        <v>223</v>
      </c>
      <c r="C233" s="75" t="s">
        <v>399</v>
      </c>
      <c r="D233" s="77" t="s">
        <v>126</v>
      </c>
      <c r="E233" s="75" t="s">
        <v>125</v>
      </c>
      <c r="F233" s="75">
        <v>150</v>
      </c>
      <c r="G233" s="80">
        <v>1</v>
      </c>
      <c r="H233" s="78">
        <f t="shared" si="7"/>
        <v>150</v>
      </c>
      <c r="I233" s="77"/>
    </row>
    <row r="234" spans="1:9" outlineLevel="2">
      <c r="A234" s="75" t="s">
        <v>210</v>
      </c>
      <c r="B234" s="75" t="s">
        <v>223</v>
      </c>
      <c r="C234" s="75" t="s">
        <v>399</v>
      </c>
      <c r="D234" s="77" t="s">
        <v>108</v>
      </c>
      <c r="E234" s="75" t="s">
        <v>106</v>
      </c>
      <c r="F234" s="75">
        <v>193</v>
      </c>
      <c r="G234" s="80">
        <v>1</v>
      </c>
      <c r="H234" s="78">
        <f t="shared" si="7"/>
        <v>193</v>
      </c>
      <c r="I234" s="77"/>
    </row>
    <row r="235" spans="1:9" outlineLevel="2">
      <c r="A235" s="75" t="s">
        <v>210</v>
      </c>
      <c r="B235" s="75" t="s">
        <v>223</v>
      </c>
      <c r="C235" s="75" t="s">
        <v>399</v>
      </c>
      <c r="D235" s="77" t="s">
        <v>47</v>
      </c>
      <c r="E235" s="75" t="s">
        <v>30</v>
      </c>
      <c r="F235" s="75">
        <v>199</v>
      </c>
      <c r="G235" s="80">
        <v>1</v>
      </c>
      <c r="H235" s="78">
        <f t="shared" si="7"/>
        <v>199</v>
      </c>
      <c r="I235" s="77"/>
    </row>
    <row r="236" spans="1:9" outlineLevel="2">
      <c r="A236" s="75" t="s">
        <v>210</v>
      </c>
      <c r="B236" s="75" t="s">
        <v>223</v>
      </c>
      <c r="C236" s="75" t="s">
        <v>400</v>
      </c>
      <c r="D236" s="77" t="s">
        <v>128</v>
      </c>
      <c r="E236" s="75" t="s">
        <v>125</v>
      </c>
      <c r="F236" s="75">
        <v>140</v>
      </c>
      <c r="G236" s="80">
        <v>1</v>
      </c>
      <c r="H236" s="78">
        <f t="shared" si="7"/>
        <v>140</v>
      </c>
      <c r="I236" s="77"/>
    </row>
    <row r="237" spans="1:9" outlineLevel="2">
      <c r="A237" s="75" t="s">
        <v>210</v>
      </c>
      <c r="B237" s="75" t="s">
        <v>223</v>
      </c>
      <c r="C237" s="75" t="s">
        <v>400</v>
      </c>
      <c r="D237" s="77" t="s">
        <v>50</v>
      </c>
      <c r="E237" s="75" t="s">
        <v>30</v>
      </c>
      <c r="F237" s="75">
        <v>196</v>
      </c>
      <c r="G237" s="80">
        <v>1</v>
      </c>
      <c r="H237" s="78">
        <f t="shared" si="7"/>
        <v>196</v>
      </c>
      <c r="I237" s="77"/>
    </row>
    <row r="238" spans="1:9" outlineLevel="2">
      <c r="A238" s="75" t="s">
        <v>210</v>
      </c>
      <c r="B238" s="75" t="s">
        <v>223</v>
      </c>
      <c r="C238" s="75" t="s">
        <v>400</v>
      </c>
      <c r="D238" s="77" t="s">
        <v>126</v>
      </c>
      <c r="E238" s="75" t="s">
        <v>125</v>
      </c>
      <c r="F238" s="75">
        <v>150</v>
      </c>
      <c r="G238" s="80">
        <v>1</v>
      </c>
      <c r="H238" s="78">
        <f t="shared" si="7"/>
        <v>150</v>
      </c>
      <c r="I238" s="77"/>
    </row>
    <row r="239" spans="1:9" outlineLevel="2">
      <c r="A239" s="75" t="s">
        <v>210</v>
      </c>
      <c r="B239" s="75" t="s">
        <v>223</v>
      </c>
      <c r="C239" s="75" t="s">
        <v>400</v>
      </c>
      <c r="D239" s="77" t="s">
        <v>108</v>
      </c>
      <c r="E239" s="75" t="s">
        <v>106</v>
      </c>
      <c r="F239" s="75">
        <v>193</v>
      </c>
      <c r="G239" s="80">
        <v>1</v>
      </c>
      <c r="H239" s="78">
        <f t="shared" si="7"/>
        <v>193</v>
      </c>
      <c r="I239" s="77"/>
    </row>
    <row r="240" spans="1:9" outlineLevel="2">
      <c r="A240" s="75" t="s">
        <v>210</v>
      </c>
      <c r="B240" s="75" t="s">
        <v>223</v>
      </c>
      <c r="C240" s="75" t="s">
        <v>400</v>
      </c>
      <c r="D240" s="77" t="s">
        <v>417</v>
      </c>
      <c r="E240" s="75" t="s">
        <v>30</v>
      </c>
      <c r="F240" s="75">
        <v>180</v>
      </c>
      <c r="G240" s="80">
        <v>1</v>
      </c>
      <c r="H240" s="78">
        <f t="shared" si="7"/>
        <v>180</v>
      </c>
      <c r="I240" s="77"/>
    </row>
    <row r="241" spans="1:9" outlineLevel="2">
      <c r="A241" s="75" t="s">
        <v>210</v>
      </c>
      <c r="B241" s="75" t="s">
        <v>223</v>
      </c>
      <c r="C241" s="75" t="s">
        <v>400</v>
      </c>
      <c r="D241" s="77" t="s">
        <v>47</v>
      </c>
      <c r="E241" s="75" t="s">
        <v>30</v>
      </c>
      <c r="F241" s="75">
        <v>199</v>
      </c>
      <c r="G241" s="80">
        <v>1</v>
      </c>
      <c r="H241" s="78">
        <f t="shared" si="7"/>
        <v>199</v>
      </c>
      <c r="I241" s="77"/>
    </row>
    <row r="242" spans="1:9" outlineLevel="2">
      <c r="A242" s="75" t="s">
        <v>210</v>
      </c>
      <c r="B242" s="75" t="s">
        <v>224</v>
      </c>
      <c r="C242" s="75" t="s">
        <v>401</v>
      </c>
      <c r="D242" s="77" t="s">
        <v>53</v>
      </c>
      <c r="E242" s="75" t="s">
        <v>30</v>
      </c>
      <c r="F242" s="75">
        <v>154</v>
      </c>
      <c r="G242" s="80">
        <v>1</v>
      </c>
      <c r="H242" s="78">
        <f t="shared" ref="H242:H252" si="8">F242*G242</f>
        <v>154</v>
      </c>
      <c r="I242" s="77"/>
    </row>
    <row r="243" spans="1:9" outlineLevel="2">
      <c r="A243" s="75" t="s">
        <v>210</v>
      </c>
      <c r="B243" s="75" t="s">
        <v>224</v>
      </c>
      <c r="C243" s="75" t="s">
        <v>401</v>
      </c>
      <c r="D243" s="77" t="s">
        <v>128</v>
      </c>
      <c r="E243" s="75" t="s">
        <v>125</v>
      </c>
      <c r="F243" s="75">
        <v>140</v>
      </c>
      <c r="G243" s="80">
        <v>1</v>
      </c>
      <c r="H243" s="78">
        <f t="shared" si="8"/>
        <v>140</v>
      </c>
      <c r="I243" s="77"/>
    </row>
    <row r="244" spans="1:9" outlineLevel="2">
      <c r="A244" s="75" t="s">
        <v>210</v>
      </c>
      <c r="B244" s="75" t="s">
        <v>224</v>
      </c>
      <c r="C244" s="75" t="s">
        <v>401</v>
      </c>
      <c r="D244" s="77" t="s">
        <v>118</v>
      </c>
      <c r="E244" s="75" t="s">
        <v>115</v>
      </c>
      <c r="F244" s="75">
        <v>150</v>
      </c>
      <c r="G244" s="80">
        <v>1</v>
      </c>
      <c r="H244" s="78">
        <f t="shared" si="8"/>
        <v>150</v>
      </c>
      <c r="I244" s="77"/>
    </row>
    <row r="245" spans="1:9" outlineLevel="2">
      <c r="A245" s="75" t="s">
        <v>210</v>
      </c>
      <c r="B245" s="75" t="s">
        <v>224</v>
      </c>
      <c r="C245" s="75" t="s">
        <v>401</v>
      </c>
      <c r="D245" s="77" t="s">
        <v>50</v>
      </c>
      <c r="E245" s="75" t="s">
        <v>30</v>
      </c>
      <c r="F245" s="75">
        <v>196</v>
      </c>
      <c r="G245" s="80">
        <v>1</v>
      </c>
      <c r="H245" s="78">
        <f t="shared" si="8"/>
        <v>196</v>
      </c>
      <c r="I245" s="77"/>
    </row>
    <row r="246" spans="1:9" outlineLevel="2">
      <c r="A246" s="75" t="s">
        <v>210</v>
      </c>
      <c r="B246" s="75" t="s">
        <v>224</v>
      </c>
      <c r="C246" s="75" t="s">
        <v>401</v>
      </c>
      <c r="D246" s="77" t="s">
        <v>67</v>
      </c>
      <c r="E246" s="75" t="s">
        <v>63</v>
      </c>
      <c r="F246" s="75">
        <v>268</v>
      </c>
      <c r="G246" s="80">
        <v>1</v>
      </c>
      <c r="H246" s="78">
        <f t="shared" si="8"/>
        <v>268</v>
      </c>
      <c r="I246" s="77"/>
    </row>
    <row r="247" spans="1:9" outlineLevel="2">
      <c r="A247" s="75" t="s">
        <v>210</v>
      </c>
      <c r="B247" s="75" t="s">
        <v>224</v>
      </c>
      <c r="C247" s="75" t="s">
        <v>401</v>
      </c>
      <c r="D247" s="77" t="s">
        <v>126</v>
      </c>
      <c r="E247" s="75" t="s">
        <v>125</v>
      </c>
      <c r="F247" s="75">
        <v>150</v>
      </c>
      <c r="G247" s="80">
        <v>1</v>
      </c>
      <c r="H247" s="78">
        <f t="shared" si="8"/>
        <v>150</v>
      </c>
      <c r="I247" s="77"/>
    </row>
    <row r="248" spans="1:9" outlineLevel="2">
      <c r="A248" s="75" t="s">
        <v>210</v>
      </c>
      <c r="B248" s="75" t="s">
        <v>224</v>
      </c>
      <c r="C248" s="75" t="s">
        <v>401</v>
      </c>
      <c r="D248" s="77" t="s">
        <v>108</v>
      </c>
      <c r="E248" s="75" t="s">
        <v>106</v>
      </c>
      <c r="F248" s="75">
        <v>193</v>
      </c>
      <c r="G248" s="80">
        <v>1</v>
      </c>
      <c r="H248" s="78">
        <f t="shared" si="8"/>
        <v>193</v>
      </c>
      <c r="I248" s="77"/>
    </row>
    <row r="249" spans="1:9" outlineLevel="2">
      <c r="A249" s="75" t="s">
        <v>210</v>
      </c>
      <c r="B249" s="75" t="s">
        <v>224</v>
      </c>
      <c r="C249" s="75" t="s">
        <v>401</v>
      </c>
      <c r="D249" s="77" t="s">
        <v>86</v>
      </c>
      <c r="E249" s="75" t="s">
        <v>82</v>
      </c>
      <c r="F249" s="75">
        <v>222</v>
      </c>
      <c r="G249" s="80">
        <v>1</v>
      </c>
      <c r="H249" s="78">
        <f t="shared" si="8"/>
        <v>222</v>
      </c>
      <c r="I249" s="77"/>
    </row>
    <row r="250" spans="1:9" outlineLevel="2">
      <c r="A250" s="75" t="s">
        <v>210</v>
      </c>
      <c r="B250" s="75" t="s">
        <v>224</v>
      </c>
      <c r="C250" s="75" t="s">
        <v>401</v>
      </c>
      <c r="D250" s="77" t="s">
        <v>417</v>
      </c>
      <c r="E250" s="75" t="s">
        <v>30</v>
      </c>
      <c r="F250" s="75">
        <v>180</v>
      </c>
      <c r="G250" s="80">
        <v>1</v>
      </c>
      <c r="H250" s="78">
        <f t="shared" si="8"/>
        <v>180</v>
      </c>
      <c r="I250" s="77"/>
    </row>
    <row r="251" spans="1:9" outlineLevel="2">
      <c r="A251" s="75" t="s">
        <v>210</v>
      </c>
      <c r="B251" s="75" t="s">
        <v>224</v>
      </c>
      <c r="C251" s="75" t="s">
        <v>401</v>
      </c>
      <c r="D251" s="77" t="s">
        <v>105</v>
      </c>
      <c r="E251" s="75" t="s">
        <v>106</v>
      </c>
      <c r="F251" s="75">
        <v>97</v>
      </c>
      <c r="G251" s="80">
        <v>1</v>
      </c>
      <c r="H251" s="78">
        <f t="shared" si="8"/>
        <v>97</v>
      </c>
      <c r="I251" s="77"/>
    </row>
    <row r="252" spans="1:9" outlineLevel="2">
      <c r="A252" s="75" t="s">
        <v>210</v>
      </c>
      <c r="B252" s="75" t="s">
        <v>224</v>
      </c>
      <c r="C252" s="75" t="s">
        <v>401</v>
      </c>
      <c r="D252" s="77" t="s">
        <v>47</v>
      </c>
      <c r="E252" s="75" t="s">
        <v>30</v>
      </c>
      <c r="F252" s="75">
        <v>199</v>
      </c>
      <c r="G252" s="80">
        <v>1</v>
      </c>
      <c r="H252" s="78">
        <f t="shared" si="8"/>
        <v>199</v>
      </c>
      <c r="I252" s="77"/>
    </row>
    <row r="253" spans="1:9" ht="21" customHeight="1" outlineLevel="1">
      <c r="A253" s="209" t="s">
        <v>248</v>
      </c>
      <c r="B253" s="210"/>
      <c r="C253" s="210"/>
      <c r="D253" s="210"/>
      <c r="E253" s="210"/>
      <c r="F253" s="210"/>
      <c r="G253" s="211"/>
      <c r="H253" s="83">
        <f>SUBTOTAL(9,H178:H252)</f>
        <v>15676</v>
      </c>
      <c r="I253" s="77"/>
    </row>
    <row r="254" spans="1:9" ht="21" customHeight="1" outlineLevel="1">
      <c r="A254" s="209" t="s">
        <v>27</v>
      </c>
      <c r="B254" s="210"/>
      <c r="C254" s="210"/>
      <c r="D254" s="210"/>
      <c r="E254" s="210"/>
      <c r="F254" s="210"/>
      <c r="G254" s="211"/>
      <c r="H254" s="83">
        <f>SUBTOTAL(9,H3:H252)</f>
        <v>55907</v>
      </c>
      <c r="I254" s="77"/>
    </row>
    <row r="256" spans="1:9">
      <c r="A256" s="223" t="s">
        <v>570</v>
      </c>
      <c r="B256" s="71"/>
      <c r="E256" s="223" t="s">
        <v>573</v>
      </c>
      <c r="F256" s="71"/>
    </row>
    <row r="257" spans="1:6">
      <c r="A257" s="224" t="s">
        <v>571</v>
      </c>
      <c r="B257" s="71"/>
      <c r="E257" s="224" t="s">
        <v>574</v>
      </c>
      <c r="F257" s="71"/>
    </row>
    <row r="258" spans="1:6">
      <c r="A258" s="71"/>
      <c r="B258" s="71"/>
      <c r="C258" s="71"/>
      <c r="E258" s="71"/>
      <c r="F258" s="71"/>
    </row>
    <row r="259" spans="1:6">
      <c r="A259" s="224" t="s">
        <v>572</v>
      </c>
      <c r="B259" s="71"/>
      <c r="C259" s="224"/>
      <c r="E259" s="71"/>
      <c r="F259" s="71"/>
    </row>
  </sheetData>
  <mergeCells count="4">
    <mergeCell ref="A177:G177"/>
    <mergeCell ref="A253:G253"/>
    <mergeCell ref="A254:G254"/>
    <mergeCell ref="A1:H1"/>
  </mergeCells>
  <phoneticPr fontId="13" type="noConversion"/>
  <printOptions horizontalCentered="1"/>
  <pageMargins left="0.51181102362204722" right="0.51181102362204722" top="0.51181102362204722" bottom="0.70866141732283472" header="0.31496062992125984" footer="0.38"/>
  <pageSetup paperSize="9" orientation="portrait" r:id="rId1"/>
  <headerFooter>
    <oddFooter>&amp;C&amp;P /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6"/>
  <sheetViews>
    <sheetView topLeftCell="A13" workbookViewId="0">
      <selection activeCell="A32" sqref="A32:H32"/>
    </sheetView>
  </sheetViews>
  <sheetFormatPr defaultRowHeight="12.75"/>
  <cols>
    <col min="1" max="2" width="9" style="45"/>
    <col min="3" max="3" width="11.875" style="45" customWidth="1"/>
    <col min="4" max="4" width="9" style="45"/>
    <col min="5" max="5" width="11.875" style="45" customWidth="1"/>
    <col min="6" max="6" width="9" style="45"/>
    <col min="7" max="7" width="12.625" style="45" customWidth="1"/>
    <col min="8" max="8" width="13" style="45" customWidth="1"/>
    <col min="9" max="16384" width="9" style="45"/>
  </cols>
  <sheetData>
    <row r="1" spans="1:8" ht="23.25" customHeight="1">
      <c r="A1" s="49" t="s">
        <v>474</v>
      </c>
    </row>
    <row r="2" spans="1:8" ht="33" customHeight="1">
      <c r="A2" s="183" t="s">
        <v>467</v>
      </c>
      <c r="B2" s="183"/>
      <c r="C2" s="183"/>
      <c r="D2" s="183"/>
      <c r="E2" s="183"/>
      <c r="F2" s="183"/>
      <c r="G2" s="183"/>
      <c r="H2" s="183"/>
    </row>
    <row r="3" spans="1:8" ht="24" customHeight="1">
      <c r="A3" s="190" t="s">
        <v>256</v>
      </c>
      <c r="B3" s="188" t="s">
        <v>464</v>
      </c>
      <c r="C3" s="189"/>
      <c r="D3" s="188" t="s">
        <v>465</v>
      </c>
      <c r="E3" s="189"/>
      <c r="F3" s="188" t="s">
        <v>466</v>
      </c>
      <c r="G3" s="189"/>
      <c r="H3" s="190" t="s">
        <v>253</v>
      </c>
    </row>
    <row r="4" spans="1:8" ht="24" customHeight="1">
      <c r="A4" s="191"/>
      <c r="B4" s="51" t="s">
        <v>255</v>
      </c>
      <c r="C4" s="50" t="s">
        <v>254</v>
      </c>
      <c r="D4" s="51" t="s">
        <v>255</v>
      </c>
      <c r="E4" s="50" t="s">
        <v>254</v>
      </c>
      <c r="F4" s="51" t="s">
        <v>255</v>
      </c>
      <c r="G4" s="50" t="s">
        <v>254</v>
      </c>
      <c r="H4" s="191"/>
    </row>
    <row r="5" spans="1:8" ht="24" customHeight="1">
      <c r="A5" s="186" t="s">
        <v>461</v>
      </c>
      <c r="B5" s="48" t="s">
        <v>195</v>
      </c>
      <c r="C5" s="47">
        <v>106080</v>
      </c>
      <c r="D5" s="48" t="s">
        <v>177</v>
      </c>
      <c r="E5" s="47">
        <v>94356</v>
      </c>
      <c r="F5" s="48" t="s">
        <v>158</v>
      </c>
      <c r="G5" s="47">
        <v>31239</v>
      </c>
      <c r="H5" s="92"/>
    </row>
    <row r="6" spans="1:8" ht="24" customHeight="1">
      <c r="A6" s="187"/>
      <c r="B6" s="48" t="s">
        <v>196</v>
      </c>
      <c r="C6" s="47">
        <v>106080</v>
      </c>
      <c r="D6" s="48" t="s">
        <v>178</v>
      </c>
      <c r="E6" s="47">
        <v>94356</v>
      </c>
      <c r="F6" s="48" t="s">
        <v>159</v>
      </c>
      <c r="G6" s="47">
        <v>30438</v>
      </c>
      <c r="H6" s="93"/>
    </row>
    <row r="7" spans="1:8" ht="24" customHeight="1">
      <c r="A7" s="187"/>
      <c r="B7" s="48" t="s">
        <v>197</v>
      </c>
      <c r="C7" s="47">
        <v>106080</v>
      </c>
      <c r="D7" s="48" t="s">
        <v>179</v>
      </c>
      <c r="E7" s="47">
        <v>94356</v>
      </c>
      <c r="F7" s="48" t="s">
        <v>160</v>
      </c>
      <c r="G7" s="47">
        <v>30438</v>
      </c>
      <c r="H7" s="93"/>
    </row>
    <row r="8" spans="1:8" ht="24" customHeight="1">
      <c r="A8" s="187"/>
      <c r="B8" s="48" t="s">
        <v>198</v>
      </c>
      <c r="C8" s="47">
        <v>103428</v>
      </c>
      <c r="D8" s="48" t="s">
        <v>180</v>
      </c>
      <c r="E8" s="47">
        <v>96977</v>
      </c>
      <c r="F8" s="48" t="s">
        <v>161</v>
      </c>
      <c r="G8" s="47">
        <v>30438</v>
      </c>
      <c r="H8" s="93"/>
    </row>
    <row r="9" spans="1:8" ht="24" customHeight="1">
      <c r="A9" s="187"/>
      <c r="B9" s="48" t="s">
        <v>199</v>
      </c>
      <c r="C9" s="47">
        <v>115908</v>
      </c>
      <c r="D9" s="48" t="s">
        <v>181</v>
      </c>
      <c r="E9" s="47">
        <v>95616</v>
      </c>
      <c r="F9" s="48" t="s">
        <v>162</v>
      </c>
      <c r="G9" s="47">
        <v>29637</v>
      </c>
      <c r="H9" s="93"/>
    </row>
    <row r="10" spans="1:8" ht="24" customHeight="1">
      <c r="A10" s="187"/>
      <c r="B10" s="48" t="s">
        <v>200</v>
      </c>
      <c r="C10" s="47">
        <v>115908</v>
      </c>
      <c r="D10" s="48" t="s">
        <v>182</v>
      </c>
      <c r="E10" s="47">
        <v>92960</v>
      </c>
      <c r="F10" s="48" t="s">
        <v>163</v>
      </c>
      <c r="G10" s="47">
        <v>29637</v>
      </c>
      <c r="H10" s="93"/>
    </row>
    <row r="11" spans="1:8" ht="24" customHeight="1">
      <c r="A11" s="187"/>
      <c r="B11" s="48" t="s">
        <v>201</v>
      </c>
      <c r="C11" s="47">
        <v>115908</v>
      </c>
      <c r="D11" s="48" t="s">
        <v>183</v>
      </c>
      <c r="E11" s="47">
        <v>92960</v>
      </c>
      <c r="F11" s="48" t="s">
        <v>164</v>
      </c>
      <c r="G11" s="47">
        <v>29637</v>
      </c>
      <c r="H11" s="93"/>
    </row>
    <row r="12" spans="1:8" ht="24" customHeight="1">
      <c r="A12" s="187"/>
      <c r="B12" s="48" t="s">
        <v>202</v>
      </c>
      <c r="C12" s="47">
        <v>115908</v>
      </c>
      <c r="D12" s="48" t="s">
        <v>184</v>
      </c>
      <c r="E12" s="47">
        <v>92960</v>
      </c>
      <c r="F12" s="48" t="s">
        <v>165</v>
      </c>
      <c r="G12" s="47">
        <v>30438</v>
      </c>
      <c r="H12" s="93"/>
    </row>
    <row r="13" spans="1:8" ht="24" customHeight="1">
      <c r="A13" s="187"/>
      <c r="B13" s="48" t="s">
        <v>203</v>
      </c>
      <c r="C13" s="47">
        <v>83382</v>
      </c>
      <c r="D13" s="48" t="s">
        <v>185</v>
      </c>
      <c r="E13" s="47">
        <v>68340</v>
      </c>
      <c r="F13" s="48" t="s">
        <v>166</v>
      </c>
      <c r="G13" s="47">
        <v>36860</v>
      </c>
      <c r="H13" s="93"/>
    </row>
    <row r="14" spans="1:8" ht="24" customHeight="1">
      <c r="A14" s="187"/>
      <c r="B14" s="48" t="s">
        <v>204</v>
      </c>
      <c r="C14" s="47">
        <v>85520</v>
      </c>
      <c r="D14" s="48" t="s">
        <v>186</v>
      </c>
      <c r="E14" s="47">
        <v>68340</v>
      </c>
      <c r="F14" s="48" t="s">
        <v>167</v>
      </c>
      <c r="G14" s="47">
        <v>36860</v>
      </c>
      <c r="H14" s="93"/>
    </row>
    <row r="15" spans="1:8" ht="24" customHeight="1">
      <c r="A15" s="187"/>
      <c r="B15" s="48" t="s">
        <v>205</v>
      </c>
      <c r="C15" s="47">
        <v>87002</v>
      </c>
      <c r="D15" s="48" t="s">
        <v>187</v>
      </c>
      <c r="E15" s="47">
        <v>68561</v>
      </c>
      <c r="F15" s="48" t="s">
        <v>168</v>
      </c>
      <c r="G15" s="47">
        <v>31239</v>
      </c>
      <c r="H15" s="93"/>
    </row>
    <row r="16" spans="1:8" ht="24" customHeight="1">
      <c r="A16" s="187"/>
      <c r="B16" s="48" t="s">
        <v>206</v>
      </c>
      <c r="C16" s="47">
        <v>84880</v>
      </c>
      <c r="D16" s="48" t="s">
        <v>188</v>
      </c>
      <c r="E16" s="47">
        <v>63002</v>
      </c>
      <c r="F16" s="48" t="s">
        <v>169</v>
      </c>
      <c r="G16" s="47">
        <v>31239</v>
      </c>
      <c r="H16" s="93"/>
    </row>
    <row r="17" spans="1:8" ht="24" customHeight="1">
      <c r="A17" s="187"/>
      <c r="B17" s="48" t="s">
        <v>207</v>
      </c>
      <c r="C17" s="47">
        <v>69680</v>
      </c>
      <c r="D17" s="48" t="s">
        <v>189</v>
      </c>
      <c r="E17" s="47">
        <v>55214</v>
      </c>
      <c r="F17" s="48" t="s">
        <v>170</v>
      </c>
      <c r="G17" s="47">
        <v>54093</v>
      </c>
      <c r="H17" s="93"/>
    </row>
    <row r="18" spans="1:8" ht="24" customHeight="1">
      <c r="A18" s="187"/>
      <c r="B18" s="48" t="s">
        <v>208</v>
      </c>
      <c r="C18" s="47">
        <v>71422</v>
      </c>
      <c r="D18" s="48" t="s">
        <v>190</v>
      </c>
      <c r="E18" s="47">
        <v>53761</v>
      </c>
      <c r="F18" s="48" t="s">
        <v>171</v>
      </c>
      <c r="G18" s="47">
        <v>52706</v>
      </c>
      <c r="H18" s="93"/>
    </row>
    <row r="19" spans="1:8" ht="24" customHeight="1">
      <c r="A19" s="187"/>
      <c r="B19" s="48" t="s">
        <v>191</v>
      </c>
      <c r="C19" s="47">
        <v>115128</v>
      </c>
      <c r="D19" s="48" t="s">
        <v>172</v>
      </c>
      <c r="E19" s="47">
        <v>68076</v>
      </c>
      <c r="F19" s="48" t="s">
        <v>154</v>
      </c>
      <c r="G19" s="47">
        <v>57304</v>
      </c>
      <c r="H19" s="93"/>
    </row>
    <row r="20" spans="1:8" ht="24" customHeight="1">
      <c r="A20" s="187"/>
      <c r="B20" s="48" t="s">
        <v>192</v>
      </c>
      <c r="C20" s="47">
        <v>115128</v>
      </c>
      <c r="D20" s="48" t="s">
        <v>174</v>
      </c>
      <c r="E20" s="47">
        <v>70272</v>
      </c>
      <c r="F20" s="48" t="s">
        <v>155</v>
      </c>
      <c r="G20" s="47">
        <v>57304</v>
      </c>
      <c r="H20" s="93"/>
    </row>
    <row r="21" spans="1:8" ht="24" customHeight="1">
      <c r="A21" s="187"/>
      <c r="B21" s="48" t="s">
        <v>193</v>
      </c>
      <c r="C21" s="47">
        <v>123041</v>
      </c>
      <c r="D21" s="48" t="s">
        <v>175</v>
      </c>
      <c r="E21" s="47">
        <v>99138</v>
      </c>
      <c r="F21" s="48" t="s">
        <v>156</v>
      </c>
      <c r="G21" s="47">
        <v>40722</v>
      </c>
      <c r="H21" s="93"/>
    </row>
    <row r="22" spans="1:8" ht="24" customHeight="1">
      <c r="A22" s="187"/>
      <c r="B22" s="48" t="s">
        <v>194</v>
      </c>
      <c r="C22" s="47">
        <v>123041</v>
      </c>
      <c r="D22" s="48" t="s">
        <v>176</v>
      </c>
      <c r="E22" s="47">
        <v>99138</v>
      </c>
      <c r="F22" s="48" t="s">
        <v>157</v>
      </c>
      <c r="G22" s="47">
        <v>48126</v>
      </c>
      <c r="H22" s="93"/>
    </row>
    <row r="23" spans="1:8" ht="30" customHeight="1">
      <c r="A23" s="187"/>
      <c r="B23" s="184" t="s">
        <v>247</v>
      </c>
      <c r="C23" s="184"/>
      <c r="D23" s="184"/>
      <c r="E23" s="184"/>
      <c r="F23" s="184"/>
      <c r="G23" s="94">
        <v>4000262</v>
      </c>
      <c r="H23" s="93"/>
    </row>
    <row r="24" spans="1:8" ht="24" customHeight="1">
      <c r="A24" s="186" t="s">
        <v>462</v>
      </c>
      <c r="B24" s="48" t="s">
        <v>195</v>
      </c>
      <c r="C24" s="47">
        <v>50674</v>
      </c>
      <c r="D24" s="48" t="s">
        <v>177</v>
      </c>
      <c r="E24" s="47">
        <v>72897</v>
      </c>
      <c r="F24" s="48" t="s">
        <v>158</v>
      </c>
      <c r="G24" s="47">
        <v>23332</v>
      </c>
      <c r="H24" s="92"/>
    </row>
    <row r="25" spans="1:8" ht="24" customHeight="1">
      <c r="A25" s="187"/>
      <c r="B25" s="48" t="s">
        <v>196</v>
      </c>
      <c r="C25" s="47">
        <v>54572</v>
      </c>
      <c r="D25" s="48" t="s">
        <v>178</v>
      </c>
      <c r="E25" s="47">
        <v>72897</v>
      </c>
      <c r="F25" s="48" t="s">
        <v>159</v>
      </c>
      <c r="G25" s="47">
        <v>25788</v>
      </c>
      <c r="H25" s="93"/>
    </row>
    <row r="26" spans="1:8" ht="24" customHeight="1">
      <c r="A26" s="187"/>
      <c r="B26" s="48" t="s">
        <v>197</v>
      </c>
      <c r="C26" s="47">
        <v>46776</v>
      </c>
      <c r="D26" s="48" t="s">
        <v>179</v>
      </c>
      <c r="E26" s="47">
        <v>68479</v>
      </c>
      <c r="F26" s="48" t="s">
        <v>160</v>
      </c>
      <c r="G26" s="47">
        <v>22104</v>
      </c>
      <c r="H26" s="93"/>
    </row>
    <row r="27" spans="1:8" ht="24" customHeight="1">
      <c r="A27" s="187"/>
      <c r="B27" s="48" t="s">
        <v>198</v>
      </c>
      <c r="C27" s="47">
        <v>46776</v>
      </c>
      <c r="D27" s="48"/>
      <c r="E27" s="47"/>
      <c r="F27" s="48" t="s">
        <v>161</v>
      </c>
      <c r="G27" s="47">
        <v>25788</v>
      </c>
      <c r="H27" s="93"/>
    </row>
    <row r="28" spans="1:8" ht="24" customHeight="1">
      <c r="A28" s="187"/>
      <c r="B28" s="48" t="s">
        <v>252</v>
      </c>
      <c r="C28" s="47">
        <v>51500</v>
      </c>
      <c r="D28" s="48" t="s">
        <v>251</v>
      </c>
      <c r="E28" s="47">
        <v>55042</v>
      </c>
      <c r="F28" s="48" t="s">
        <v>250</v>
      </c>
      <c r="G28" s="47">
        <v>20730</v>
      </c>
      <c r="H28" s="93"/>
    </row>
    <row r="29" spans="1:8" ht="30" customHeight="1">
      <c r="A29" s="187"/>
      <c r="B29" s="184" t="s">
        <v>463</v>
      </c>
      <c r="C29" s="184"/>
      <c r="D29" s="184"/>
      <c r="E29" s="184"/>
      <c r="F29" s="184"/>
      <c r="G29" s="94">
        <v>637355</v>
      </c>
      <c r="H29" s="93"/>
    </row>
    <row r="30" spans="1:8" ht="30" customHeight="1">
      <c r="A30" s="185" t="s">
        <v>27</v>
      </c>
      <c r="B30" s="185"/>
      <c r="C30" s="185"/>
      <c r="D30" s="185"/>
      <c r="E30" s="185"/>
      <c r="F30" s="185"/>
      <c r="G30" s="94">
        <v>4637617</v>
      </c>
      <c r="H30" s="91"/>
    </row>
    <row r="32" spans="1:8" ht="14.25">
      <c r="A32" s="142" t="s">
        <v>519</v>
      </c>
      <c r="D32" s="142" t="s">
        <v>520</v>
      </c>
      <c r="F32" s="142" t="s">
        <v>521</v>
      </c>
    </row>
    <row r="59" spans="4:5" s="46" customFormat="1" ht="24.75" customHeight="1">
      <c r="D59" s="45"/>
      <c r="E59" s="45"/>
    </row>
    <row r="60" spans="4:5" ht="16.5">
      <c r="D60" s="46"/>
      <c r="E60" s="46"/>
    </row>
    <row r="74" spans="4:5" s="46" customFormat="1" ht="24.75" customHeight="1">
      <c r="D74" s="45"/>
      <c r="E74" s="45"/>
    </row>
    <row r="75" spans="4:5" s="46" customFormat="1" ht="24.75" customHeight="1"/>
    <row r="76" spans="4:5" ht="16.5">
      <c r="D76" s="46"/>
      <c r="E76" s="46"/>
    </row>
  </sheetData>
  <mergeCells count="11">
    <mergeCell ref="A2:H2"/>
    <mergeCell ref="B23:F23"/>
    <mergeCell ref="B29:F29"/>
    <mergeCell ref="A30:F30"/>
    <mergeCell ref="A5:A23"/>
    <mergeCell ref="A24:A29"/>
    <mergeCell ref="B3:C3"/>
    <mergeCell ref="D3:E3"/>
    <mergeCell ref="F3:G3"/>
    <mergeCell ref="A3:A4"/>
    <mergeCell ref="H3:H4"/>
  </mergeCells>
  <phoneticPr fontId="13" type="noConversion"/>
  <printOptions horizontalCentered="1"/>
  <pageMargins left="0.70866141732283472" right="0.70866141732283472" top="0.71" bottom="0.78740157480314965" header="0.47244094488188981" footer="0.43307086614173229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workbookViewId="0">
      <selection activeCell="D27" sqref="D27"/>
    </sheetView>
  </sheetViews>
  <sheetFormatPr defaultRowHeight="16.5"/>
  <cols>
    <col min="1" max="2" width="9" style="30"/>
    <col min="3" max="3" width="22.625" style="24" customWidth="1"/>
    <col min="4" max="4" width="9" style="30"/>
    <col min="5" max="5" width="9" style="24"/>
    <col min="6" max="6" width="9" style="30"/>
    <col min="7" max="7" width="11.125" style="24" customWidth="1"/>
    <col min="8" max="8" width="11.5" style="24" customWidth="1"/>
  </cols>
  <sheetData>
    <row r="1" spans="1:8" s="45" customFormat="1" ht="23.25" customHeight="1">
      <c r="A1" s="49" t="s">
        <v>476</v>
      </c>
    </row>
    <row r="2" spans="1:8" s="45" customFormat="1" ht="33" customHeight="1">
      <c r="A2" s="183" t="s">
        <v>475</v>
      </c>
      <c r="B2" s="183"/>
      <c r="C2" s="183"/>
      <c r="D2" s="183"/>
      <c r="E2" s="183"/>
      <c r="F2" s="183"/>
      <c r="G2" s="183"/>
      <c r="H2" s="183"/>
    </row>
    <row r="3" spans="1:8" ht="30" customHeight="1">
      <c r="A3" s="29" t="s">
        <v>145</v>
      </c>
      <c r="B3" s="29" t="s">
        <v>146</v>
      </c>
      <c r="C3" s="29" t="s">
        <v>147</v>
      </c>
      <c r="D3" s="29" t="s">
        <v>148</v>
      </c>
      <c r="E3" s="29" t="s">
        <v>149</v>
      </c>
      <c r="F3" s="29" t="s">
        <v>150</v>
      </c>
      <c r="G3" s="29" t="s">
        <v>151</v>
      </c>
      <c r="H3" s="29" t="s">
        <v>152</v>
      </c>
    </row>
    <row r="4" spans="1:8">
      <c r="A4" s="41" t="s">
        <v>153</v>
      </c>
      <c r="B4" s="41" t="s">
        <v>209</v>
      </c>
      <c r="C4" s="39" t="s">
        <v>117</v>
      </c>
      <c r="D4" s="41" t="s">
        <v>115</v>
      </c>
      <c r="E4" s="40">
        <v>145</v>
      </c>
      <c r="F4" s="41">
        <v>15</v>
      </c>
      <c r="G4" s="42">
        <f>E4*F4</f>
        <v>2175</v>
      </c>
      <c r="H4" s="43" t="s">
        <v>226</v>
      </c>
    </row>
    <row r="5" spans="1:8">
      <c r="A5" s="41" t="s">
        <v>153</v>
      </c>
      <c r="B5" s="41" t="s">
        <v>209</v>
      </c>
      <c r="C5" s="39" t="s">
        <v>92</v>
      </c>
      <c r="D5" s="41" t="s">
        <v>91</v>
      </c>
      <c r="E5" s="40">
        <v>97</v>
      </c>
      <c r="F5" s="41">
        <v>15</v>
      </c>
      <c r="G5" s="42">
        <f>E5*F5</f>
        <v>1455</v>
      </c>
      <c r="H5" s="43" t="s">
        <v>226</v>
      </c>
    </row>
    <row r="6" spans="1:8">
      <c r="A6" s="41" t="s">
        <v>2</v>
      </c>
      <c r="B6" s="41"/>
      <c r="C6" s="39" t="s">
        <v>101</v>
      </c>
      <c r="D6" s="41" t="s">
        <v>98</v>
      </c>
      <c r="E6" s="39">
        <v>213</v>
      </c>
      <c r="F6" s="41">
        <v>1</v>
      </c>
      <c r="G6" s="42">
        <f t="shared" ref="G6:G18" si="0">E6*F6</f>
        <v>213</v>
      </c>
      <c r="H6" s="43" t="s">
        <v>226</v>
      </c>
    </row>
    <row r="7" spans="1:8" s="24" customFormat="1" ht="24.75" customHeight="1">
      <c r="A7" s="192" t="s">
        <v>247</v>
      </c>
      <c r="B7" s="193"/>
      <c r="C7" s="194"/>
      <c r="D7" s="44"/>
      <c r="E7" s="25"/>
      <c r="F7" s="25"/>
      <c r="G7" s="42">
        <f>SUBTOTAL(9,G4:G6)</f>
        <v>3843</v>
      </c>
      <c r="H7" s="25"/>
    </row>
    <row r="8" spans="1:8">
      <c r="A8" s="41" t="s">
        <v>210</v>
      </c>
      <c r="B8" s="41"/>
      <c r="C8" s="39" t="s">
        <v>47</v>
      </c>
      <c r="D8" s="41" t="s">
        <v>30</v>
      </c>
      <c r="E8" s="39">
        <v>199</v>
      </c>
      <c r="F8" s="41">
        <v>2</v>
      </c>
      <c r="G8" s="42">
        <f t="shared" si="0"/>
        <v>398</v>
      </c>
      <c r="H8" s="43" t="s">
        <v>226</v>
      </c>
    </row>
    <row r="9" spans="1:8">
      <c r="A9" s="41" t="s">
        <v>210</v>
      </c>
      <c r="B9" s="41"/>
      <c r="C9" s="39" t="s">
        <v>50</v>
      </c>
      <c r="D9" s="41" t="s">
        <v>30</v>
      </c>
      <c r="E9" s="39">
        <v>196</v>
      </c>
      <c r="F9" s="41">
        <v>1</v>
      </c>
      <c r="G9" s="42">
        <f t="shared" si="0"/>
        <v>196</v>
      </c>
      <c r="H9" s="43" t="s">
        <v>226</v>
      </c>
    </row>
    <row r="10" spans="1:8">
      <c r="A10" s="41" t="s">
        <v>210</v>
      </c>
      <c r="B10" s="41"/>
      <c r="C10" s="39" t="s">
        <v>29</v>
      </c>
      <c r="D10" s="41" t="s">
        <v>30</v>
      </c>
      <c r="E10" s="39">
        <v>180</v>
      </c>
      <c r="F10" s="41">
        <v>1</v>
      </c>
      <c r="G10" s="42">
        <f t="shared" si="0"/>
        <v>180</v>
      </c>
      <c r="H10" s="43" t="s">
        <v>226</v>
      </c>
    </row>
    <row r="11" spans="1:8">
      <c r="A11" s="41" t="s">
        <v>210</v>
      </c>
      <c r="B11" s="41"/>
      <c r="C11" s="39" t="s">
        <v>86</v>
      </c>
      <c r="D11" s="41" t="s">
        <v>82</v>
      </c>
      <c r="E11" s="39">
        <v>222</v>
      </c>
      <c r="F11" s="41">
        <v>2</v>
      </c>
      <c r="G11" s="42">
        <f t="shared" si="0"/>
        <v>444</v>
      </c>
      <c r="H11" s="43" t="s">
        <v>226</v>
      </c>
    </row>
    <row r="12" spans="1:8">
      <c r="A12" s="41" t="s">
        <v>210</v>
      </c>
      <c r="B12" s="41"/>
      <c r="C12" s="39" t="s">
        <v>108</v>
      </c>
      <c r="D12" s="41" t="s">
        <v>106</v>
      </c>
      <c r="E12" s="39">
        <v>193</v>
      </c>
      <c r="F12" s="41">
        <v>3</v>
      </c>
      <c r="G12" s="42">
        <f t="shared" si="0"/>
        <v>579</v>
      </c>
      <c r="H12" s="43" t="s">
        <v>226</v>
      </c>
    </row>
    <row r="13" spans="1:8">
      <c r="A13" s="41" t="s">
        <v>210</v>
      </c>
      <c r="B13" s="41"/>
      <c r="C13" s="39" t="s">
        <v>67</v>
      </c>
      <c r="D13" s="41" t="s">
        <v>63</v>
      </c>
      <c r="E13" s="39">
        <v>268</v>
      </c>
      <c r="F13" s="41">
        <v>2</v>
      </c>
      <c r="G13" s="42">
        <f t="shared" si="0"/>
        <v>536</v>
      </c>
      <c r="H13" s="43" t="s">
        <v>226</v>
      </c>
    </row>
    <row r="14" spans="1:8">
      <c r="A14" s="41" t="s">
        <v>210</v>
      </c>
      <c r="B14" s="41"/>
      <c r="C14" s="39" t="s">
        <v>44</v>
      </c>
      <c r="D14" s="41" t="s">
        <v>30</v>
      </c>
      <c r="E14" s="39">
        <v>265</v>
      </c>
      <c r="F14" s="41">
        <v>1</v>
      </c>
      <c r="G14" s="42">
        <f t="shared" si="0"/>
        <v>265</v>
      </c>
      <c r="H14" s="43" t="s">
        <v>226</v>
      </c>
    </row>
    <row r="15" spans="1:8">
      <c r="A15" s="41" t="s">
        <v>210</v>
      </c>
      <c r="B15" s="41"/>
      <c r="C15" s="39" t="s">
        <v>128</v>
      </c>
      <c r="D15" s="41" t="s">
        <v>125</v>
      </c>
      <c r="E15" s="39">
        <v>140</v>
      </c>
      <c r="F15" s="41">
        <v>2</v>
      </c>
      <c r="G15" s="42">
        <f t="shared" si="0"/>
        <v>280</v>
      </c>
      <c r="H15" s="43" t="s">
        <v>226</v>
      </c>
    </row>
    <row r="16" spans="1:8">
      <c r="A16" s="41" t="s">
        <v>210</v>
      </c>
      <c r="B16" s="41"/>
      <c r="C16" s="39" t="s">
        <v>126</v>
      </c>
      <c r="D16" s="41" t="s">
        <v>125</v>
      </c>
      <c r="E16" s="39">
        <v>150</v>
      </c>
      <c r="F16" s="41">
        <v>1</v>
      </c>
      <c r="G16" s="42">
        <f t="shared" si="0"/>
        <v>150</v>
      </c>
      <c r="H16" s="43" t="s">
        <v>226</v>
      </c>
    </row>
    <row r="17" spans="1:8">
      <c r="A17" s="41" t="s">
        <v>210</v>
      </c>
      <c r="B17" s="41"/>
      <c r="C17" s="39" t="s">
        <v>118</v>
      </c>
      <c r="D17" s="41" t="s">
        <v>115</v>
      </c>
      <c r="E17" s="39">
        <v>150</v>
      </c>
      <c r="F17" s="41">
        <v>1</v>
      </c>
      <c r="G17" s="42">
        <f t="shared" si="0"/>
        <v>150</v>
      </c>
      <c r="H17" s="43" t="s">
        <v>226</v>
      </c>
    </row>
    <row r="18" spans="1:8">
      <c r="A18" s="41" t="s">
        <v>210</v>
      </c>
      <c r="B18" s="41"/>
      <c r="C18" s="39" t="s">
        <v>105</v>
      </c>
      <c r="D18" s="41" t="s">
        <v>106</v>
      </c>
      <c r="E18" s="39">
        <v>97</v>
      </c>
      <c r="F18" s="41">
        <v>1</v>
      </c>
      <c r="G18" s="42">
        <f t="shared" si="0"/>
        <v>97</v>
      </c>
      <c r="H18" s="43" t="s">
        <v>226</v>
      </c>
    </row>
    <row r="19" spans="1:8" s="24" customFormat="1" ht="24.75" customHeight="1">
      <c r="A19" s="192" t="s">
        <v>248</v>
      </c>
      <c r="B19" s="193"/>
      <c r="C19" s="194"/>
      <c r="D19" s="44"/>
      <c r="E19" s="25"/>
      <c r="F19" s="25"/>
      <c r="G19" s="42">
        <f>SUBTOTAL(9,G8:G18)</f>
        <v>3275</v>
      </c>
      <c r="H19" s="25"/>
    </row>
    <row r="20" spans="1:8" s="24" customFormat="1" ht="24.75" customHeight="1">
      <c r="A20" s="192" t="s">
        <v>27</v>
      </c>
      <c r="B20" s="193"/>
      <c r="C20" s="194"/>
      <c r="D20" s="44"/>
      <c r="E20" s="25"/>
      <c r="F20" s="25"/>
      <c r="G20" s="42">
        <f>SUBTOTAL(9,G4:G18)</f>
        <v>7118</v>
      </c>
      <c r="H20" s="25"/>
    </row>
    <row r="21" spans="1:8">
      <c r="G21" s="35"/>
    </row>
    <row r="22" spans="1:8">
      <c r="A22" s="142" t="s">
        <v>519</v>
      </c>
      <c r="B22" s="45"/>
      <c r="C22" s="45"/>
      <c r="D22" s="142" t="s">
        <v>520</v>
      </c>
      <c r="E22" s="45"/>
      <c r="F22" s="142" t="s">
        <v>521</v>
      </c>
      <c r="G22" s="45"/>
      <c r="H22" s="45"/>
    </row>
  </sheetData>
  <mergeCells count="4">
    <mergeCell ref="A7:C7"/>
    <mergeCell ref="A19:C19"/>
    <mergeCell ref="A20:C20"/>
    <mergeCell ref="A2:H2"/>
  </mergeCells>
  <phoneticPr fontId="13" type="noConversion"/>
  <printOptions horizontalCentered="1"/>
  <pageMargins left="0.51181102362204722" right="0.51181102362204722" top="0.91" bottom="0.74803149606299213" header="0.6692913385826772" footer="0.31496062992125984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activeCell="D19" sqref="D19"/>
    </sheetView>
  </sheetViews>
  <sheetFormatPr defaultRowHeight="16.5"/>
  <cols>
    <col min="1" max="3" width="7.875" style="72" customWidth="1"/>
    <col min="4" max="4" width="20.5" style="71" bestFit="1" customWidth="1"/>
    <col min="5" max="5" width="9.875" style="72" customWidth="1"/>
    <col min="6" max="8" width="9" style="72"/>
    <col min="9" max="16384" width="9" style="82"/>
  </cols>
  <sheetData>
    <row r="1" spans="1:8" s="45" customFormat="1" ht="23.25" customHeight="1">
      <c r="A1" s="49" t="s">
        <v>477</v>
      </c>
    </row>
    <row r="2" spans="1:8" ht="42" customHeight="1">
      <c r="A2" s="183" t="s">
        <v>478</v>
      </c>
      <c r="B2" s="183"/>
      <c r="C2" s="183"/>
      <c r="D2" s="183"/>
      <c r="E2" s="183"/>
      <c r="F2" s="183"/>
      <c r="G2" s="183"/>
      <c r="H2" s="183"/>
    </row>
    <row r="3" spans="1:8" ht="37.5" customHeight="1">
      <c r="A3" s="73" t="s">
        <v>432</v>
      </c>
      <c r="B3" s="73" t="s">
        <v>431</v>
      </c>
      <c r="C3" s="73" t="s">
        <v>430</v>
      </c>
      <c r="D3" s="73" t="s">
        <v>429</v>
      </c>
      <c r="E3" s="73" t="s">
        <v>428</v>
      </c>
      <c r="F3" s="73" t="s">
        <v>427</v>
      </c>
      <c r="G3" s="73" t="s">
        <v>426</v>
      </c>
      <c r="H3" s="73" t="s">
        <v>425</v>
      </c>
    </row>
    <row r="4" spans="1:8" ht="27" customHeight="1">
      <c r="A4" s="80" t="s">
        <v>423</v>
      </c>
      <c r="B4" s="80" t="s">
        <v>162</v>
      </c>
      <c r="C4" s="80" t="s">
        <v>244</v>
      </c>
      <c r="D4" s="81" t="s">
        <v>54</v>
      </c>
      <c r="E4" s="80" t="s">
        <v>106</v>
      </c>
      <c r="F4" s="80">
        <v>116</v>
      </c>
      <c r="G4" s="80">
        <v>1</v>
      </c>
      <c r="H4" s="79">
        <f t="shared" ref="H4:H11" si="0">F4*G4</f>
        <v>116</v>
      </c>
    </row>
    <row r="5" spans="1:8" ht="27" customHeight="1">
      <c r="A5" s="80" t="s">
        <v>423</v>
      </c>
      <c r="B5" s="80" t="s">
        <v>162</v>
      </c>
      <c r="C5" s="80" t="s">
        <v>244</v>
      </c>
      <c r="D5" s="81" t="s">
        <v>94</v>
      </c>
      <c r="E5" s="80" t="s">
        <v>91</v>
      </c>
      <c r="F5" s="80">
        <v>140</v>
      </c>
      <c r="G5" s="80">
        <v>1</v>
      </c>
      <c r="H5" s="79">
        <f t="shared" si="0"/>
        <v>140</v>
      </c>
    </row>
    <row r="6" spans="1:8" ht="27" customHeight="1">
      <c r="A6" s="80" t="s">
        <v>423</v>
      </c>
      <c r="B6" s="80" t="s">
        <v>162</v>
      </c>
      <c r="C6" s="80" t="s">
        <v>244</v>
      </c>
      <c r="D6" s="81" t="s">
        <v>113</v>
      </c>
      <c r="E6" s="80" t="s">
        <v>111</v>
      </c>
      <c r="F6" s="80">
        <v>232</v>
      </c>
      <c r="G6" s="80">
        <v>1</v>
      </c>
      <c r="H6" s="79">
        <f t="shared" si="0"/>
        <v>232</v>
      </c>
    </row>
    <row r="7" spans="1:8" ht="27" customHeight="1">
      <c r="A7" s="80" t="s">
        <v>423</v>
      </c>
      <c r="B7" s="80" t="s">
        <v>162</v>
      </c>
      <c r="C7" s="80" t="s">
        <v>244</v>
      </c>
      <c r="D7" s="81" t="s">
        <v>59</v>
      </c>
      <c r="E7" s="80" t="s">
        <v>111</v>
      </c>
      <c r="F7" s="80">
        <v>217</v>
      </c>
      <c r="G7" s="80">
        <v>1</v>
      </c>
      <c r="H7" s="79">
        <f t="shared" si="0"/>
        <v>217</v>
      </c>
    </row>
    <row r="8" spans="1:8" ht="27" customHeight="1">
      <c r="A8" s="80" t="s">
        <v>423</v>
      </c>
      <c r="B8" s="80" t="s">
        <v>162</v>
      </c>
      <c r="C8" s="80" t="s">
        <v>244</v>
      </c>
      <c r="D8" s="81" t="s">
        <v>72</v>
      </c>
      <c r="E8" s="80" t="s">
        <v>73</v>
      </c>
      <c r="F8" s="80">
        <v>96</v>
      </c>
      <c r="G8" s="80">
        <v>1</v>
      </c>
      <c r="H8" s="79">
        <f t="shared" si="0"/>
        <v>96</v>
      </c>
    </row>
    <row r="9" spans="1:8" ht="27" customHeight="1">
      <c r="A9" s="80" t="s">
        <v>423</v>
      </c>
      <c r="B9" s="80" t="s">
        <v>182</v>
      </c>
      <c r="C9" s="80" t="s">
        <v>245</v>
      </c>
      <c r="D9" s="81" t="s">
        <v>422</v>
      </c>
      <c r="E9" s="80" t="s">
        <v>30</v>
      </c>
      <c r="F9" s="80">
        <v>256</v>
      </c>
      <c r="G9" s="80">
        <v>1</v>
      </c>
      <c r="H9" s="79">
        <f t="shared" si="0"/>
        <v>256</v>
      </c>
    </row>
    <row r="10" spans="1:8" ht="27" customHeight="1">
      <c r="A10" s="80" t="s">
        <v>423</v>
      </c>
      <c r="B10" s="80" t="s">
        <v>182</v>
      </c>
      <c r="C10" s="80" t="s">
        <v>245</v>
      </c>
      <c r="D10" s="81" t="s">
        <v>424</v>
      </c>
      <c r="E10" s="80" t="s">
        <v>82</v>
      </c>
      <c r="F10" s="80">
        <v>222</v>
      </c>
      <c r="G10" s="80">
        <v>1</v>
      </c>
      <c r="H10" s="79">
        <f t="shared" si="0"/>
        <v>222</v>
      </c>
    </row>
    <row r="11" spans="1:8" ht="27" customHeight="1">
      <c r="A11" s="80" t="s">
        <v>423</v>
      </c>
      <c r="B11" s="80" t="s">
        <v>184</v>
      </c>
      <c r="C11" s="80" t="s">
        <v>246</v>
      </c>
      <c r="D11" s="81" t="s">
        <v>422</v>
      </c>
      <c r="E11" s="80" t="s">
        <v>30</v>
      </c>
      <c r="F11" s="80">
        <v>256</v>
      </c>
      <c r="G11" s="80">
        <v>1</v>
      </c>
      <c r="H11" s="79">
        <f t="shared" si="0"/>
        <v>256</v>
      </c>
    </row>
    <row r="12" spans="1:8" ht="29.25" customHeight="1">
      <c r="A12" s="195" t="s">
        <v>421</v>
      </c>
      <c r="B12" s="195"/>
      <c r="C12" s="195"/>
      <c r="D12" s="195"/>
      <c r="E12" s="195"/>
      <c r="F12" s="195"/>
      <c r="G12" s="195"/>
      <c r="H12" s="78">
        <f>SUM(H4:H11)</f>
        <v>1535</v>
      </c>
    </row>
    <row r="13" spans="1:8">
      <c r="A13" s="142" t="s">
        <v>519</v>
      </c>
      <c r="B13" s="45"/>
      <c r="C13" s="45"/>
      <c r="D13" s="142" t="s">
        <v>520</v>
      </c>
      <c r="E13" s="45"/>
      <c r="F13" s="142" t="s">
        <v>521</v>
      </c>
      <c r="G13" s="45"/>
      <c r="H13" s="45"/>
    </row>
    <row r="17" spans="1:2">
      <c r="A17" s="143" t="s">
        <v>433</v>
      </c>
      <c r="B17" s="107" t="s">
        <v>479</v>
      </c>
    </row>
  </sheetData>
  <mergeCells count="2">
    <mergeCell ref="A12:G12"/>
    <mergeCell ref="A2:H2"/>
  </mergeCells>
  <phoneticPr fontId="13" type="noConversion"/>
  <printOptions horizontalCentered="1"/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6"/>
  <sheetViews>
    <sheetView workbookViewId="0">
      <selection activeCell="B4" sqref="B4:B15"/>
    </sheetView>
  </sheetViews>
  <sheetFormatPr defaultRowHeight="16.5"/>
  <cols>
    <col min="1" max="1" width="10.125" bestFit="1" customWidth="1"/>
    <col min="2" max="2" width="13.75" bestFit="1" customWidth="1"/>
    <col min="3" max="3" width="12.5" bestFit="1" customWidth="1"/>
  </cols>
  <sheetData>
    <row r="3" spans="1:2">
      <c r="A3" s="108" t="s">
        <v>481</v>
      </c>
      <c r="B3" t="s">
        <v>482</v>
      </c>
    </row>
    <row r="4" spans="1:2">
      <c r="A4" s="109" t="s">
        <v>137</v>
      </c>
      <c r="B4" s="70">
        <v>1326</v>
      </c>
    </row>
    <row r="5" spans="1:2">
      <c r="A5" s="109" t="s">
        <v>125</v>
      </c>
      <c r="B5" s="70">
        <v>41030</v>
      </c>
    </row>
    <row r="6" spans="1:2">
      <c r="A6" s="109" t="s">
        <v>121</v>
      </c>
      <c r="B6" s="70">
        <v>1350</v>
      </c>
    </row>
    <row r="7" spans="1:2">
      <c r="A7" s="109" t="s">
        <v>115</v>
      </c>
      <c r="B7" s="70">
        <v>40233</v>
      </c>
    </row>
    <row r="8" spans="1:2">
      <c r="A8" s="109" t="s">
        <v>111</v>
      </c>
      <c r="B8" s="70">
        <v>17096</v>
      </c>
    </row>
    <row r="9" spans="1:2">
      <c r="A9" s="109" t="s">
        <v>106</v>
      </c>
      <c r="B9" s="70">
        <v>39711</v>
      </c>
    </row>
    <row r="10" spans="1:2">
      <c r="A10" s="109" t="s">
        <v>98</v>
      </c>
      <c r="B10" s="70">
        <v>3477</v>
      </c>
    </row>
    <row r="11" spans="1:2">
      <c r="A11" s="109" t="s">
        <v>91</v>
      </c>
      <c r="B11" s="70">
        <v>7490</v>
      </c>
    </row>
    <row r="12" spans="1:2">
      <c r="A12" s="109" t="s">
        <v>82</v>
      </c>
      <c r="B12" s="70">
        <v>43786</v>
      </c>
    </row>
    <row r="13" spans="1:2">
      <c r="A13" s="109" t="s">
        <v>63</v>
      </c>
      <c r="B13" s="70">
        <v>45092</v>
      </c>
    </row>
    <row r="14" spans="1:2">
      <c r="A14" s="109" t="s">
        <v>57</v>
      </c>
      <c r="B14" s="70">
        <v>8952</v>
      </c>
    </row>
    <row r="15" spans="1:2">
      <c r="A15" s="109" t="s">
        <v>30</v>
      </c>
      <c r="B15" s="70">
        <v>131935</v>
      </c>
    </row>
    <row r="16" spans="1:2">
      <c r="A16" s="109" t="s">
        <v>27</v>
      </c>
      <c r="B16" s="70">
        <v>381478</v>
      </c>
    </row>
  </sheetData>
  <phoneticPr fontId="1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3"/>
  <sheetViews>
    <sheetView workbookViewId="0">
      <selection activeCell="I23" sqref="I23"/>
    </sheetView>
  </sheetViews>
  <sheetFormatPr defaultRowHeight="16.5"/>
  <cols>
    <col min="1" max="1" width="9.375" style="65" customWidth="1"/>
    <col min="2" max="2" width="11.625" style="65" customWidth="1"/>
    <col min="3" max="3" width="29.375" customWidth="1"/>
    <col min="4" max="9" width="12.125" customWidth="1"/>
    <col min="10" max="10" width="11.625" customWidth="1"/>
  </cols>
  <sheetData>
    <row r="1" spans="1:10" ht="29.25" customHeight="1">
      <c r="A1" s="199" t="s">
        <v>453</v>
      </c>
      <c r="B1" s="199"/>
      <c r="C1" s="199"/>
      <c r="D1" s="199"/>
      <c r="E1" s="199"/>
      <c r="F1" s="199"/>
      <c r="G1" s="199"/>
      <c r="H1" s="199"/>
      <c r="I1" s="199"/>
      <c r="J1" s="199"/>
    </row>
    <row r="2" spans="1:10" ht="29.25" customHeight="1">
      <c r="A2" s="58" t="s">
        <v>403</v>
      </c>
      <c r="B2" s="58" t="s">
        <v>227</v>
      </c>
      <c r="C2" s="58" t="s">
        <v>404</v>
      </c>
      <c r="D2" s="58" t="s">
        <v>484</v>
      </c>
      <c r="E2" s="58" t="s">
        <v>418</v>
      </c>
      <c r="F2" s="58" t="s">
        <v>419</v>
      </c>
      <c r="G2" s="58" t="s">
        <v>450</v>
      </c>
      <c r="H2" s="58" t="s">
        <v>451</v>
      </c>
      <c r="I2" s="58" t="s">
        <v>452</v>
      </c>
      <c r="J2" s="58" t="s">
        <v>405</v>
      </c>
    </row>
    <row r="3" spans="1:10" ht="24" customHeight="1">
      <c r="A3" s="114" t="s">
        <v>137</v>
      </c>
      <c r="B3" s="114" t="s">
        <v>228</v>
      </c>
      <c r="C3" s="115" t="s">
        <v>406</v>
      </c>
      <c r="D3" s="116">
        <v>256925</v>
      </c>
      <c r="E3" s="116">
        <v>255593</v>
      </c>
      <c r="F3" s="116">
        <v>1326</v>
      </c>
      <c r="G3" s="116"/>
      <c r="H3" s="116">
        <v>459</v>
      </c>
      <c r="I3" s="116">
        <f>E3-F3+G3-H3</f>
        <v>253808</v>
      </c>
      <c r="J3" s="117"/>
    </row>
    <row r="4" spans="1:10" ht="24" customHeight="1">
      <c r="A4" s="114" t="s">
        <v>125</v>
      </c>
      <c r="B4" s="114" t="s">
        <v>229</v>
      </c>
      <c r="C4" s="115" t="s">
        <v>14</v>
      </c>
      <c r="D4" s="116">
        <v>182330</v>
      </c>
      <c r="E4" s="116">
        <v>185010</v>
      </c>
      <c r="F4" s="116">
        <v>41030</v>
      </c>
      <c r="G4" s="116">
        <v>430</v>
      </c>
      <c r="H4" s="116">
        <v>1980</v>
      </c>
      <c r="I4" s="116">
        <f t="shared" ref="I4:I14" si="0">E4-F4+G4-H4</f>
        <v>142430</v>
      </c>
      <c r="J4" s="117"/>
    </row>
    <row r="5" spans="1:10" ht="24" customHeight="1">
      <c r="A5" s="114" t="s">
        <v>121</v>
      </c>
      <c r="B5" s="114" t="s">
        <v>230</v>
      </c>
      <c r="C5" s="115" t="s">
        <v>409</v>
      </c>
      <c r="D5" s="116">
        <v>101091</v>
      </c>
      <c r="E5" s="116">
        <v>100625</v>
      </c>
      <c r="F5" s="116">
        <v>1350</v>
      </c>
      <c r="G5" s="116"/>
      <c r="H5" s="116"/>
      <c r="I5" s="116">
        <f t="shared" si="0"/>
        <v>99275</v>
      </c>
      <c r="J5" s="117"/>
    </row>
    <row r="6" spans="1:10" ht="24" customHeight="1">
      <c r="A6" s="114" t="s">
        <v>115</v>
      </c>
      <c r="B6" s="114" t="s">
        <v>231</v>
      </c>
      <c r="C6" s="115" t="s">
        <v>17</v>
      </c>
      <c r="D6" s="116">
        <v>649606</v>
      </c>
      <c r="E6" s="116">
        <v>649708</v>
      </c>
      <c r="F6" s="116">
        <v>42553</v>
      </c>
      <c r="G6" s="116">
        <v>2325</v>
      </c>
      <c r="H6" s="116">
        <v>3672</v>
      </c>
      <c r="I6" s="116">
        <f t="shared" si="0"/>
        <v>605808</v>
      </c>
      <c r="J6" s="117"/>
    </row>
    <row r="7" spans="1:10" ht="24" customHeight="1">
      <c r="A7" s="114" t="s">
        <v>111</v>
      </c>
      <c r="B7" s="114" t="s">
        <v>232</v>
      </c>
      <c r="C7" s="115" t="s">
        <v>9</v>
      </c>
      <c r="D7" s="116">
        <v>575425</v>
      </c>
      <c r="E7" s="116">
        <v>577283</v>
      </c>
      <c r="F7" s="116">
        <v>17096</v>
      </c>
      <c r="G7" s="116"/>
      <c r="H7" s="116">
        <v>1700</v>
      </c>
      <c r="I7" s="116">
        <f t="shared" si="0"/>
        <v>558487</v>
      </c>
      <c r="J7" s="117"/>
    </row>
    <row r="8" spans="1:10" ht="24" customHeight="1">
      <c r="A8" s="114" t="s">
        <v>106</v>
      </c>
      <c r="B8" s="114" t="s">
        <v>233</v>
      </c>
      <c r="C8" s="115" t="s">
        <v>12</v>
      </c>
      <c r="D8" s="116">
        <v>344717</v>
      </c>
      <c r="E8" s="116">
        <v>339486</v>
      </c>
      <c r="F8" s="116">
        <v>39711</v>
      </c>
      <c r="G8" s="116">
        <v>676</v>
      </c>
      <c r="H8" s="116">
        <v>4662</v>
      </c>
      <c r="I8" s="116">
        <f t="shared" si="0"/>
        <v>295789</v>
      </c>
      <c r="J8" s="117"/>
    </row>
    <row r="9" spans="1:10" ht="24" customHeight="1">
      <c r="A9" s="114" t="s">
        <v>98</v>
      </c>
      <c r="B9" s="114" t="s">
        <v>234</v>
      </c>
      <c r="C9" s="115" t="s">
        <v>235</v>
      </c>
      <c r="D9" s="116">
        <v>153042</v>
      </c>
      <c r="E9" s="116">
        <v>155811</v>
      </c>
      <c r="F9" s="116">
        <v>3477</v>
      </c>
      <c r="G9" s="116">
        <v>213</v>
      </c>
      <c r="H9" s="116"/>
      <c r="I9" s="116">
        <f t="shared" si="0"/>
        <v>152547</v>
      </c>
      <c r="J9" s="117"/>
    </row>
    <row r="10" spans="1:10" ht="24" customHeight="1">
      <c r="A10" s="114" t="s">
        <v>91</v>
      </c>
      <c r="B10" s="114" t="s">
        <v>236</v>
      </c>
      <c r="C10" s="115" t="s">
        <v>7</v>
      </c>
      <c r="D10" s="116">
        <v>242429</v>
      </c>
      <c r="E10" s="116">
        <v>242887</v>
      </c>
      <c r="F10" s="116">
        <v>9042</v>
      </c>
      <c r="G10" s="116">
        <v>1455</v>
      </c>
      <c r="H10" s="116">
        <v>478</v>
      </c>
      <c r="I10" s="116">
        <f t="shared" si="0"/>
        <v>234822</v>
      </c>
      <c r="J10" s="117"/>
    </row>
    <row r="11" spans="1:10" ht="24" customHeight="1">
      <c r="A11" s="114" t="s">
        <v>82</v>
      </c>
      <c r="B11" s="114" t="s">
        <v>237</v>
      </c>
      <c r="C11" s="115" t="s">
        <v>238</v>
      </c>
      <c r="D11" s="116">
        <v>476324</v>
      </c>
      <c r="E11" s="116">
        <v>478158</v>
      </c>
      <c r="F11" s="116">
        <v>43786</v>
      </c>
      <c r="G11" s="116">
        <v>444</v>
      </c>
      <c r="H11" s="116">
        <v>3550</v>
      </c>
      <c r="I11" s="116">
        <f t="shared" si="0"/>
        <v>431266</v>
      </c>
      <c r="J11" s="117"/>
    </row>
    <row r="12" spans="1:10" ht="24" customHeight="1">
      <c r="A12" s="114" t="s">
        <v>63</v>
      </c>
      <c r="B12" s="114" t="s">
        <v>239</v>
      </c>
      <c r="C12" s="115" t="s">
        <v>15</v>
      </c>
      <c r="D12" s="116">
        <v>595026</v>
      </c>
      <c r="E12" s="116">
        <v>576610</v>
      </c>
      <c r="F12" s="116">
        <v>45092</v>
      </c>
      <c r="G12" s="116">
        <v>536</v>
      </c>
      <c r="H12" s="116">
        <v>30976</v>
      </c>
      <c r="I12" s="116">
        <f t="shared" si="0"/>
        <v>501078</v>
      </c>
      <c r="J12" s="117"/>
    </row>
    <row r="13" spans="1:10" ht="24" customHeight="1">
      <c r="A13" s="114" t="s">
        <v>57</v>
      </c>
      <c r="B13" s="114" t="s">
        <v>240</v>
      </c>
      <c r="C13" s="115" t="s">
        <v>10</v>
      </c>
      <c r="D13" s="116">
        <v>325217</v>
      </c>
      <c r="E13" s="116">
        <v>321911</v>
      </c>
      <c r="F13" s="116">
        <v>8952</v>
      </c>
      <c r="G13" s="116"/>
      <c r="H13" s="116">
        <v>2928</v>
      </c>
      <c r="I13" s="116">
        <f t="shared" si="0"/>
        <v>310031</v>
      </c>
      <c r="J13" s="117"/>
    </row>
    <row r="14" spans="1:10" ht="24" customHeight="1">
      <c r="A14" s="114" t="s">
        <v>30</v>
      </c>
      <c r="B14" s="114" t="s">
        <v>241</v>
      </c>
      <c r="C14" s="115" t="s">
        <v>5</v>
      </c>
      <c r="D14" s="116">
        <v>951451</v>
      </c>
      <c r="E14" s="116">
        <v>961834</v>
      </c>
      <c r="F14" s="116">
        <v>131935</v>
      </c>
      <c r="G14" s="116">
        <v>1039</v>
      </c>
      <c r="H14" s="116">
        <v>4391</v>
      </c>
      <c r="I14" s="116">
        <f t="shared" si="0"/>
        <v>826547</v>
      </c>
      <c r="J14" s="117"/>
    </row>
    <row r="15" spans="1:10" ht="24" customHeight="1">
      <c r="A15" s="196" t="s">
        <v>414</v>
      </c>
      <c r="B15" s="197"/>
      <c r="C15" s="198"/>
      <c r="D15" s="66">
        <f t="shared" ref="D15:I15" si="1">SUM(D3:D14)</f>
        <v>4853583</v>
      </c>
      <c r="E15" s="66">
        <f t="shared" si="1"/>
        <v>4844916</v>
      </c>
      <c r="F15" s="66">
        <f t="shared" si="1"/>
        <v>385350</v>
      </c>
      <c r="G15" s="66">
        <f t="shared" si="1"/>
        <v>7118</v>
      </c>
      <c r="H15" s="66">
        <f t="shared" si="1"/>
        <v>54796</v>
      </c>
      <c r="I15" s="66">
        <f t="shared" si="1"/>
        <v>4411888</v>
      </c>
      <c r="J15" s="36"/>
    </row>
    <row r="16" spans="1:10" ht="24" customHeight="1">
      <c r="A16" s="59" t="s">
        <v>134</v>
      </c>
      <c r="B16" s="59"/>
      <c r="C16" s="60" t="s">
        <v>407</v>
      </c>
      <c r="D16" s="61">
        <v>22920</v>
      </c>
      <c r="E16" s="61">
        <v>23875</v>
      </c>
      <c r="F16" s="61">
        <v>5348</v>
      </c>
      <c r="G16" s="61"/>
      <c r="H16" s="61">
        <v>764</v>
      </c>
      <c r="I16" s="61">
        <f>E16-F16+G16-H16</f>
        <v>17763</v>
      </c>
      <c r="J16" s="36"/>
    </row>
    <row r="17" spans="1:10" ht="24" customHeight="1">
      <c r="A17" s="59" t="s">
        <v>131</v>
      </c>
      <c r="B17" s="59"/>
      <c r="C17" s="60" t="s">
        <v>408</v>
      </c>
      <c r="D17" s="61">
        <v>28560</v>
      </c>
      <c r="E17" s="61">
        <v>28560</v>
      </c>
      <c r="F17" s="61">
        <v>1020</v>
      </c>
      <c r="G17" s="61"/>
      <c r="H17" s="61"/>
      <c r="I17" s="61">
        <f t="shared" ref="I17:I20" si="2">E17-F17+G17-H17</f>
        <v>27540</v>
      </c>
      <c r="J17" s="36"/>
    </row>
    <row r="18" spans="1:10" ht="24" customHeight="1">
      <c r="A18" s="59" t="s">
        <v>79</v>
      </c>
      <c r="B18" s="59"/>
      <c r="C18" s="60" t="s">
        <v>410</v>
      </c>
      <c r="D18" s="61">
        <v>36897</v>
      </c>
      <c r="E18" s="61">
        <v>36395</v>
      </c>
      <c r="F18" s="61"/>
      <c r="G18" s="61"/>
      <c r="H18" s="61">
        <v>251</v>
      </c>
      <c r="I18" s="61">
        <f t="shared" si="2"/>
        <v>36144</v>
      </c>
      <c r="J18" s="36"/>
    </row>
    <row r="19" spans="1:10" ht="24" customHeight="1">
      <c r="A19" s="59" t="s">
        <v>411</v>
      </c>
      <c r="B19" s="59"/>
      <c r="C19" s="60" t="s">
        <v>412</v>
      </c>
      <c r="D19" s="61">
        <v>32424</v>
      </c>
      <c r="E19" s="61">
        <v>32424</v>
      </c>
      <c r="F19" s="61">
        <v>772</v>
      </c>
      <c r="G19" s="61"/>
      <c r="H19" s="61"/>
      <c r="I19" s="61">
        <f t="shared" si="2"/>
        <v>31652</v>
      </c>
      <c r="J19" s="36"/>
    </row>
    <row r="20" spans="1:10" ht="24" customHeight="1">
      <c r="A20" s="59" t="s">
        <v>73</v>
      </c>
      <c r="B20" s="59"/>
      <c r="C20" s="60" t="s">
        <v>413</v>
      </c>
      <c r="D20" s="61">
        <v>65280</v>
      </c>
      <c r="E20" s="61">
        <v>65280</v>
      </c>
      <c r="F20" s="61">
        <v>-192</v>
      </c>
      <c r="G20" s="61"/>
      <c r="H20" s="61">
        <v>96</v>
      </c>
      <c r="I20" s="61">
        <f t="shared" si="2"/>
        <v>65376</v>
      </c>
      <c r="J20" s="36"/>
    </row>
    <row r="21" spans="1:10" ht="24" customHeight="1">
      <c r="A21" s="196" t="s">
        <v>415</v>
      </c>
      <c r="B21" s="197"/>
      <c r="C21" s="198"/>
      <c r="D21" s="66">
        <f t="shared" ref="D21:I21" si="3">SUM(D16:D20)</f>
        <v>186081</v>
      </c>
      <c r="E21" s="66">
        <f t="shared" si="3"/>
        <v>186534</v>
      </c>
      <c r="F21" s="66">
        <f t="shared" si="3"/>
        <v>6948</v>
      </c>
      <c r="G21" s="66">
        <f t="shared" si="3"/>
        <v>0</v>
      </c>
      <c r="H21" s="66">
        <f t="shared" si="3"/>
        <v>1111</v>
      </c>
      <c r="I21" s="66">
        <f t="shared" si="3"/>
        <v>178475</v>
      </c>
      <c r="J21" s="36"/>
    </row>
    <row r="22" spans="1:10" ht="24" customHeight="1">
      <c r="A22" s="62" t="s">
        <v>27</v>
      </c>
      <c r="B22" s="62"/>
      <c r="C22" s="63"/>
      <c r="D22" s="64">
        <f>D15+D21</f>
        <v>5039664</v>
      </c>
      <c r="E22" s="64">
        <f t="shared" ref="E22:I22" si="4">E15+E21</f>
        <v>5031450</v>
      </c>
      <c r="F22" s="64">
        <f t="shared" si="4"/>
        <v>392298</v>
      </c>
      <c r="G22" s="64">
        <f t="shared" si="4"/>
        <v>7118</v>
      </c>
      <c r="H22" s="64">
        <f t="shared" si="4"/>
        <v>55907</v>
      </c>
      <c r="I22" s="64">
        <f t="shared" si="4"/>
        <v>4590363</v>
      </c>
      <c r="J22" s="63"/>
    </row>
    <row r="23" spans="1:10" s="135" customFormat="1" ht="24.75" customHeight="1">
      <c r="A23" s="133" t="s">
        <v>513</v>
      </c>
      <c r="B23" s="134"/>
      <c r="C23" s="132"/>
      <c r="F23" s="132" t="s">
        <v>514</v>
      </c>
    </row>
  </sheetData>
  <mergeCells count="3">
    <mergeCell ref="A15:C15"/>
    <mergeCell ref="A21:C21"/>
    <mergeCell ref="A1:J1"/>
  </mergeCells>
  <phoneticPr fontId="13" type="noConversion"/>
  <printOptions horizontalCentered="1"/>
  <pageMargins left="0.43307086614173229" right="0.43307086614173229" top="0.5" bottom="0.47244094488188981" header="0.31496062992125984" footer="0.31496062992125984"/>
  <pageSetup paperSize="9" scale="98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>
      <selection activeCell="H19" sqref="H19"/>
    </sheetView>
  </sheetViews>
  <sheetFormatPr defaultRowHeight="16.5"/>
  <cols>
    <col min="1" max="1" width="11.625" customWidth="1"/>
    <col min="2" max="2" width="26.875" customWidth="1"/>
    <col min="3" max="3" width="11.25" customWidth="1"/>
    <col min="4" max="9" width="10.25" customWidth="1"/>
    <col min="10" max="10" width="11.875" customWidth="1"/>
    <col min="11" max="11" width="9.625" customWidth="1"/>
  </cols>
  <sheetData>
    <row r="1" spans="1:11" ht="42.75" customHeight="1">
      <c r="A1" s="200" t="s">
        <v>511</v>
      </c>
      <c r="B1" s="200"/>
      <c r="C1" s="200"/>
      <c r="D1" s="200"/>
      <c r="E1" s="200"/>
      <c r="F1" s="200"/>
      <c r="G1" s="200"/>
      <c r="H1" s="200"/>
      <c r="I1" s="200"/>
      <c r="J1" s="200"/>
      <c r="K1" s="200"/>
    </row>
    <row r="2" spans="1:11" ht="27.75" customHeight="1">
      <c r="A2" s="201" t="s">
        <v>227</v>
      </c>
      <c r="B2" s="201" t="s">
        <v>494</v>
      </c>
      <c r="C2" s="201" t="s">
        <v>483</v>
      </c>
      <c r="D2" s="113" t="s">
        <v>493</v>
      </c>
      <c r="E2" s="113" t="s">
        <v>492</v>
      </c>
      <c r="F2" s="113" t="s">
        <v>491</v>
      </c>
      <c r="G2" s="113" t="s">
        <v>490</v>
      </c>
      <c r="H2" s="203" t="s">
        <v>507</v>
      </c>
      <c r="I2" s="202" t="s">
        <v>489</v>
      </c>
      <c r="J2" s="202" t="s">
        <v>508</v>
      </c>
      <c r="K2" s="202" t="s">
        <v>140</v>
      </c>
    </row>
    <row r="3" spans="1:11" ht="27.75" customHeight="1">
      <c r="A3" s="201"/>
      <c r="B3" s="201"/>
      <c r="C3" s="201"/>
      <c r="D3" s="113" t="s">
        <v>488</v>
      </c>
      <c r="E3" s="113" t="s">
        <v>488</v>
      </c>
      <c r="F3" s="113" t="s">
        <v>488</v>
      </c>
      <c r="G3" s="113" t="s">
        <v>488</v>
      </c>
      <c r="H3" s="204"/>
      <c r="I3" s="202"/>
      <c r="J3" s="202"/>
      <c r="K3" s="202"/>
    </row>
    <row r="4" spans="1:11" ht="30" customHeight="1">
      <c r="A4" s="112" t="s">
        <v>228</v>
      </c>
      <c r="B4" s="111" t="s">
        <v>8</v>
      </c>
      <c r="C4" s="152">
        <v>256925</v>
      </c>
      <c r="D4" s="152">
        <v>169009</v>
      </c>
      <c r="E4" s="152">
        <v>86584</v>
      </c>
      <c r="F4" s="153" t="s">
        <v>485</v>
      </c>
      <c r="G4" s="153" t="s">
        <v>485</v>
      </c>
      <c r="H4" s="152">
        <v>255593</v>
      </c>
      <c r="I4" s="152">
        <f t="shared" ref="I4:I15" si="0">J4-SUM(D4:G4)</f>
        <v>-1785</v>
      </c>
      <c r="J4" s="152">
        <v>253808</v>
      </c>
      <c r="K4" s="112"/>
    </row>
    <row r="5" spans="1:11" ht="30" customHeight="1">
      <c r="A5" s="112" t="s">
        <v>229</v>
      </c>
      <c r="B5" s="111" t="s">
        <v>487</v>
      </c>
      <c r="C5" s="152">
        <v>182330</v>
      </c>
      <c r="D5" s="153" t="s">
        <v>485</v>
      </c>
      <c r="E5" s="152">
        <v>185010</v>
      </c>
      <c r="F5" s="153" t="s">
        <v>485</v>
      </c>
      <c r="G5" s="153" t="s">
        <v>485</v>
      </c>
      <c r="H5" s="152">
        <v>185010</v>
      </c>
      <c r="I5" s="152">
        <f t="shared" si="0"/>
        <v>-42580</v>
      </c>
      <c r="J5" s="152">
        <v>142430</v>
      </c>
      <c r="K5" s="112"/>
    </row>
    <row r="6" spans="1:11" ht="30" customHeight="1">
      <c r="A6" s="112" t="s">
        <v>230</v>
      </c>
      <c r="B6" s="111" t="s">
        <v>486</v>
      </c>
      <c r="C6" s="152">
        <v>101091</v>
      </c>
      <c r="D6" s="152">
        <v>33785</v>
      </c>
      <c r="E6" s="152">
        <v>66840</v>
      </c>
      <c r="F6" s="153" t="s">
        <v>485</v>
      </c>
      <c r="G6" s="153" t="s">
        <v>485</v>
      </c>
      <c r="H6" s="152">
        <v>100625</v>
      </c>
      <c r="I6" s="152">
        <f t="shared" si="0"/>
        <v>-1350</v>
      </c>
      <c r="J6" s="152">
        <v>99275</v>
      </c>
      <c r="K6" s="112"/>
    </row>
    <row r="7" spans="1:11" ht="30" customHeight="1">
      <c r="A7" s="112" t="s">
        <v>231</v>
      </c>
      <c r="B7" s="111" t="s">
        <v>17</v>
      </c>
      <c r="C7" s="152">
        <v>649606</v>
      </c>
      <c r="D7" s="152">
        <v>39205</v>
      </c>
      <c r="E7" s="152">
        <v>610503</v>
      </c>
      <c r="F7" s="153" t="s">
        <v>485</v>
      </c>
      <c r="G7" s="153" t="s">
        <v>485</v>
      </c>
      <c r="H7" s="152">
        <v>649708</v>
      </c>
      <c r="I7" s="152">
        <f t="shared" si="0"/>
        <v>-43900</v>
      </c>
      <c r="J7" s="152">
        <v>605808</v>
      </c>
      <c r="K7" s="112"/>
    </row>
    <row r="8" spans="1:11" ht="30" customHeight="1">
      <c r="A8" s="112" t="s">
        <v>232</v>
      </c>
      <c r="B8" s="111" t="s">
        <v>9</v>
      </c>
      <c r="C8" s="152">
        <v>575425</v>
      </c>
      <c r="D8" s="152">
        <v>221004</v>
      </c>
      <c r="E8" s="152">
        <v>356279</v>
      </c>
      <c r="F8" s="153" t="s">
        <v>485</v>
      </c>
      <c r="G8" s="153" t="s">
        <v>485</v>
      </c>
      <c r="H8" s="152">
        <v>577283</v>
      </c>
      <c r="I8" s="152">
        <f t="shared" si="0"/>
        <v>-18796</v>
      </c>
      <c r="J8" s="152">
        <v>558487</v>
      </c>
      <c r="K8" s="112"/>
    </row>
    <row r="9" spans="1:11" ht="30" customHeight="1">
      <c r="A9" s="112" t="s">
        <v>233</v>
      </c>
      <c r="B9" s="111" t="s">
        <v>12</v>
      </c>
      <c r="C9" s="152">
        <v>344717</v>
      </c>
      <c r="D9" s="152">
        <v>61712</v>
      </c>
      <c r="E9" s="152">
        <v>277774</v>
      </c>
      <c r="F9" s="153" t="s">
        <v>485</v>
      </c>
      <c r="G9" s="153" t="s">
        <v>485</v>
      </c>
      <c r="H9" s="152">
        <v>339486</v>
      </c>
      <c r="I9" s="152">
        <f t="shared" si="0"/>
        <v>-43697</v>
      </c>
      <c r="J9" s="152">
        <v>295789</v>
      </c>
      <c r="K9" s="112"/>
    </row>
    <row r="10" spans="1:11" ht="30" customHeight="1">
      <c r="A10" s="112" t="s">
        <v>234</v>
      </c>
      <c r="B10" s="111" t="s">
        <v>235</v>
      </c>
      <c r="C10" s="152">
        <v>153042</v>
      </c>
      <c r="D10" s="152">
        <v>46779</v>
      </c>
      <c r="E10" s="152">
        <v>109032</v>
      </c>
      <c r="F10" s="153" t="s">
        <v>485</v>
      </c>
      <c r="G10" s="153" t="s">
        <v>485</v>
      </c>
      <c r="H10" s="152">
        <v>155811</v>
      </c>
      <c r="I10" s="152">
        <f t="shared" si="0"/>
        <v>-3264</v>
      </c>
      <c r="J10" s="152">
        <v>152547</v>
      </c>
      <c r="K10" s="112"/>
    </row>
    <row r="11" spans="1:11" ht="30" customHeight="1">
      <c r="A11" s="112" t="s">
        <v>236</v>
      </c>
      <c r="B11" s="111" t="s">
        <v>7</v>
      </c>
      <c r="C11" s="152">
        <v>242429</v>
      </c>
      <c r="D11" s="152">
        <v>147435</v>
      </c>
      <c r="E11" s="152">
        <v>95452</v>
      </c>
      <c r="F11" s="153" t="s">
        <v>485</v>
      </c>
      <c r="G11" s="153" t="s">
        <v>485</v>
      </c>
      <c r="H11" s="152">
        <v>242887</v>
      </c>
      <c r="I11" s="152">
        <f t="shared" si="0"/>
        <v>-8065</v>
      </c>
      <c r="J11" s="152">
        <v>234822</v>
      </c>
      <c r="K11" s="112"/>
    </row>
    <row r="12" spans="1:11" ht="30" customHeight="1">
      <c r="A12" s="112" t="s">
        <v>237</v>
      </c>
      <c r="B12" s="111" t="s">
        <v>238</v>
      </c>
      <c r="C12" s="152">
        <v>476324</v>
      </c>
      <c r="D12" s="153" t="s">
        <v>485</v>
      </c>
      <c r="E12" s="152">
        <f>478602-79032</f>
        <v>399570</v>
      </c>
      <c r="F12" s="153" t="s">
        <v>485</v>
      </c>
      <c r="G12" s="154">
        <v>78588</v>
      </c>
      <c r="H12" s="152">
        <v>478158</v>
      </c>
      <c r="I12" s="152">
        <f t="shared" si="0"/>
        <v>-46892</v>
      </c>
      <c r="J12" s="152">
        <v>431266</v>
      </c>
      <c r="K12" s="112"/>
    </row>
    <row r="13" spans="1:11" ht="30" customHeight="1">
      <c r="A13" s="112" t="s">
        <v>239</v>
      </c>
      <c r="B13" s="111" t="s">
        <v>15</v>
      </c>
      <c r="C13" s="152">
        <v>595026</v>
      </c>
      <c r="D13" s="153" t="s">
        <v>485</v>
      </c>
      <c r="E13" s="152">
        <v>576610</v>
      </c>
      <c r="F13" s="153" t="s">
        <v>485</v>
      </c>
      <c r="G13" s="153" t="s">
        <v>485</v>
      </c>
      <c r="H13" s="152">
        <v>576610</v>
      </c>
      <c r="I13" s="152">
        <f t="shared" si="0"/>
        <v>-75532</v>
      </c>
      <c r="J13" s="152">
        <v>501078</v>
      </c>
      <c r="K13" s="112"/>
    </row>
    <row r="14" spans="1:11" ht="30" customHeight="1">
      <c r="A14" s="112" t="s">
        <v>240</v>
      </c>
      <c r="B14" s="111" t="s">
        <v>10</v>
      </c>
      <c r="C14" s="152">
        <v>325217</v>
      </c>
      <c r="D14" s="152">
        <v>68735</v>
      </c>
      <c r="E14" s="152">
        <v>253176</v>
      </c>
      <c r="F14" s="153" t="s">
        <v>485</v>
      </c>
      <c r="G14" s="153" t="s">
        <v>485</v>
      </c>
      <c r="H14" s="152">
        <v>321911</v>
      </c>
      <c r="I14" s="152">
        <f t="shared" si="0"/>
        <v>-11880</v>
      </c>
      <c r="J14" s="152">
        <v>310031</v>
      </c>
      <c r="K14" s="112"/>
    </row>
    <row r="15" spans="1:11" ht="39.75" customHeight="1">
      <c r="A15" s="112" t="s">
        <v>241</v>
      </c>
      <c r="B15" s="111" t="s">
        <v>5</v>
      </c>
      <c r="C15" s="152">
        <v>951451</v>
      </c>
      <c r="D15" s="152">
        <v>142458</v>
      </c>
      <c r="E15" s="152">
        <v>819376</v>
      </c>
      <c r="F15" s="155" t="s">
        <v>529</v>
      </c>
      <c r="G15" s="156"/>
      <c r="H15" s="152">
        <v>961834</v>
      </c>
      <c r="I15" s="152">
        <f t="shared" si="0"/>
        <v>-135287</v>
      </c>
      <c r="J15" s="152">
        <v>826547</v>
      </c>
      <c r="K15" s="110"/>
    </row>
    <row r="16" spans="1:11" s="135" customFormat="1" ht="24.75" customHeight="1">
      <c r="A16" s="133" t="s">
        <v>513</v>
      </c>
      <c r="B16" s="134"/>
      <c r="C16" s="132"/>
      <c r="E16" s="132" t="s">
        <v>514</v>
      </c>
    </row>
  </sheetData>
  <mergeCells count="8">
    <mergeCell ref="A1:K1"/>
    <mergeCell ref="A2:A3"/>
    <mergeCell ref="B2:B3"/>
    <mergeCell ref="C2:C3"/>
    <mergeCell ref="I2:I3"/>
    <mergeCell ref="J2:J3"/>
    <mergeCell ref="K2:K3"/>
    <mergeCell ref="H2:H3"/>
  </mergeCells>
  <phoneticPr fontId="13" type="noConversion"/>
  <printOptions horizontalCentered="1"/>
  <pageMargins left="0.51181102362204722" right="0.51181102362204722" top="0.74803149606299213" bottom="0.74803149606299213" header="0.31496062992125984" footer="0.31496062992125984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8"/>
  <sheetViews>
    <sheetView workbookViewId="0">
      <selection activeCell="D16" sqref="D16"/>
    </sheetView>
  </sheetViews>
  <sheetFormatPr defaultRowHeight="16.5"/>
  <cols>
    <col min="1" max="1" width="10.125" customWidth="1"/>
    <col min="2" max="5" width="17.125" bestFit="1" customWidth="1"/>
    <col min="6" max="13" width="25" bestFit="1" customWidth="1"/>
  </cols>
  <sheetData>
    <row r="3" spans="1:7">
      <c r="B3" s="108" t="s">
        <v>553</v>
      </c>
    </row>
    <row r="4" spans="1:7">
      <c r="B4" t="s">
        <v>416</v>
      </c>
      <c r="D4" t="s">
        <v>556</v>
      </c>
      <c r="F4" t="s">
        <v>554</v>
      </c>
      <c r="G4" t="s">
        <v>555</v>
      </c>
    </row>
    <row r="5" spans="1:7">
      <c r="A5" s="108" t="s">
        <v>481</v>
      </c>
      <c r="B5" t="s">
        <v>509</v>
      </c>
      <c r="C5" t="s">
        <v>510</v>
      </c>
      <c r="D5" t="s">
        <v>509</v>
      </c>
      <c r="E5" t="s">
        <v>510</v>
      </c>
    </row>
    <row r="6" spans="1:7">
      <c r="A6" s="109" t="s">
        <v>525</v>
      </c>
      <c r="B6" s="70">
        <v>162659</v>
      </c>
      <c r="C6" s="70">
        <v>1600</v>
      </c>
      <c r="D6" s="70">
        <v>23875</v>
      </c>
      <c r="E6" s="70">
        <v>5348</v>
      </c>
      <c r="F6" s="70">
        <v>186534</v>
      </c>
      <c r="G6" s="70">
        <v>6948</v>
      </c>
    </row>
    <row r="7" spans="1:7">
      <c r="A7" s="109" t="s">
        <v>523</v>
      </c>
      <c r="B7" s="70">
        <v>3917551</v>
      </c>
      <c r="C7" s="70">
        <v>76813</v>
      </c>
      <c r="D7" s="70">
        <v>927365</v>
      </c>
      <c r="E7" s="70">
        <v>308537</v>
      </c>
      <c r="F7" s="70">
        <v>4844916</v>
      </c>
      <c r="G7" s="70">
        <v>385350</v>
      </c>
    </row>
    <row r="8" spans="1:7">
      <c r="A8" s="109" t="s">
        <v>27</v>
      </c>
      <c r="B8" s="70">
        <v>4080210</v>
      </c>
      <c r="C8" s="70">
        <v>78413</v>
      </c>
      <c r="D8" s="70">
        <v>951240</v>
      </c>
      <c r="E8" s="70">
        <v>313885</v>
      </c>
      <c r="F8" s="70">
        <v>5031450</v>
      </c>
      <c r="G8" s="70">
        <v>392298</v>
      </c>
    </row>
  </sheetData>
  <phoneticPr fontId="1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84"/>
  <sheetViews>
    <sheetView workbookViewId="0">
      <pane ySplit="1" topLeftCell="A478" activePane="bottomLeft" state="frozen"/>
      <selection pane="bottomLeft" activeCell="D488" sqref="D488"/>
    </sheetView>
  </sheetViews>
  <sheetFormatPr defaultRowHeight="16.5"/>
  <cols>
    <col min="1" max="1" width="7.5" style="96" customWidth="1"/>
    <col min="2" max="2" width="9" style="96"/>
    <col min="3" max="3" width="23" style="95" customWidth="1"/>
    <col min="4" max="4" width="8.625" style="96" customWidth="1"/>
    <col min="5" max="5" width="7.625" style="96" customWidth="1"/>
    <col min="6" max="6" width="7.125" style="95" customWidth="1"/>
    <col min="7" max="7" width="7.625" style="67" customWidth="1"/>
    <col min="8" max="8" width="10.375" style="69" customWidth="1"/>
    <col min="9" max="9" width="7.625" style="95" customWidth="1"/>
    <col min="10" max="10" width="8.375" style="95" customWidth="1"/>
    <col min="11" max="11" width="7.625" style="96" customWidth="1"/>
    <col min="12" max="12" width="10.5" style="95" customWidth="1"/>
    <col min="13" max="13" width="7.625" style="95" customWidth="1"/>
    <col min="14" max="14" width="8.75" style="95" customWidth="1"/>
    <col min="15" max="15" width="9" style="95" customWidth="1"/>
    <col min="16" max="16384" width="9" style="95"/>
  </cols>
  <sheetData>
    <row r="1" spans="1:18" ht="37.5" customHeight="1">
      <c r="A1" s="105" t="s">
        <v>473</v>
      </c>
      <c r="B1" s="105" t="s">
        <v>472</v>
      </c>
      <c r="C1" s="105" t="s">
        <v>471</v>
      </c>
      <c r="D1" s="105" t="s">
        <v>495</v>
      </c>
      <c r="E1" s="144" t="s">
        <v>561</v>
      </c>
      <c r="F1" s="105" t="s">
        <v>496</v>
      </c>
      <c r="G1" s="106" t="s">
        <v>497</v>
      </c>
      <c r="H1" s="68" t="s">
        <v>498</v>
      </c>
      <c r="I1" s="118" t="s">
        <v>499</v>
      </c>
      <c r="J1" s="119" t="s">
        <v>500</v>
      </c>
      <c r="K1" s="120" t="s">
        <v>501</v>
      </c>
      <c r="L1" s="121" t="s">
        <v>502</v>
      </c>
      <c r="M1" s="122" t="s">
        <v>503</v>
      </c>
      <c r="N1" s="123" t="s">
        <v>504</v>
      </c>
      <c r="O1" s="105" t="s">
        <v>505</v>
      </c>
    </row>
    <row r="2" spans="1:18" ht="16.5" customHeight="1">
      <c r="A2" s="103" t="s">
        <v>469</v>
      </c>
      <c r="B2" s="103" t="s">
        <v>207</v>
      </c>
      <c r="C2" s="97" t="s">
        <v>118</v>
      </c>
      <c r="D2" s="103" t="s">
        <v>115</v>
      </c>
      <c r="E2" s="103" t="str">
        <f t="shared" ref="E2:E65" si="0">VLOOKUP(D2,採購方式,2,FALSE)</f>
        <v>招標</v>
      </c>
      <c r="F2" s="102">
        <v>150</v>
      </c>
      <c r="G2" s="101">
        <v>42</v>
      </c>
      <c r="H2" s="100">
        <f t="shared" ref="H2:H65" si="1">F2*G2</f>
        <v>6300</v>
      </c>
      <c r="I2" s="98">
        <f>G2-K2-M2</f>
        <v>2</v>
      </c>
      <c r="J2" s="100">
        <f>F2*I2</f>
        <v>300</v>
      </c>
      <c r="K2" s="99">
        <v>40</v>
      </c>
      <c r="L2" s="98">
        <f>K2*F2</f>
        <v>6000</v>
      </c>
      <c r="M2" s="98"/>
      <c r="N2" s="98">
        <v>0</v>
      </c>
      <c r="O2" s="97"/>
      <c r="Q2" t="s">
        <v>137</v>
      </c>
      <c r="R2" t="s">
        <v>524</v>
      </c>
    </row>
    <row r="3" spans="1:18">
      <c r="A3" s="103" t="s">
        <v>469</v>
      </c>
      <c r="B3" s="103" t="s">
        <v>207</v>
      </c>
      <c r="C3" s="97" t="s">
        <v>65</v>
      </c>
      <c r="D3" s="103" t="s">
        <v>63</v>
      </c>
      <c r="E3" s="103" t="str">
        <f t="shared" si="0"/>
        <v>招標</v>
      </c>
      <c r="F3" s="102">
        <v>286</v>
      </c>
      <c r="G3" s="101">
        <v>42</v>
      </c>
      <c r="H3" s="100">
        <f t="shared" si="1"/>
        <v>12012</v>
      </c>
      <c r="I3" s="98">
        <f t="shared" ref="I3:I66" si="2">G3-K3-M3</f>
        <v>2</v>
      </c>
      <c r="J3" s="100">
        <f t="shared" ref="J3:J66" si="3">F3*I3</f>
        <v>572</v>
      </c>
      <c r="K3" s="99">
        <v>40</v>
      </c>
      <c r="L3" s="98">
        <f t="shared" ref="L3:L66" si="4">K3*F3</f>
        <v>11440</v>
      </c>
      <c r="M3" s="98"/>
      <c r="N3" s="98">
        <v>0</v>
      </c>
      <c r="O3" s="97"/>
      <c r="Q3" t="s">
        <v>125</v>
      </c>
      <c r="R3" t="s">
        <v>524</v>
      </c>
    </row>
    <row r="4" spans="1:18">
      <c r="A4" s="103" t="s">
        <v>469</v>
      </c>
      <c r="B4" s="103" t="s">
        <v>207</v>
      </c>
      <c r="C4" s="97" t="s">
        <v>138</v>
      </c>
      <c r="D4" s="103" t="s">
        <v>137</v>
      </c>
      <c r="E4" s="103" t="str">
        <f t="shared" si="0"/>
        <v>招標</v>
      </c>
      <c r="F4" s="102">
        <v>217</v>
      </c>
      <c r="G4" s="101">
        <v>42</v>
      </c>
      <c r="H4" s="100">
        <f t="shared" si="1"/>
        <v>9114</v>
      </c>
      <c r="I4" s="98">
        <f t="shared" si="2"/>
        <v>2</v>
      </c>
      <c r="J4" s="100">
        <f t="shared" si="3"/>
        <v>434</v>
      </c>
      <c r="K4" s="99">
        <v>40</v>
      </c>
      <c r="L4" s="98">
        <f t="shared" si="4"/>
        <v>8680</v>
      </c>
      <c r="M4" s="98"/>
      <c r="N4" s="98">
        <v>0</v>
      </c>
      <c r="O4" s="97"/>
      <c r="Q4" t="s">
        <v>121</v>
      </c>
      <c r="R4" t="s">
        <v>524</v>
      </c>
    </row>
    <row r="5" spans="1:18">
      <c r="A5" s="103" t="s">
        <v>469</v>
      </c>
      <c r="B5" s="103" t="s">
        <v>207</v>
      </c>
      <c r="C5" s="97" t="s">
        <v>59</v>
      </c>
      <c r="D5" s="103" t="s">
        <v>57</v>
      </c>
      <c r="E5" s="103" t="str">
        <f t="shared" si="0"/>
        <v>招標</v>
      </c>
      <c r="F5" s="102">
        <v>206</v>
      </c>
      <c r="G5" s="101">
        <v>42</v>
      </c>
      <c r="H5" s="100">
        <f t="shared" si="1"/>
        <v>8652</v>
      </c>
      <c r="I5" s="98">
        <f t="shared" si="2"/>
        <v>2</v>
      </c>
      <c r="J5" s="100">
        <f t="shared" si="3"/>
        <v>412</v>
      </c>
      <c r="K5" s="99">
        <v>40</v>
      </c>
      <c r="L5" s="98">
        <f t="shared" si="4"/>
        <v>8240</v>
      </c>
      <c r="M5" s="98"/>
      <c r="N5" s="98">
        <v>0</v>
      </c>
      <c r="O5" s="97"/>
      <c r="Q5" t="s">
        <v>115</v>
      </c>
      <c r="R5" t="s">
        <v>524</v>
      </c>
    </row>
    <row r="6" spans="1:18">
      <c r="A6" s="103" t="s">
        <v>469</v>
      </c>
      <c r="B6" s="103" t="s">
        <v>207</v>
      </c>
      <c r="C6" s="97" t="s">
        <v>45</v>
      </c>
      <c r="D6" s="103" t="s">
        <v>30</v>
      </c>
      <c r="E6" s="103" t="str">
        <f t="shared" si="0"/>
        <v>招標</v>
      </c>
      <c r="F6" s="102">
        <v>154</v>
      </c>
      <c r="G6" s="101">
        <v>42</v>
      </c>
      <c r="H6" s="100">
        <f t="shared" si="1"/>
        <v>6468</v>
      </c>
      <c r="I6" s="98">
        <f t="shared" si="2"/>
        <v>2</v>
      </c>
      <c r="J6" s="100">
        <f t="shared" si="3"/>
        <v>308</v>
      </c>
      <c r="K6" s="99">
        <v>40</v>
      </c>
      <c r="L6" s="98">
        <f t="shared" si="4"/>
        <v>6160</v>
      </c>
      <c r="M6" s="98"/>
      <c r="N6" s="98">
        <v>0</v>
      </c>
      <c r="O6" s="97"/>
      <c r="Q6" t="s">
        <v>111</v>
      </c>
      <c r="R6" t="s">
        <v>524</v>
      </c>
    </row>
    <row r="7" spans="1:18">
      <c r="A7" s="103" t="s">
        <v>469</v>
      </c>
      <c r="B7" s="103" t="s">
        <v>207</v>
      </c>
      <c r="C7" s="97" t="s">
        <v>117</v>
      </c>
      <c r="D7" s="103" t="s">
        <v>115</v>
      </c>
      <c r="E7" s="103" t="str">
        <f t="shared" si="0"/>
        <v>招標</v>
      </c>
      <c r="F7" s="102">
        <v>145</v>
      </c>
      <c r="G7" s="101">
        <v>42</v>
      </c>
      <c r="H7" s="100">
        <f t="shared" si="1"/>
        <v>6090</v>
      </c>
      <c r="I7" s="98">
        <f t="shared" si="2"/>
        <v>2</v>
      </c>
      <c r="J7" s="100">
        <f t="shared" si="3"/>
        <v>290</v>
      </c>
      <c r="K7" s="99">
        <v>40</v>
      </c>
      <c r="L7" s="98">
        <f t="shared" si="4"/>
        <v>5800</v>
      </c>
      <c r="M7" s="98"/>
      <c r="N7" s="98">
        <v>0</v>
      </c>
      <c r="O7" s="97"/>
      <c r="Q7" t="s">
        <v>106</v>
      </c>
      <c r="R7" t="s">
        <v>524</v>
      </c>
    </row>
    <row r="8" spans="1:18">
      <c r="A8" s="103" t="s">
        <v>469</v>
      </c>
      <c r="B8" s="103" t="s">
        <v>207</v>
      </c>
      <c r="C8" s="97" t="s">
        <v>108</v>
      </c>
      <c r="D8" s="103" t="s">
        <v>106</v>
      </c>
      <c r="E8" s="103" t="str">
        <f t="shared" si="0"/>
        <v>招標</v>
      </c>
      <c r="F8" s="102">
        <v>193</v>
      </c>
      <c r="G8" s="101">
        <v>42</v>
      </c>
      <c r="H8" s="100">
        <f t="shared" si="1"/>
        <v>8106</v>
      </c>
      <c r="I8" s="98">
        <f t="shared" si="2"/>
        <v>2</v>
      </c>
      <c r="J8" s="100">
        <f t="shared" si="3"/>
        <v>386</v>
      </c>
      <c r="K8" s="99">
        <v>40</v>
      </c>
      <c r="L8" s="98">
        <f t="shared" si="4"/>
        <v>7720</v>
      </c>
      <c r="M8" s="98"/>
      <c r="N8" s="98">
        <v>0</v>
      </c>
      <c r="O8" s="97"/>
      <c r="Q8" t="s">
        <v>98</v>
      </c>
      <c r="R8" t="s">
        <v>524</v>
      </c>
    </row>
    <row r="9" spans="1:18">
      <c r="A9" s="103" t="s">
        <v>469</v>
      </c>
      <c r="B9" s="103" t="s">
        <v>207</v>
      </c>
      <c r="C9" s="97" t="s">
        <v>92</v>
      </c>
      <c r="D9" s="103" t="s">
        <v>91</v>
      </c>
      <c r="E9" s="103" t="str">
        <f t="shared" si="0"/>
        <v>招標</v>
      </c>
      <c r="F9" s="102">
        <v>97</v>
      </c>
      <c r="G9" s="101">
        <v>42</v>
      </c>
      <c r="H9" s="100">
        <f t="shared" si="1"/>
        <v>4074</v>
      </c>
      <c r="I9" s="98">
        <f t="shared" si="2"/>
        <v>2</v>
      </c>
      <c r="J9" s="100">
        <f t="shared" si="3"/>
        <v>194</v>
      </c>
      <c r="K9" s="99">
        <v>40</v>
      </c>
      <c r="L9" s="98">
        <f t="shared" si="4"/>
        <v>3880</v>
      </c>
      <c r="M9" s="98"/>
      <c r="N9" s="98">
        <v>0</v>
      </c>
      <c r="O9" s="97"/>
      <c r="Q9" t="s">
        <v>91</v>
      </c>
      <c r="R9" t="s">
        <v>524</v>
      </c>
    </row>
    <row r="10" spans="1:18">
      <c r="A10" s="103" t="s">
        <v>469</v>
      </c>
      <c r="B10" s="103" t="s">
        <v>207</v>
      </c>
      <c r="C10" s="97" t="s">
        <v>35</v>
      </c>
      <c r="D10" s="103" t="s">
        <v>106</v>
      </c>
      <c r="E10" s="103" t="str">
        <f t="shared" si="0"/>
        <v>招標</v>
      </c>
      <c r="F10" s="102">
        <v>164</v>
      </c>
      <c r="G10" s="101">
        <v>42</v>
      </c>
      <c r="H10" s="100">
        <f t="shared" si="1"/>
        <v>6888</v>
      </c>
      <c r="I10" s="98">
        <f t="shared" si="2"/>
        <v>2</v>
      </c>
      <c r="J10" s="100">
        <f t="shared" si="3"/>
        <v>328</v>
      </c>
      <c r="K10" s="99">
        <v>40</v>
      </c>
      <c r="L10" s="98">
        <f t="shared" si="4"/>
        <v>6560</v>
      </c>
      <c r="M10" s="98"/>
      <c r="N10" s="98">
        <v>0</v>
      </c>
      <c r="O10" s="97"/>
      <c r="Q10" t="s">
        <v>82</v>
      </c>
      <c r="R10" t="s">
        <v>524</v>
      </c>
    </row>
    <row r="11" spans="1:18">
      <c r="A11" s="103" t="s">
        <v>469</v>
      </c>
      <c r="B11" s="103" t="s">
        <v>207</v>
      </c>
      <c r="C11" s="97" t="s">
        <v>72</v>
      </c>
      <c r="D11" s="103" t="s">
        <v>115</v>
      </c>
      <c r="E11" s="103" t="str">
        <f t="shared" si="0"/>
        <v>招標</v>
      </c>
      <c r="F11" s="102">
        <v>130</v>
      </c>
      <c r="G11" s="101">
        <v>42</v>
      </c>
      <c r="H11" s="100">
        <f t="shared" si="1"/>
        <v>5460</v>
      </c>
      <c r="I11" s="98">
        <f t="shared" si="2"/>
        <v>2</v>
      </c>
      <c r="J11" s="100">
        <f t="shared" si="3"/>
        <v>260</v>
      </c>
      <c r="K11" s="99">
        <v>40</v>
      </c>
      <c r="L11" s="98">
        <f t="shared" si="4"/>
        <v>5200</v>
      </c>
      <c r="M11" s="98"/>
      <c r="N11" s="98">
        <v>0</v>
      </c>
      <c r="O11" s="97"/>
      <c r="Q11" t="s">
        <v>63</v>
      </c>
      <c r="R11" t="s">
        <v>524</v>
      </c>
    </row>
    <row r="12" spans="1:18">
      <c r="A12" s="103" t="s">
        <v>469</v>
      </c>
      <c r="B12" s="103" t="s">
        <v>208</v>
      </c>
      <c r="C12" s="97" t="s">
        <v>118</v>
      </c>
      <c r="D12" s="103" t="s">
        <v>115</v>
      </c>
      <c r="E12" s="103" t="str">
        <f t="shared" si="0"/>
        <v>招標</v>
      </c>
      <c r="F12" s="102">
        <v>150</v>
      </c>
      <c r="G12" s="101">
        <v>42</v>
      </c>
      <c r="H12" s="100">
        <f t="shared" si="1"/>
        <v>6300</v>
      </c>
      <c r="I12" s="98">
        <f t="shared" si="2"/>
        <v>1</v>
      </c>
      <c r="J12" s="100">
        <f t="shared" si="3"/>
        <v>150</v>
      </c>
      <c r="K12" s="99">
        <v>41</v>
      </c>
      <c r="L12" s="98">
        <f t="shared" si="4"/>
        <v>6150</v>
      </c>
      <c r="M12" s="98"/>
      <c r="N12" s="98">
        <v>0</v>
      </c>
      <c r="O12" s="97"/>
      <c r="Q12" t="s">
        <v>57</v>
      </c>
      <c r="R12" t="s">
        <v>524</v>
      </c>
    </row>
    <row r="13" spans="1:18">
      <c r="A13" s="103" t="s">
        <v>469</v>
      </c>
      <c r="B13" s="103" t="s">
        <v>208</v>
      </c>
      <c r="C13" s="97" t="s">
        <v>65</v>
      </c>
      <c r="D13" s="103" t="s">
        <v>63</v>
      </c>
      <c r="E13" s="103" t="str">
        <f t="shared" si="0"/>
        <v>招標</v>
      </c>
      <c r="F13" s="102">
        <v>286</v>
      </c>
      <c r="G13" s="101">
        <v>42</v>
      </c>
      <c r="H13" s="100">
        <f t="shared" si="1"/>
        <v>12012</v>
      </c>
      <c r="I13" s="98">
        <f t="shared" si="2"/>
        <v>1</v>
      </c>
      <c r="J13" s="100">
        <f t="shared" si="3"/>
        <v>286</v>
      </c>
      <c r="K13" s="99">
        <v>41</v>
      </c>
      <c r="L13" s="98">
        <f t="shared" si="4"/>
        <v>11726</v>
      </c>
      <c r="M13" s="98"/>
      <c r="N13" s="98">
        <v>0</v>
      </c>
      <c r="O13" s="97"/>
      <c r="Q13" t="s">
        <v>30</v>
      </c>
      <c r="R13" t="s">
        <v>524</v>
      </c>
    </row>
    <row r="14" spans="1:18">
      <c r="A14" s="103" t="s">
        <v>469</v>
      </c>
      <c r="B14" s="103" t="s">
        <v>208</v>
      </c>
      <c r="C14" s="97" t="s">
        <v>138</v>
      </c>
      <c r="D14" s="103" t="s">
        <v>137</v>
      </c>
      <c r="E14" s="103" t="str">
        <f t="shared" si="0"/>
        <v>招標</v>
      </c>
      <c r="F14" s="102">
        <v>217</v>
      </c>
      <c r="G14" s="101">
        <v>42</v>
      </c>
      <c r="H14" s="100">
        <f t="shared" si="1"/>
        <v>9114</v>
      </c>
      <c r="I14" s="98">
        <f t="shared" si="2"/>
        <v>1</v>
      </c>
      <c r="J14" s="100">
        <f t="shared" si="3"/>
        <v>217</v>
      </c>
      <c r="K14" s="99">
        <v>41</v>
      </c>
      <c r="L14" s="98">
        <f t="shared" si="4"/>
        <v>8897</v>
      </c>
      <c r="M14" s="98"/>
      <c r="N14" s="98">
        <v>0</v>
      </c>
      <c r="O14" s="97"/>
      <c r="Q14" t="s">
        <v>134</v>
      </c>
      <c r="R14" t="s">
        <v>526</v>
      </c>
    </row>
    <row r="15" spans="1:18">
      <c r="A15" s="103" t="s">
        <v>469</v>
      </c>
      <c r="B15" s="103" t="s">
        <v>208</v>
      </c>
      <c r="C15" s="97" t="s">
        <v>59</v>
      </c>
      <c r="D15" s="103" t="s">
        <v>57</v>
      </c>
      <c r="E15" s="103" t="str">
        <f t="shared" si="0"/>
        <v>招標</v>
      </c>
      <c r="F15" s="102">
        <v>206</v>
      </c>
      <c r="G15" s="101">
        <v>42</v>
      </c>
      <c r="H15" s="100">
        <f t="shared" si="1"/>
        <v>8652</v>
      </c>
      <c r="I15" s="98">
        <f t="shared" si="2"/>
        <v>1</v>
      </c>
      <c r="J15" s="100">
        <f t="shared" si="3"/>
        <v>206</v>
      </c>
      <c r="K15" s="99">
        <v>41</v>
      </c>
      <c r="L15" s="98">
        <f t="shared" si="4"/>
        <v>8446</v>
      </c>
      <c r="M15" s="98"/>
      <c r="N15" s="98">
        <v>0</v>
      </c>
      <c r="O15" s="97"/>
      <c r="Q15" t="s">
        <v>131</v>
      </c>
      <c r="R15" t="s">
        <v>526</v>
      </c>
    </row>
    <row r="16" spans="1:18">
      <c r="A16" s="103" t="s">
        <v>469</v>
      </c>
      <c r="B16" s="103" t="s">
        <v>208</v>
      </c>
      <c r="C16" s="97" t="s">
        <v>45</v>
      </c>
      <c r="D16" s="103" t="s">
        <v>30</v>
      </c>
      <c r="E16" s="103" t="str">
        <f t="shared" si="0"/>
        <v>招標</v>
      </c>
      <c r="F16" s="102">
        <v>154</v>
      </c>
      <c r="G16" s="101">
        <v>42</v>
      </c>
      <c r="H16" s="100">
        <f t="shared" si="1"/>
        <v>6468</v>
      </c>
      <c r="I16" s="98">
        <f t="shared" si="2"/>
        <v>1</v>
      </c>
      <c r="J16" s="100">
        <f t="shared" si="3"/>
        <v>154</v>
      </c>
      <c r="K16" s="99">
        <v>41</v>
      </c>
      <c r="L16" s="98">
        <f t="shared" si="4"/>
        <v>6314</v>
      </c>
      <c r="M16" s="98"/>
      <c r="N16" s="98">
        <v>0</v>
      </c>
      <c r="O16" s="97"/>
      <c r="Q16" t="s">
        <v>79</v>
      </c>
      <c r="R16" t="s">
        <v>526</v>
      </c>
    </row>
    <row r="17" spans="1:18">
      <c r="A17" s="103" t="s">
        <v>469</v>
      </c>
      <c r="B17" s="103" t="s">
        <v>208</v>
      </c>
      <c r="C17" s="97" t="s">
        <v>117</v>
      </c>
      <c r="D17" s="103" t="s">
        <v>115</v>
      </c>
      <c r="E17" s="103" t="str">
        <f t="shared" si="0"/>
        <v>招標</v>
      </c>
      <c r="F17" s="102">
        <v>145</v>
      </c>
      <c r="G17" s="101">
        <v>42</v>
      </c>
      <c r="H17" s="100">
        <f t="shared" si="1"/>
        <v>6090</v>
      </c>
      <c r="I17" s="98">
        <f t="shared" si="2"/>
        <v>1</v>
      </c>
      <c r="J17" s="100">
        <f t="shared" si="3"/>
        <v>145</v>
      </c>
      <c r="K17" s="99">
        <v>41</v>
      </c>
      <c r="L17" s="98">
        <f t="shared" si="4"/>
        <v>5945</v>
      </c>
      <c r="M17" s="98"/>
      <c r="N17" s="98">
        <v>0</v>
      </c>
      <c r="O17" s="97"/>
      <c r="Q17" t="s">
        <v>76</v>
      </c>
      <c r="R17" t="s">
        <v>526</v>
      </c>
    </row>
    <row r="18" spans="1:18">
      <c r="A18" s="103" t="s">
        <v>469</v>
      </c>
      <c r="B18" s="103" t="s">
        <v>208</v>
      </c>
      <c r="C18" s="97" t="s">
        <v>108</v>
      </c>
      <c r="D18" s="103" t="s">
        <v>106</v>
      </c>
      <c r="E18" s="103" t="str">
        <f t="shared" si="0"/>
        <v>招標</v>
      </c>
      <c r="F18" s="102">
        <v>193</v>
      </c>
      <c r="G18" s="101">
        <v>42</v>
      </c>
      <c r="H18" s="100">
        <f t="shared" si="1"/>
        <v>8106</v>
      </c>
      <c r="I18" s="98">
        <f t="shared" si="2"/>
        <v>1</v>
      </c>
      <c r="J18" s="100">
        <f t="shared" si="3"/>
        <v>193</v>
      </c>
      <c r="K18" s="99">
        <v>41</v>
      </c>
      <c r="L18" s="98">
        <f t="shared" si="4"/>
        <v>7913</v>
      </c>
      <c r="M18" s="98"/>
      <c r="N18" s="98">
        <v>0</v>
      </c>
      <c r="O18" s="97"/>
      <c r="Q18" t="s">
        <v>73</v>
      </c>
      <c r="R18" t="s">
        <v>526</v>
      </c>
    </row>
    <row r="19" spans="1:18">
      <c r="A19" s="103" t="s">
        <v>469</v>
      </c>
      <c r="B19" s="103" t="s">
        <v>208</v>
      </c>
      <c r="C19" s="97" t="s">
        <v>92</v>
      </c>
      <c r="D19" s="103" t="s">
        <v>91</v>
      </c>
      <c r="E19" s="103" t="str">
        <f t="shared" si="0"/>
        <v>招標</v>
      </c>
      <c r="F19" s="102">
        <v>97</v>
      </c>
      <c r="G19" s="101">
        <v>42</v>
      </c>
      <c r="H19" s="100">
        <f t="shared" si="1"/>
        <v>4074</v>
      </c>
      <c r="I19" s="98">
        <f t="shared" si="2"/>
        <v>1</v>
      </c>
      <c r="J19" s="100">
        <f t="shared" si="3"/>
        <v>97</v>
      </c>
      <c r="K19" s="99">
        <v>41</v>
      </c>
      <c r="L19" s="98">
        <f t="shared" si="4"/>
        <v>3977</v>
      </c>
      <c r="M19" s="98"/>
      <c r="N19" s="98">
        <v>0</v>
      </c>
      <c r="O19" s="97"/>
    </row>
    <row r="20" spans="1:18">
      <c r="A20" s="103" t="s">
        <v>469</v>
      </c>
      <c r="B20" s="103" t="s">
        <v>208</v>
      </c>
      <c r="C20" s="97" t="s">
        <v>35</v>
      </c>
      <c r="D20" s="103" t="s">
        <v>106</v>
      </c>
      <c r="E20" s="103" t="str">
        <f t="shared" si="0"/>
        <v>招標</v>
      </c>
      <c r="F20" s="102">
        <v>164</v>
      </c>
      <c r="G20" s="101">
        <v>42</v>
      </c>
      <c r="H20" s="100">
        <f t="shared" si="1"/>
        <v>6888</v>
      </c>
      <c r="I20" s="98">
        <f t="shared" si="2"/>
        <v>1</v>
      </c>
      <c r="J20" s="100">
        <f t="shared" si="3"/>
        <v>164</v>
      </c>
      <c r="K20" s="99">
        <v>41</v>
      </c>
      <c r="L20" s="98">
        <f t="shared" si="4"/>
        <v>6724</v>
      </c>
      <c r="M20" s="98"/>
      <c r="N20" s="98">
        <v>0</v>
      </c>
      <c r="O20" s="97"/>
    </row>
    <row r="21" spans="1:18">
      <c r="A21" s="103" t="s">
        <v>469</v>
      </c>
      <c r="B21" s="103" t="s">
        <v>208</v>
      </c>
      <c r="C21" s="97" t="s">
        <v>72</v>
      </c>
      <c r="D21" s="103" t="s">
        <v>115</v>
      </c>
      <c r="E21" s="103" t="str">
        <f t="shared" si="0"/>
        <v>招標</v>
      </c>
      <c r="F21" s="102">
        <v>130</v>
      </c>
      <c r="G21" s="101">
        <v>42</v>
      </c>
      <c r="H21" s="100">
        <f t="shared" si="1"/>
        <v>5460</v>
      </c>
      <c r="I21" s="98">
        <f t="shared" si="2"/>
        <v>1</v>
      </c>
      <c r="J21" s="100">
        <f t="shared" si="3"/>
        <v>130</v>
      </c>
      <c r="K21" s="99">
        <v>41</v>
      </c>
      <c r="L21" s="98">
        <f t="shared" si="4"/>
        <v>5330</v>
      </c>
      <c r="M21" s="98"/>
      <c r="N21" s="98">
        <v>0</v>
      </c>
      <c r="O21" s="97"/>
    </row>
    <row r="22" spans="1:18">
      <c r="A22" s="103" t="s">
        <v>469</v>
      </c>
      <c r="B22" s="103" t="s">
        <v>189</v>
      </c>
      <c r="C22" s="97" t="s">
        <v>68</v>
      </c>
      <c r="D22" s="103" t="s">
        <v>63</v>
      </c>
      <c r="E22" s="103" t="str">
        <f t="shared" si="0"/>
        <v>招標</v>
      </c>
      <c r="F22" s="102">
        <v>286</v>
      </c>
      <c r="G22" s="101">
        <v>38</v>
      </c>
      <c r="H22" s="100">
        <f t="shared" si="1"/>
        <v>10868</v>
      </c>
      <c r="I22" s="98">
        <f t="shared" si="2"/>
        <v>0</v>
      </c>
      <c r="J22" s="100">
        <f t="shared" si="3"/>
        <v>0</v>
      </c>
      <c r="K22" s="99">
        <v>38</v>
      </c>
      <c r="L22" s="98">
        <f t="shared" si="4"/>
        <v>10868</v>
      </c>
      <c r="M22" s="98"/>
      <c r="N22" s="98">
        <v>0</v>
      </c>
      <c r="O22" s="97"/>
    </row>
    <row r="23" spans="1:18">
      <c r="A23" s="103" t="s">
        <v>469</v>
      </c>
      <c r="B23" s="103" t="s">
        <v>189</v>
      </c>
      <c r="C23" s="97" t="s">
        <v>138</v>
      </c>
      <c r="D23" s="103" t="s">
        <v>137</v>
      </c>
      <c r="E23" s="103" t="str">
        <f t="shared" si="0"/>
        <v>招標</v>
      </c>
      <c r="F23" s="102">
        <v>239</v>
      </c>
      <c r="G23" s="101">
        <v>38</v>
      </c>
      <c r="H23" s="100">
        <f t="shared" si="1"/>
        <v>9082</v>
      </c>
      <c r="I23" s="98">
        <f t="shared" si="2"/>
        <v>0</v>
      </c>
      <c r="J23" s="100">
        <f t="shared" si="3"/>
        <v>0</v>
      </c>
      <c r="K23" s="99">
        <v>38</v>
      </c>
      <c r="L23" s="98">
        <f t="shared" si="4"/>
        <v>9082</v>
      </c>
      <c r="M23" s="98"/>
      <c r="N23" s="98">
        <v>0</v>
      </c>
      <c r="O23" s="97"/>
    </row>
    <row r="24" spans="1:18">
      <c r="A24" s="103" t="s">
        <v>469</v>
      </c>
      <c r="B24" s="103" t="s">
        <v>189</v>
      </c>
      <c r="C24" s="97" t="s">
        <v>59</v>
      </c>
      <c r="D24" s="103" t="s">
        <v>111</v>
      </c>
      <c r="E24" s="103" t="str">
        <f t="shared" si="0"/>
        <v>招標</v>
      </c>
      <c r="F24" s="102">
        <v>217</v>
      </c>
      <c r="G24" s="101">
        <v>38</v>
      </c>
      <c r="H24" s="100">
        <f t="shared" si="1"/>
        <v>8246</v>
      </c>
      <c r="I24" s="98">
        <f t="shared" si="2"/>
        <v>0</v>
      </c>
      <c r="J24" s="100">
        <f t="shared" si="3"/>
        <v>0</v>
      </c>
      <c r="K24" s="99">
        <v>38</v>
      </c>
      <c r="L24" s="98">
        <f t="shared" si="4"/>
        <v>8246</v>
      </c>
      <c r="M24" s="98"/>
      <c r="N24" s="98">
        <v>0</v>
      </c>
      <c r="O24" s="97"/>
    </row>
    <row r="25" spans="1:18">
      <c r="A25" s="103" t="s">
        <v>469</v>
      </c>
      <c r="B25" s="103" t="s">
        <v>189</v>
      </c>
      <c r="C25" s="97" t="s">
        <v>44</v>
      </c>
      <c r="D25" s="103" t="s">
        <v>30</v>
      </c>
      <c r="E25" s="103" t="str">
        <f t="shared" si="0"/>
        <v>招標</v>
      </c>
      <c r="F25" s="102">
        <v>265</v>
      </c>
      <c r="G25" s="101">
        <v>37</v>
      </c>
      <c r="H25" s="100">
        <f t="shared" si="1"/>
        <v>9805</v>
      </c>
      <c r="I25" s="98">
        <f t="shared" si="2"/>
        <v>-1</v>
      </c>
      <c r="J25" s="100">
        <f t="shared" si="3"/>
        <v>-265</v>
      </c>
      <c r="K25" s="99">
        <v>38</v>
      </c>
      <c r="L25" s="98">
        <f t="shared" si="4"/>
        <v>10070</v>
      </c>
      <c r="M25" s="98"/>
      <c r="N25" s="98">
        <v>0</v>
      </c>
      <c r="O25" s="97"/>
    </row>
    <row r="26" spans="1:18">
      <c r="A26" s="103" t="s">
        <v>469</v>
      </c>
      <c r="B26" s="103" t="s">
        <v>189</v>
      </c>
      <c r="C26" s="97" t="s">
        <v>124</v>
      </c>
      <c r="D26" s="103" t="s">
        <v>125</v>
      </c>
      <c r="E26" s="103" t="str">
        <f t="shared" si="0"/>
        <v>招標</v>
      </c>
      <c r="F26" s="102">
        <v>145</v>
      </c>
      <c r="G26" s="101">
        <v>38</v>
      </c>
      <c r="H26" s="100">
        <f t="shared" si="1"/>
        <v>5510</v>
      </c>
      <c r="I26" s="98">
        <f t="shared" si="2"/>
        <v>0</v>
      </c>
      <c r="J26" s="100">
        <f t="shared" si="3"/>
        <v>0</v>
      </c>
      <c r="K26" s="99">
        <v>38</v>
      </c>
      <c r="L26" s="98">
        <f t="shared" si="4"/>
        <v>5510</v>
      </c>
      <c r="M26" s="98"/>
      <c r="N26" s="98">
        <v>0</v>
      </c>
      <c r="O26" s="97"/>
    </row>
    <row r="27" spans="1:18">
      <c r="A27" s="103" t="s">
        <v>469</v>
      </c>
      <c r="B27" s="103" t="s">
        <v>189</v>
      </c>
      <c r="C27" s="97" t="s">
        <v>35</v>
      </c>
      <c r="D27" s="103" t="s">
        <v>30</v>
      </c>
      <c r="E27" s="103" t="str">
        <f t="shared" si="0"/>
        <v>招標</v>
      </c>
      <c r="F27" s="102">
        <v>180</v>
      </c>
      <c r="G27" s="101">
        <v>38</v>
      </c>
      <c r="H27" s="100">
        <f t="shared" si="1"/>
        <v>6840</v>
      </c>
      <c r="I27" s="98">
        <f t="shared" si="2"/>
        <v>0</v>
      </c>
      <c r="J27" s="100">
        <f t="shared" si="3"/>
        <v>0</v>
      </c>
      <c r="K27" s="99">
        <v>38</v>
      </c>
      <c r="L27" s="98">
        <f t="shared" si="4"/>
        <v>6840</v>
      </c>
      <c r="M27" s="98"/>
      <c r="N27" s="98">
        <v>0</v>
      </c>
      <c r="O27" s="97"/>
    </row>
    <row r="28" spans="1:18">
      <c r="A28" s="103" t="s">
        <v>469</v>
      </c>
      <c r="B28" s="103" t="s">
        <v>189</v>
      </c>
      <c r="C28" s="97" t="s">
        <v>72</v>
      </c>
      <c r="D28" s="103" t="s">
        <v>115</v>
      </c>
      <c r="E28" s="103" t="str">
        <f t="shared" si="0"/>
        <v>招標</v>
      </c>
      <c r="F28" s="102">
        <v>121</v>
      </c>
      <c r="G28" s="101">
        <v>38</v>
      </c>
      <c r="H28" s="100">
        <f t="shared" si="1"/>
        <v>4598</v>
      </c>
      <c r="I28" s="98">
        <f t="shared" si="2"/>
        <v>0</v>
      </c>
      <c r="J28" s="100">
        <f t="shared" si="3"/>
        <v>0</v>
      </c>
      <c r="K28" s="99">
        <v>38</v>
      </c>
      <c r="L28" s="98">
        <f t="shared" si="4"/>
        <v>4598</v>
      </c>
      <c r="M28" s="98"/>
      <c r="N28" s="98">
        <v>0</v>
      </c>
      <c r="O28" s="97"/>
    </row>
    <row r="29" spans="1:18">
      <c r="A29" s="103" t="s">
        <v>469</v>
      </c>
      <c r="B29" s="103" t="s">
        <v>190</v>
      </c>
      <c r="C29" s="97" t="s">
        <v>68</v>
      </c>
      <c r="D29" s="103" t="s">
        <v>63</v>
      </c>
      <c r="E29" s="103" t="str">
        <f t="shared" si="0"/>
        <v>招標</v>
      </c>
      <c r="F29" s="102">
        <v>286</v>
      </c>
      <c r="G29" s="101">
        <v>37</v>
      </c>
      <c r="H29" s="100">
        <f t="shared" si="1"/>
        <v>10582</v>
      </c>
      <c r="I29" s="98">
        <f t="shared" si="2"/>
        <v>0</v>
      </c>
      <c r="J29" s="100">
        <f t="shared" si="3"/>
        <v>0</v>
      </c>
      <c r="K29" s="99">
        <v>37</v>
      </c>
      <c r="L29" s="98">
        <f t="shared" si="4"/>
        <v>10582</v>
      </c>
      <c r="M29" s="98"/>
      <c r="N29" s="98">
        <v>0</v>
      </c>
      <c r="O29" s="97"/>
    </row>
    <row r="30" spans="1:18">
      <c r="A30" s="103" t="s">
        <v>469</v>
      </c>
      <c r="B30" s="103" t="s">
        <v>190</v>
      </c>
      <c r="C30" s="97" t="s">
        <v>138</v>
      </c>
      <c r="D30" s="103" t="s">
        <v>137</v>
      </c>
      <c r="E30" s="103" t="str">
        <f t="shared" si="0"/>
        <v>招標</v>
      </c>
      <c r="F30" s="102">
        <v>239</v>
      </c>
      <c r="G30" s="101">
        <v>38</v>
      </c>
      <c r="H30" s="100">
        <f t="shared" si="1"/>
        <v>9082</v>
      </c>
      <c r="I30" s="98">
        <f t="shared" si="2"/>
        <v>1</v>
      </c>
      <c r="J30" s="100">
        <f t="shared" si="3"/>
        <v>239</v>
      </c>
      <c r="K30" s="99">
        <v>37</v>
      </c>
      <c r="L30" s="98">
        <f t="shared" si="4"/>
        <v>8843</v>
      </c>
      <c r="M30" s="98"/>
      <c r="N30" s="98">
        <v>0</v>
      </c>
      <c r="O30" s="97"/>
    </row>
    <row r="31" spans="1:18">
      <c r="A31" s="103" t="s">
        <v>469</v>
      </c>
      <c r="B31" s="103" t="s">
        <v>190</v>
      </c>
      <c r="C31" s="97" t="s">
        <v>59</v>
      </c>
      <c r="D31" s="103" t="s">
        <v>111</v>
      </c>
      <c r="E31" s="103" t="str">
        <f t="shared" si="0"/>
        <v>招標</v>
      </c>
      <c r="F31" s="102">
        <v>217</v>
      </c>
      <c r="G31" s="101">
        <v>37</v>
      </c>
      <c r="H31" s="100">
        <f t="shared" si="1"/>
        <v>8029</v>
      </c>
      <c r="I31" s="98">
        <f t="shared" si="2"/>
        <v>0</v>
      </c>
      <c r="J31" s="100">
        <f t="shared" si="3"/>
        <v>0</v>
      </c>
      <c r="K31" s="99">
        <v>37</v>
      </c>
      <c r="L31" s="98">
        <f t="shared" si="4"/>
        <v>8029</v>
      </c>
      <c r="M31" s="98"/>
      <c r="N31" s="98">
        <v>0</v>
      </c>
      <c r="O31" s="97"/>
    </row>
    <row r="32" spans="1:18">
      <c r="A32" s="103" t="s">
        <v>469</v>
      </c>
      <c r="B32" s="103" t="s">
        <v>190</v>
      </c>
      <c r="C32" s="97" t="s">
        <v>44</v>
      </c>
      <c r="D32" s="103" t="s">
        <v>30</v>
      </c>
      <c r="E32" s="103" t="str">
        <f t="shared" si="0"/>
        <v>招標</v>
      </c>
      <c r="F32" s="102">
        <v>265</v>
      </c>
      <c r="G32" s="101">
        <v>37</v>
      </c>
      <c r="H32" s="100">
        <f t="shared" si="1"/>
        <v>9805</v>
      </c>
      <c r="I32" s="98">
        <f t="shared" si="2"/>
        <v>0</v>
      </c>
      <c r="J32" s="100">
        <f t="shared" si="3"/>
        <v>0</v>
      </c>
      <c r="K32" s="99">
        <v>37</v>
      </c>
      <c r="L32" s="98">
        <f t="shared" si="4"/>
        <v>9805</v>
      </c>
      <c r="M32" s="98"/>
      <c r="N32" s="98">
        <v>0</v>
      </c>
      <c r="O32" s="97"/>
    </row>
    <row r="33" spans="1:15">
      <c r="A33" s="103" t="s">
        <v>469</v>
      </c>
      <c r="B33" s="103" t="s">
        <v>190</v>
      </c>
      <c r="C33" s="97" t="s">
        <v>124</v>
      </c>
      <c r="D33" s="103" t="s">
        <v>125</v>
      </c>
      <c r="E33" s="103" t="str">
        <f t="shared" si="0"/>
        <v>招標</v>
      </c>
      <c r="F33" s="102">
        <v>145</v>
      </c>
      <c r="G33" s="101">
        <v>37</v>
      </c>
      <c r="H33" s="100">
        <f t="shared" si="1"/>
        <v>5365</v>
      </c>
      <c r="I33" s="98">
        <f t="shared" si="2"/>
        <v>0</v>
      </c>
      <c r="J33" s="100">
        <f t="shared" si="3"/>
        <v>0</v>
      </c>
      <c r="K33" s="99">
        <v>37</v>
      </c>
      <c r="L33" s="98">
        <f t="shared" si="4"/>
        <v>5365</v>
      </c>
      <c r="M33" s="98"/>
      <c r="N33" s="98">
        <v>0</v>
      </c>
      <c r="O33" s="97"/>
    </row>
    <row r="34" spans="1:15">
      <c r="A34" s="103" t="s">
        <v>469</v>
      </c>
      <c r="B34" s="103" t="s">
        <v>190</v>
      </c>
      <c r="C34" s="97" t="s">
        <v>35</v>
      </c>
      <c r="D34" s="103" t="s">
        <v>30</v>
      </c>
      <c r="E34" s="103" t="str">
        <f t="shared" si="0"/>
        <v>招標</v>
      </c>
      <c r="F34" s="102">
        <v>180</v>
      </c>
      <c r="G34" s="101">
        <v>37</v>
      </c>
      <c r="H34" s="100">
        <f t="shared" si="1"/>
        <v>6660</v>
      </c>
      <c r="I34" s="98">
        <f t="shared" si="2"/>
        <v>0</v>
      </c>
      <c r="J34" s="100">
        <f t="shared" si="3"/>
        <v>0</v>
      </c>
      <c r="K34" s="99">
        <v>37</v>
      </c>
      <c r="L34" s="98">
        <f t="shared" si="4"/>
        <v>6660</v>
      </c>
      <c r="M34" s="98"/>
      <c r="N34" s="98">
        <v>0</v>
      </c>
      <c r="O34" s="97"/>
    </row>
    <row r="35" spans="1:15">
      <c r="A35" s="103" t="s">
        <v>469</v>
      </c>
      <c r="B35" s="103" t="s">
        <v>190</v>
      </c>
      <c r="C35" s="97" t="s">
        <v>72</v>
      </c>
      <c r="D35" s="103" t="s">
        <v>115</v>
      </c>
      <c r="E35" s="103" t="str">
        <f t="shared" si="0"/>
        <v>招標</v>
      </c>
      <c r="F35" s="102">
        <v>121</v>
      </c>
      <c r="G35" s="101">
        <v>37</v>
      </c>
      <c r="H35" s="100">
        <f t="shared" si="1"/>
        <v>4477</v>
      </c>
      <c r="I35" s="98">
        <f t="shared" si="2"/>
        <v>0</v>
      </c>
      <c r="J35" s="100">
        <f t="shared" si="3"/>
        <v>0</v>
      </c>
      <c r="K35" s="99">
        <v>37</v>
      </c>
      <c r="L35" s="98">
        <f t="shared" si="4"/>
        <v>4477</v>
      </c>
      <c r="M35" s="98"/>
      <c r="N35" s="98">
        <v>0</v>
      </c>
      <c r="O35" s="97"/>
    </row>
    <row r="36" spans="1:15">
      <c r="A36" s="103" t="s">
        <v>469</v>
      </c>
      <c r="B36" s="103" t="s">
        <v>170</v>
      </c>
      <c r="C36" s="97" t="s">
        <v>54</v>
      </c>
      <c r="D36" s="103" t="s">
        <v>106</v>
      </c>
      <c r="E36" s="103" t="str">
        <f t="shared" si="0"/>
        <v>招標</v>
      </c>
      <c r="F36" s="102">
        <v>116</v>
      </c>
      <c r="G36" s="101">
        <v>39</v>
      </c>
      <c r="H36" s="100">
        <f t="shared" si="1"/>
        <v>4524</v>
      </c>
      <c r="I36" s="98">
        <f t="shared" si="2"/>
        <v>0</v>
      </c>
      <c r="J36" s="100">
        <f t="shared" si="3"/>
        <v>0</v>
      </c>
      <c r="K36" s="99">
        <v>39</v>
      </c>
      <c r="L36" s="98">
        <f t="shared" si="4"/>
        <v>4524</v>
      </c>
      <c r="M36" s="98"/>
      <c r="N36" s="98">
        <v>0</v>
      </c>
      <c r="O36" s="97"/>
    </row>
    <row r="37" spans="1:15">
      <c r="A37" s="103" t="s">
        <v>469</v>
      </c>
      <c r="B37" s="103" t="s">
        <v>170</v>
      </c>
      <c r="C37" s="97" t="s">
        <v>95</v>
      </c>
      <c r="D37" s="103" t="s">
        <v>91</v>
      </c>
      <c r="E37" s="103" t="str">
        <f t="shared" si="0"/>
        <v>招標</v>
      </c>
      <c r="F37" s="102">
        <v>169</v>
      </c>
      <c r="G37" s="101">
        <v>39</v>
      </c>
      <c r="H37" s="100">
        <f t="shared" si="1"/>
        <v>6591</v>
      </c>
      <c r="I37" s="98">
        <f t="shared" si="2"/>
        <v>0</v>
      </c>
      <c r="J37" s="100">
        <f t="shared" si="3"/>
        <v>0</v>
      </c>
      <c r="K37" s="99">
        <v>39</v>
      </c>
      <c r="L37" s="98">
        <f t="shared" si="4"/>
        <v>6591</v>
      </c>
      <c r="M37" s="98"/>
      <c r="N37" s="98">
        <v>0</v>
      </c>
      <c r="O37" s="97"/>
    </row>
    <row r="38" spans="1:15">
      <c r="A38" s="103" t="s">
        <v>469</v>
      </c>
      <c r="B38" s="103" t="s">
        <v>170</v>
      </c>
      <c r="C38" s="97" t="s">
        <v>94</v>
      </c>
      <c r="D38" s="103" t="s">
        <v>91</v>
      </c>
      <c r="E38" s="103" t="str">
        <f t="shared" si="0"/>
        <v>招標</v>
      </c>
      <c r="F38" s="102">
        <v>140</v>
      </c>
      <c r="G38" s="101">
        <v>39</v>
      </c>
      <c r="H38" s="100">
        <f t="shared" si="1"/>
        <v>5460</v>
      </c>
      <c r="I38" s="98">
        <f t="shared" si="2"/>
        <v>0</v>
      </c>
      <c r="J38" s="100">
        <f t="shared" si="3"/>
        <v>0</v>
      </c>
      <c r="K38" s="99">
        <v>39</v>
      </c>
      <c r="L38" s="98">
        <f t="shared" si="4"/>
        <v>5460</v>
      </c>
      <c r="M38" s="98"/>
      <c r="N38" s="98">
        <v>0</v>
      </c>
      <c r="O38" s="97"/>
    </row>
    <row r="39" spans="1:15">
      <c r="A39" s="103" t="s">
        <v>469</v>
      </c>
      <c r="B39" s="103" t="s">
        <v>170</v>
      </c>
      <c r="C39" s="97" t="s">
        <v>138</v>
      </c>
      <c r="D39" s="103" t="s">
        <v>137</v>
      </c>
      <c r="E39" s="103" t="str">
        <f t="shared" si="0"/>
        <v>招標</v>
      </c>
      <c r="F39" s="102">
        <v>239</v>
      </c>
      <c r="G39" s="101">
        <v>39</v>
      </c>
      <c r="H39" s="100">
        <f t="shared" si="1"/>
        <v>9321</v>
      </c>
      <c r="I39" s="98">
        <f t="shared" si="2"/>
        <v>0</v>
      </c>
      <c r="J39" s="100">
        <f t="shared" si="3"/>
        <v>0</v>
      </c>
      <c r="K39" s="99">
        <v>39</v>
      </c>
      <c r="L39" s="98">
        <f t="shared" si="4"/>
        <v>9321</v>
      </c>
      <c r="M39" s="98"/>
      <c r="N39" s="98">
        <v>0</v>
      </c>
      <c r="O39" s="97"/>
    </row>
    <row r="40" spans="1:15">
      <c r="A40" s="103" t="s">
        <v>469</v>
      </c>
      <c r="B40" s="103" t="s">
        <v>170</v>
      </c>
      <c r="C40" s="97" t="s">
        <v>59</v>
      </c>
      <c r="D40" s="103" t="s">
        <v>111</v>
      </c>
      <c r="E40" s="103" t="str">
        <f t="shared" si="0"/>
        <v>招標</v>
      </c>
      <c r="F40" s="102">
        <v>217</v>
      </c>
      <c r="G40" s="101">
        <v>39</v>
      </c>
      <c r="H40" s="100">
        <f t="shared" si="1"/>
        <v>8463</v>
      </c>
      <c r="I40" s="98">
        <f t="shared" si="2"/>
        <v>0</v>
      </c>
      <c r="J40" s="100">
        <f t="shared" si="3"/>
        <v>0</v>
      </c>
      <c r="K40" s="99">
        <v>39</v>
      </c>
      <c r="L40" s="98">
        <f t="shared" si="4"/>
        <v>8463</v>
      </c>
      <c r="M40" s="98"/>
      <c r="N40" s="98">
        <v>0</v>
      </c>
      <c r="O40" s="97"/>
    </row>
    <row r="41" spans="1:15">
      <c r="A41" s="103" t="s">
        <v>469</v>
      </c>
      <c r="B41" s="103" t="s">
        <v>170</v>
      </c>
      <c r="C41" s="97" t="s">
        <v>34</v>
      </c>
      <c r="D41" s="103" t="s">
        <v>30</v>
      </c>
      <c r="E41" s="103" t="str">
        <f t="shared" si="0"/>
        <v>招標</v>
      </c>
      <c r="F41" s="102">
        <v>125</v>
      </c>
      <c r="G41" s="101">
        <v>39</v>
      </c>
      <c r="H41" s="100">
        <f t="shared" si="1"/>
        <v>4875</v>
      </c>
      <c r="I41" s="98">
        <f t="shared" si="2"/>
        <v>0</v>
      </c>
      <c r="J41" s="100">
        <f t="shared" si="3"/>
        <v>0</v>
      </c>
      <c r="K41" s="99">
        <v>39</v>
      </c>
      <c r="L41" s="98">
        <f t="shared" si="4"/>
        <v>4875</v>
      </c>
      <c r="M41" s="98"/>
      <c r="N41" s="98">
        <v>0</v>
      </c>
      <c r="O41" s="97"/>
    </row>
    <row r="42" spans="1:15">
      <c r="A42" s="103" t="s">
        <v>469</v>
      </c>
      <c r="B42" s="103" t="s">
        <v>170</v>
      </c>
      <c r="C42" s="97" t="s">
        <v>116</v>
      </c>
      <c r="D42" s="103" t="s">
        <v>115</v>
      </c>
      <c r="E42" s="103" t="str">
        <f t="shared" si="0"/>
        <v>招標</v>
      </c>
      <c r="F42" s="102">
        <v>285</v>
      </c>
      <c r="G42" s="101">
        <v>39</v>
      </c>
      <c r="H42" s="100">
        <f t="shared" si="1"/>
        <v>11115</v>
      </c>
      <c r="I42" s="98">
        <f t="shared" si="2"/>
        <v>0</v>
      </c>
      <c r="J42" s="100">
        <f t="shared" si="3"/>
        <v>0</v>
      </c>
      <c r="K42" s="99">
        <v>39</v>
      </c>
      <c r="L42" s="98">
        <f t="shared" si="4"/>
        <v>11115</v>
      </c>
      <c r="M42" s="98"/>
      <c r="N42" s="98">
        <v>0</v>
      </c>
      <c r="O42" s="97"/>
    </row>
    <row r="43" spans="1:15">
      <c r="A43" s="103" t="s">
        <v>469</v>
      </c>
      <c r="B43" s="103" t="s">
        <v>170</v>
      </c>
      <c r="C43" s="97" t="s">
        <v>72</v>
      </c>
      <c r="D43" s="103" t="s">
        <v>73</v>
      </c>
      <c r="E43" s="103" t="str">
        <f t="shared" si="0"/>
        <v>小額</v>
      </c>
      <c r="F43" s="102">
        <v>96</v>
      </c>
      <c r="G43" s="101">
        <v>39</v>
      </c>
      <c r="H43" s="100">
        <f t="shared" si="1"/>
        <v>3744</v>
      </c>
      <c r="I43" s="98">
        <f t="shared" si="2"/>
        <v>0</v>
      </c>
      <c r="J43" s="100">
        <f t="shared" si="3"/>
        <v>0</v>
      </c>
      <c r="K43" s="99">
        <v>39</v>
      </c>
      <c r="L43" s="98">
        <f t="shared" si="4"/>
        <v>3744</v>
      </c>
      <c r="M43" s="98"/>
      <c r="N43" s="98">
        <v>0</v>
      </c>
      <c r="O43" s="97"/>
    </row>
    <row r="44" spans="1:15">
      <c r="A44" s="103" t="s">
        <v>469</v>
      </c>
      <c r="B44" s="103" t="s">
        <v>171</v>
      </c>
      <c r="C44" s="97" t="s">
        <v>54</v>
      </c>
      <c r="D44" s="103" t="s">
        <v>106</v>
      </c>
      <c r="E44" s="103" t="str">
        <f t="shared" si="0"/>
        <v>招標</v>
      </c>
      <c r="F44" s="102">
        <v>116</v>
      </c>
      <c r="G44" s="101">
        <v>38</v>
      </c>
      <c r="H44" s="100">
        <f t="shared" si="1"/>
        <v>4408</v>
      </c>
      <c r="I44" s="98">
        <f t="shared" si="2"/>
        <v>0</v>
      </c>
      <c r="J44" s="100">
        <f t="shared" si="3"/>
        <v>0</v>
      </c>
      <c r="K44" s="99">
        <v>38</v>
      </c>
      <c r="L44" s="98">
        <f t="shared" si="4"/>
        <v>4408</v>
      </c>
      <c r="M44" s="98"/>
      <c r="N44" s="98">
        <v>0</v>
      </c>
      <c r="O44" s="97"/>
    </row>
    <row r="45" spans="1:15">
      <c r="A45" s="103" t="s">
        <v>469</v>
      </c>
      <c r="B45" s="103" t="s">
        <v>171</v>
      </c>
      <c r="C45" s="97" t="s">
        <v>95</v>
      </c>
      <c r="D45" s="103" t="s">
        <v>91</v>
      </c>
      <c r="E45" s="103" t="str">
        <f t="shared" si="0"/>
        <v>招標</v>
      </c>
      <c r="F45" s="102">
        <v>169</v>
      </c>
      <c r="G45" s="101">
        <v>38</v>
      </c>
      <c r="H45" s="100">
        <f t="shared" si="1"/>
        <v>6422</v>
      </c>
      <c r="I45" s="98">
        <f t="shared" si="2"/>
        <v>0</v>
      </c>
      <c r="J45" s="100">
        <f t="shared" si="3"/>
        <v>0</v>
      </c>
      <c r="K45" s="99">
        <v>38</v>
      </c>
      <c r="L45" s="98">
        <f t="shared" si="4"/>
        <v>6422</v>
      </c>
      <c r="M45" s="98"/>
      <c r="N45" s="98">
        <v>0</v>
      </c>
      <c r="O45" s="97"/>
    </row>
    <row r="46" spans="1:15">
      <c r="A46" s="103" t="s">
        <v>469</v>
      </c>
      <c r="B46" s="103" t="s">
        <v>171</v>
      </c>
      <c r="C46" s="97" t="s">
        <v>94</v>
      </c>
      <c r="D46" s="103" t="s">
        <v>91</v>
      </c>
      <c r="E46" s="103" t="str">
        <f t="shared" si="0"/>
        <v>招標</v>
      </c>
      <c r="F46" s="102">
        <v>140</v>
      </c>
      <c r="G46" s="101">
        <v>38</v>
      </c>
      <c r="H46" s="100">
        <f t="shared" si="1"/>
        <v>5320</v>
      </c>
      <c r="I46" s="98">
        <f t="shared" si="2"/>
        <v>0</v>
      </c>
      <c r="J46" s="100">
        <f t="shared" si="3"/>
        <v>0</v>
      </c>
      <c r="K46" s="99">
        <v>38</v>
      </c>
      <c r="L46" s="98">
        <f t="shared" si="4"/>
        <v>5320</v>
      </c>
      <c r="M46" s="98"/>
      <c r="N46" s="98">
        <v>0</v>
      </c>
      <c r="O46" s="97"/>
    </row>
    <row r="47" spans="1:15">
      <c r="A47" s="103" t="s">
        <v>469</v>
      </c>
      <c r="B47" s="103" t="s">
        <v>171</v>
      </c>
      <c r="C47" s="97" t="s">
        <v>138</v>
      </c>
      <c r="D47" s="103" t="s">
        <v>137</v>
      </c>
      <c r="E47" s="103" t="str">
        <f t="shared" si="0"/>
        <v>招標</v>
      </c>
      <c r="F47" s="102">
        <v>239</v>
      </c>
      <c r="G47" s="101">
        <v>38</v>
      </c>
      <c r="H47" s="100">
        <f t="shared" si="1"/>
        <v>9082</v>
      </c>
      <c r="I47" s="98">
        <f t="shared" si="2"/>
        <v>0</v>
      </c>
      <c r="J47" s="100">
        <f t="shared" si="3"/>
        <v>0</v>
      </c>
      <c r="K47" s="99">
        <v>38</v>
      </c>
      <c r="L47" s="98">
        <f t="shared" si="4"/>
        <v>9082</v>
      </c>
      <c r="M47" s="98"/>
      <c r="N47" s="98">
        <v>0</v>
      </c>
      <c r="O47" s="97"/>
    </row>
    <row r="48" spans="1:15">
      <c r="A48" s="103" t="s">
        <v>469</v>
      </c>
      <c r="B48" s="103" t="s">
        <v>171</v>
      </c>
      <c r="C48" s="97" t="s">
        <v>59</v>
      </c>
      <c r="D48" s="103" t="s">
        <v>111</v>
      </c>
      <c r="E48" s="103" t="str">
        <f t="shared" si="0"/>
        <v>招標</v>
      </c>
      <c r="F48" s="102">
        <v>217</v>
      </c>
      <c r="G48" s="101">
        <v>38</v>
      </c>
      <c r="H48" s="100">
        <f t="shared" si="1"/>
        <v>8246</v>
      </c>
      <c r="I48" s="98">
        <f t="shared" si="2"/>
        <v>0</v>
      </c>
      <c r="J48" s="100">
        <f t="shared" si="3"/>
        <v>0</v>
      </c>
      <c r="K48" s="99">
        <v>38</v>
      </c>
      <c r="L48" s="98">
        <f t="shared" si="4"/>
        <v>8246</v>
      </c>
      <c r="M48" s="98"/>
      <c r="N48" s="98">
        <v>0</v>
      </c>
      <c r="O48" s="97"/>
    </row>
    <row r="49" spans="1:15">
      <c r="A49" s="103" t="s">
        <v>469</v>
      </c>
      <c r="B49" s="103" t="s">
        <v>171</v>
      </c>
      <c r="C49" s="97" t="s">
        <v>34</v>
      </c>
      <c r="D49" s="103" t="s">
        <v>30</v>
      </c>
      <c r="E49" s="103" t="str">
        <f t="shared" si="0"/>
        <v>招標</v>
      </c>
      <c r="F49" s="102">
        <v>125</v>
      </c>
      <c r="G49" s="101">
        <v>38</v>
      </c>
      <c r="H49" s="100">
        <f t="shared" si="1"/>
        <v>4750</v>
      </c>
      <c r="I49" s="98">
        <f t="shared" si="2"/>
        <v>0</v>
      </c>
      <c r="J49" s="100">
        <f t="shared" si="3"/>
        <v>0</v>
      </c>
      <c r="K49" s="99">
        <v>38</v>
      </c>
      <c r="L49" s="98">
        <f t="shared" si="4"/>
        <v>4750</v>
      </c>
      <c r="M49" s="98"/>
      <c r="N49" s="98">
        <v>0</v>
      </c>
      <c r="O49" s="97"/>
    </row>
    <row r="50" spans="1:15">
      <c r="A50" s="103" t="s">
        <v>469</v>
      </c>
      <c r="B50" s="103" t="s">
        <v>171</v>
      </c>
      <c r="C50" s="97" t="s">
        <v>116</v>
      </c>
      <c r="D50" s="103" t="s">
        <v>115</v>
      </c>
      <c r="E50" s="103" t="str">
        <f t="shared" si="0"/>
        <v>招標</v>
      </c>
      <c r="F50" s="102">
        <v>285</v>
      </c>
      <c r="G50" s="101">
        <v>37</v>
      </c>
      <c r="H50" s="100">
        <f t="shared" si="1"/>
        <v>10545</v>
      </c>
      <c r="I50" s="98">
        <f t="shared" si="2"/>
        <v>-1</v>
      </c>
      <c r="J50" s="100">
        <f t="shared" si="3"/>
        <v>-285</v>
      </c>
      <c r="K50" s="99">
        <v>37</v>
      </c>
      <c r="L50" s="98">
        <f t="shared" si="4"/>
        <v>10545</v>
      </c>
      <c r="M50" s="98">
        <v>1</v>
      </c>
      <c r="N50" s="98">
        <v>285</v>
      </c>
      <c r="O50" s="97"/>
    </row>
    <row r="51" spans="1:15">
      <c r="A51" s="103" t="s">
        <v>469</v>
      </c>
      <c r="B51" s="103" t="s">
        <v>171</v>
      </c>
      <c r="C51" s="97" t="s">
        <v>72</v>
      </c>
      <c r="D51" s="103" t="s">
        <v>73</v>
      </c>
      <c r="E51" s="103" t="str">
        <f t="shared" si="0"/>
        <v>小額</v>
      </c>
      <c r="F51" s="102">
        <v>96</v>
      </c>
      <c r="G51" s="101">
        <v>38</v>
      </c>
      <c r="H51" s="100">
        <f t="shared" si="1"/>
        <v>3648</v>
      </c>
      <c r="I51" s="98">
        <f t="shared" si="2"/>
        <v>0</v>
      </c>
      <c r="J51" s="100">
        <f t="shared" si="3"/>
        <v>0</v>
      </c>
      <c r="K51" s="99">
        <v>38</v>
      </c>
      <c r="L51" s="98">
        <f t="shared" si="4"/>
        <v>3648</v>
      </c>
      <c r="M51" s="98"/>
      <c r="N51" s="98">
        <v>0</v>
      </c>
      <c r="O51" s="97"/>
    </row>
    <row r="52" spans="1:15">
      <c r="A52" s="103" t="s">
        <v>469</v>
      </c>
      <c r="B52" s="103" t="s">
        <v>191</v>
      </c>
      <c r="C52" s="97" t="s">
        <v>54</v>
      </c>
      <c r="D52" s="103" t="s">
        <v>57</v>
      </c>
      <c r="E52" s="103" t="str">
        <f t="shared" si="0"/>
        <v>招標</v>
      </c>
      <c r="F52" s="102">
        <v>193</v>
      </c>
      <c r="G52" s="101">
        <v>42</v>
      </c>
      <c r="H52" s="100">
        <f t="shared" si="1"/>
        <v>8106</v>
      </c>
      <c r="I52" s="98">
        <f t="shared" si="2"/>
        <v>1</v>
      </c>
      <c r="J52" s="100">
        <f t="shared" si="3"/>
        <v>193</v>
      </c>
      <c r="K52" s="99">
        <v>41</v>
      </c>
      <c r="L52" s="98">
        <f t="shared" si="4"/>
        <v>7913</v>
      </c>
      <c r="M52" s="98"/>
      <c r="N52" s="98">
        <v>0</v>
      </c>
      <c r="O52" s="97"/>
    </row>
    <row r="53" spans="1:15">
      <c r="A53" s="103" t="s">
        <v>469</v>
      </c>
      <c r="B53" s="103" t="s">
        <v>191</v>
      </c>
      <c r="C53" s="97" t="s">
        <v>75</v>
      </c>
      <c r="D53" s="103" t="s">
        <v>76</v>
      </c>
      <c r="E53" s="103" t="str">
        <f t="shared" si="0"/>
        <v>小額</v>
      </c>
      <c r="F53" s="102">
        <v>193</v>
      </c>
      <c r="G53" s="101">
        <v>42</v>
      </c>
      <c r="H53" s="100">
        <f t="shared" si="1"/>
        <v>8106</v>
      </c>
      <c r="I53" s="98">
        <f t="shared" si="2"/>
        <v>1</v>
      </c>
      <c r="J53" s="100">
        <f t="shared" si="3"/>
        <v>193</v>
      </c>
      <c r="K53" s="99">
        <v>41</v>
      </c>
      <c r="L53" s="98">
        <f t="shared" si="4"/>
        <v>7913</v>
      </c>
      <c r="M53" s="98"/>
      <c r="N53" s="98">
        <v>0</v>
      </c>
      <c r="O53" s="97"/>
    </row>
    <row r="54" spans="1:15">
      <c r="A54" s="103" t="s">
        <v>469</v>
      </c>
      <c r="B54" s="103" t="s">
        <v>191</v>
      </c>
      <c r="C54" s="97" t="s">
        <v>118</v>
      </c>
      <c r="D54" s="103" t="s">
        <v>115</v>
      </c>
      <c r="E54" s="103" t="str">
        <f t="shared" si="0"/>
        <v>招標</v>
      </c>
      <c r="F54" s="102">
        <v>150</v>
      </c>
      <c r="G54" s="101">
        <v>42</v>
      </c>
      <c r="H54" s="100">
        <f t="shared" si="1"/>
        <v>6300</v>
      </c>
      <c r="I54" s="98">
        <f t="shared" si="2"/>
        <v>1</v>
      </c>
      <c r="J54" s="100">
        <f t="shared" si="3"/>
        <v>150</v>
      </c>
      <c r="K54" s="99">
        <v>41</v>
      </c>
      <c r="L54" s="98">
        <f t="shared" si="4"/>
        <v>6150</v>
      </c>
      <c r="M54" s="98"/>
      <c r="N54" s="98">
        <v>0</v>
      </c>
      <c r="O54" s="97"/>
    </row>
    <row r="55" spans="1:15">
      <c r="A55" s="103" t="s">
        <v>469</v>
      </c>
      <c r="B55" s="103" t="s">
        <v>191</v>
      </c>
      <c r="C55" s="97" t="s">
        <v>49</v>
      </c>
      <c r="D55" s="103" t="s">
        <v>57</v>
      </c>
      <c r="E55" s="103" t="str">
        <f t="shared" si="0"/>
        <v>招標</v>
      </c>
      <c r="F55" s="102">
        <v>208</v>
      </c>
      <c r="G55" s="101">
        <v>42</v>
      </c>
      <c r="H55" s="100">
        <f t="shared" si="1"/>
        <v>8736</v>
      </c>
      <c r="I55" s="98">
        <f t="shared" si="2"/>
        <v>1</v>
      </c>
      <c r="J55" s="100">
        <f t="shared" si="3"/>
        <v>208</v>
      </c>
      <c r="K55" s="99">
        <v>41</v>
      </c>
      <c r="L55" s="98">
        <f t="shared" si="4"/>
        <v>8528</v>
      </c>
      <c r="M55" s="98"/>
      <c r="N55" s="98">
        <v>0</v>
      </c>
      <c r="O55" s="97"/>
    </row>
    <row r="56" spans="1:15">
      <c r="A56" s="103" t="s">
        <v>469</v>
      </c>
      <c r="B56" s="103" t="s">
        <v>191</v>
      </c>
      <c r="C56" s="97" t="s">
        <v>138</v>
      </c>
      <c r="D56" s="103" t="s">
        <v>137</v>
      </c>
      <c r="E56" s="103" t="str">
        <f t="shared" si="0"/>
        <v>招標</v>
      </c>
      <c r="F56" s="102">
        <v>217</v>
      </c>
      <c r="G56" s="101">
        <v>42</v>
      </c>
      <c r="H56" s="100">
        <f t="shared" si="1"/>
        <v>9114</v>
      </c>
      <c r="I56" s="98">
        <f t="shared" si="2"/>
        <v>1</v>
      </c>
      <c r="J56" s="100">
        <f t="shared" si="3"/>
        <v>217</v>
      </c>
      <c r="K56" s="99">
        <v>41</v>
      </c>
      <c r="L56" s="98">
        <f t="shared" si="4"/>
        <v>8897</v>
      </c>
      <c r="M56" s="98"/>
      <c r="N56" s="98">
        <v>0</v>
      </c>
      <c r="O56" s="97"/>
    </row>
    <row r="57" spans="1:15">
      <c r="A57" s="103" t="s">
        <v>469</v>
      </c>
      <c r="B57" s="103" t="s">
        <v>191</v>
      </c>
      <c r="C57" s="97" t="s">
        <v>60</v>
      </c>
      <c r="D57" s="103" t="s">
        <v>57</v>
      </c>
      <c r="E57" s="103" t="str">
        <f t="shared" si="0"/>
        <v>招標</v>
      </c>
      <c r="F57" s="102">
        <v>178</v>
      </c>
      <c r="G57" s="101">
        <v>42</v>
      </c>
      <c r="H57" s="100">
        <f t="shared" si="1"/>
        <v>7476</v>
      </c>
      <c r="I57" s="98">
        <f t="shared" si="2"/>
        <v>1</v>
      </c>
      <c r="J57" s="100">
        <f t="shared" si="3"/>
        <v>178</v>
      </c>
      <c r="K57" s="99">
        <v>41</v>
      </c>
      <c r="L57" s="98">
        <f t="shared" si="4"/>
        <v>7298</v>
      </c>
      <c r="M57" s="98"/>
      <c r="N57" s="98">
        <v>0</v>
      </c>
      <c r="O57" s="97"/>
    </row>
    <row r="58" spans="1:15">
      <c r="A58" s="103" t="s">
        <v>469</v>
      </c>
      <c r="B58" s="103" t="s">
        <v>191</v>
      </c>
      <c r="C58" s="97" t="s">
        <v>103</v>
      </c>
      <c r="D58" s="103" t="s">
        <v>98</v>
      </c>
      <c r="E58" s="103" t="str">
        <f t="shared" si="0"/>
        <v>招標</v>
      </c>
      <c r="F58" s="102">
        <v>215</v>
      </c>
      <c r="G58" s="101">
        <v>42</v>
      </c>
      <c r="H58" s="100">
        <f t="shared" si="1"/>
        <v>9030</v>
      </c>
      <c r="I58" s="98">
        <f t="shared" si="2"/>
        <v>1</v>
      </c>
      <c r="J58" s="100">
        <f t="shared" si="3"/>
        <v>215</v>
      </c>
      <c r="K58" s="99">
        <v>41</v>
      </c>
      <c r="L58" s="98">
        <f t="shared" si="4"/>
        <v>8815</v>
      </c>
      <c r="M58" s="98"/>
      <c r="N58" s="98">
        <v>0</v>
      </c>
      <c r="O58" s="97"/>
    </row>
    <row r="59" spans="1:15">
      <c r="A59" s="103" t="s">
        <v>469</v>
      </c>
      <c r="B59" s="103" t="s">
        <v>191</v>
      </c>
      <c r="C59" s="97" t="s">
        <v>117</v>
      </c>
      <c r="D59" s="103" t="s">
        <v>115</v>
      </c>
      <c r="E59" s="103" t="str">
        <f t="shared" si="0"/>
        <v>招標</v>
      </c>
      <c r="F59" s="102">
        <v>145</v>
      </c>
      <c r="G59" s="101">
        <v>42</v>
      </c>
      <c r="H59" s="100">
        <f t="shared" si="1"/>
        <v>6090</v>
      </c>
      <c r="I59" s="98">
        <f t="shared" si="2"/>
        <v>1</v>
      </c>
      <c r="J59" s="100">
        <f t="shared" si="3"/>
        <v>145</v>
      </c>
      <c r="K59" s="99">
        <v>41</v>
      </c>
      <c r="L59" s="98">
        <f t="shared" si="4"/>
        <v>5945</v>
      </c>
      <c r="M59" s="98"/>
      <c r="N59" s="98">
        <v>0</v>
      </c>
      <c r="O59" s="97"/>
    </row>
    <row r="60" spans="1:15">
      <c r="A60" s="103" t="s">
        <v>469</v>
      </c>
      <c r="B60" s="103" t="s">
        <v>191</v>
      </c>
      <c r="C60" s="97" t="s">
        <v>58</v>
      </c>
      <c r="D60" s="103" t="s">
        <v>57</v>
      </c>
      <c r="E60" s="103" t="str">
        <f t="shared" si="0"/>
        <v>招標</v>
      </c>
      <c r="F60" s="102">
        <v>207</v>
      </c>
      <c r="G60" s="101">
        <v>42</v>
      </c>
      <c r="H60" s="100">
        <f t="shared" si="1"/>
        <v>8694</v>
      </c>
      <c r="I60" s="98">
        <f t="shared" si="2"/>
        <v>1</v>
      </c>
      <c r="J60" s="100">
        <f t="shared" si="3"/>
        <v>207</v>
      </c>
      <c r="K60" s="99">
        <v>41</v>
      </c>
      <c r="L60" s="98">
        <f t="shared" si="4"/>
        <v>8487</v>
      </c>
      <c r="M60" s="98"/>
      <c r="N60" s="98">
        <v>0</v>
      </c>
      <c r="O60" s="97"/>
    </row>
    <row r="61" spans="1:15">
      <c r="A61" s="103" t="s">
        <v>469</v>
      </c>
      <c r="B61" s="103" t="s">
        <v>191</v>
      </c>
      <c r="C61" s="97" t="s">
        <v>122</v>
      </c>
      <c r="D61" s="103" t="s">
        <v>121</v>
      </c>
      <c r="E61" s="103" t="str">
        <f t="shared" si="0"/>
        <v>招標</v>
      </c>
      <c r="F61" s="102">
        <v>253</v>
      </c>
      <c r="G61" s="101">
        <v>42</v>
      </c>
      <c r="H61" s="100">
        <f t="shared" si="1"/>
        <v>10626</v>
      </c>
      <c r="I61" s="98">
        <f t="shared" si="2"/>
        <v>1</v>
      </c>
      <c r="J61" s="100">
        <f t="shared" si="3"/>
        <v>253</v>
      </c>
      <c r="K61" s="99">
        <v>41</v>
      </c>
      <c r="L61" s="98">
        <f t="shared" si="4"/>
        <v>10373</v>
      </c>
      <c r="M61" s="98"/>
      <c r="N61" s="98">
        <v>0</v>
      </c>
      <c r="O61" s="97"/>
    </row>
    <row r="62" spans="1:15">
      <c r="A62" s="103" t="s">
        <v>469</v>
      </c>
      <c r="B62" s="103" t="s">
        <v>191</v>
      </c>
      <c r="C62" s="97" t="s">
        <v>102</v>
      </c>
      <c r="D62" s="103" t="s">
        <v>98</v>
      </c>
      <c r="E62" s="103" t="str">
        <f t="shared" si="0"/>
        <v>招標</v>
      </c>
      <c r="F62" s="102">
        <v>222</v>
      </c>
      <c r="G62" s="101">
        <v>42</v>
      </c>
      <c r="H62" s="100">
        <f t="shared" si="1"/>
        <v>9324</v>
      </c>
      <c r="I62" s="98">
        <f t="shared" si="2"/>
        <v>1</v>
      </c>
      <c r="J62" s="100">
        <f t="shared" si="3"/>
        <v>222</v>
      </c>
      <c r="K62" s="99">
        <v>41</v>
      </c>
      <c r="L62" s="98">
        <f t="shared" si="4"/>
        <v>9102</v>
      </c>
      <c r="M62" s="98"/>
      <c r="N62" s="98">
        <v>0</v>
      </c>
      <c r="O62" s="97"/>
    </row>
    <row r="63" spans="1:15">
      <c r="A63" s="103" t="s">
        <v>469</v>
      </c>
      <c r="B63" s="103" t="s">
        <v>191</v>
      </c>
      <c r="C63" s="97" t="s">
        <v>97</v>
      </c>
      <c r="D63" s="103" t="s">
        <v>98</v>
      </c>
      <c r="E63" s="103" t="str">
        <f t="shared" si="0"/>
        <v>招標</v>
      </c>
      <c r="F63" s="102">
        <v>212</v>
      </c>
      <c r="G63" s="101">
        <v>42</v>
      </c>
      <c r="H63" s="100">
        <f t="shared" si="1"/>
        <v>8904</v>
      </c>
      <c r="I63" s="98">
        <f t="shared" si="2"/>
        <v>1</v>
      </c>
      <c r="J63" s="100">
        <f t="shared" si="3"/>
        <v>212</v>
      </c>
      <c r="K63" s="99">
        <v>41</v>
      </c>
      <c r="L63" s="98">
        <f t="shared" si="4"/>
        <v>8692</v>
      </c>
      <c r="M63" s="98"/>
      <c r="N63" s="98">
        <v>0</v>
      </c>
      <c r="O63" s="97"/>
    </row>
    <row r="64" spans="1:15">
      <c r="A64" s="103" t="s">
        <v>469</v>
      </c>
      <c r="B64" s="103" t="s">
        <v>191</v>
      </c>
      <c r="C64" s="97" t="s">
        <v>116</v>
      </c>
      <c r="D64" s="103" t="s">
        <v>115</v>
      </c>
      <c r="E64" s="103" t="str">
        <f t="shared" si="0"/>
        <v>招標</v>
      </c>
      <c r="F64" s="102">
        <v>285</v>
      </c>
      <c r="G64" s="101">
        <v>42</v>
      </c>
      <c r="H64" s="100">
        <f t="shared" si="1"/>
        <v>11970</v>
      </c>
      <c r="I64" s="98">
        <f t="shared" si="2"/>
        <v>1</v>
      </c>
      <c r="J64" s="100">
        <f t="shared" si="3"/>
        <v>285</v>
      </c>
      <c r="K64" s="99">
        <v>41</v>
      </c>
      <c r="L64" s="98">
        <f t="shared" si="4"/>
        <v>11685</v>
      </c>
      <c r="M64" s="98"/>
      <c r="N64" s="98">
        <v>0</v>
      </c>
      <c r="O64" s="97"/>
    </row>
    <row r="65" spans="1:15">
      <c r="A65" s="103" t="s">
        <v>469</v>
      </c>
      <c r="B65" s="103" t="s">
        <v>191</v>
      </c>
      <c r="C65" s="97" t="s">
        <v>72</v>
      </c>
      <c r="D65" s="103" t="s">
        <v>115</v>
      </c>
      <c r="E65" s="103" t="str">
        <f t="shared" si="0"/>
        <v>招標</v>
      </c>
      <c r="F65" s="102">
        <v>130</v>
      </c>
      <c r="G65" s="101">
        <v>42</v>
      </c>
      <c r="H65" s="100">
        <f t="shared" si="1"/>
        <v>5460</v>
      </c>
      <c r="I65" s="98">
        <f t="shared" si="2"/>
        <v>1</v>
      </c>
      <c r="J65" s="100">
        <f t="shared" si="3"/>
        <v>130</v>
      </c>
      <c r="K65" s="99">
        <v>41</v>
      </c>
      <c r="L65" s="98">
        <f t="shared" si="4"/>
        <v>5330</v>
      </c>
      <c r="M65" s="98"/>
      <c r="N65" s="98">
        <v>0</v>
      </c>
      <c r="O65" s="97"/>
    </row>
    <row r="66" spans="1:15">
      <c r="A66" s="103" t="s">
        <v>469</v>
      </c>
      <c r="B66" s="103" t="s">
        <v>192</v>
      </c>
      <c r="C66" s="97" t="s">
        <v>54</v>
      </c>
      <c r="D66" s="103" t="s">
        <v>57</v>
      </c>
      <c r="E66" s="103" t="str">
        <f t="shared" ref="E66:E129" si="5">VLOOKUP(D66,採購方式,2,FALSE)</f>
        <v>招標</v>
      </c>
      <c r="F66" s="102">
        <v>193</v>
      </c>
      <c r="G66" s="101">
        <v>42</v>
      </c>
      <c r="H66" s="100">
        <f t="shared" ref="H66:H129" si="6">F66*G66</f>
        <v>8106</v>
      </c>
      <c r="I66" s="98">
        <f t="shared" si="2"/>
        <v>1</v>
      </c>
      <c r="J66" s="100">
        <f t="shared" si="3"/>
        <v>193</v>
      </c>
      <c r="K66" s="99">
        <v>41</v>
      </c>
      <c r="L66" s="98">
        <f t="shared" si="4"/>
        <v>7913</v>
      </c>
      <c r="M66" s="98"/>
      <c r="N66" s="98">
        <v>0</v>
      </c>
      <c r="O66" s="97"/>
    </row>
    <row r="67" spans="1:15">
      <c r="A67" s="103" t="s">
        <v>469</v>
      </c>
      <c r="B67" s="103" t="s">
        <v>192</v>
      </c>
      <c r="C67" s="97" t="s">
        <v>75</v>
      </c>
      <c r="D67" s="103" t="s">
        <v>76</v>
      </c>
      <c r="E67" s="103" t="str">
        <f t="shared" si="5"/>
        <v>小額</v>
      </c>
      <c r="F67" s="102">
        <v>193</v>
      </c>
      <c r="G67" s="101">
        <v>42</v>
      </c>
      <c r="H67" s="100">
        <f t="shared" si="6"/>
        <v>8106</v>
      </c>
      <c r="I67" s="98">
        <f t="shared" ref="I67:I130" si="7">G67-K67-M67</f>
        <v>1</v>
      </c>
      <c r="J67" s="100">
        <f t="shared" ref="J67:J130" si="8">F67*I67</f>
        <v>193</v>
      </c>
      <c r="K67" s="99">
        <v>41</v>
      </c>
      <c r="L67" s="98">
        <f t="shared" ref="L67:L130" si="9">K67*F67</f>
        <v>7913</v>
      </c>
      <c r="M67" s="98"/>
      <c r="N67" s="98">
        <v>0</v>
      </c>
      <c r="O67" s="97"/>
    </row>
    <row r="68" spans="1:15">
      <c r="A68" s="103" t="s">
        <v>469</v>
      </c>
      <c r="B68" s="103" t="s">
        <v>192</v>
      </c>
      <c r="C68" s="97" t="s">
        <v>118</v>
      </c>
      <c r="D68" s="103" t="s">
        <v>115</v>
      </c>
      <c r="E68" s="103" t="str">
        <f t="shared" si="5"/>
        <v>招標</v>
      </c>
      <c r="F68" s="102">
        <v>150</v>
      </c>
      <c r="G68" s="101">
        <v>42</v>
      </c>
      <c r="H68" s="100">
        <f t="shared" si="6"/>
        <v>6300</v>
      </c>
      <c r="I68" s="98">
        <f t="shared" si="7"/>
        <v>1</v>
      </c>
      <c r="J68" s="100">
        <f t="shared" si="8"/>
        <v>150</v>
      </c>
      <c r="K68" s="99">
        <v>41</v>
      </c>
      <c r="L68" s="98">
        <f t="shared" si="9"/>
        <v>6150</v>
      </c>
      <c r="M68" s="98"/>
      <c r="N68" s="98">
        <v>0</v>
      </c>
      <c r="O68" s="97"/>
    </row>
    <row r="69" spans="1:15">
      <c r="A69" s="103" t="s">
        <v>469</v>
      </c>
      <c r="B69" s="103" t="s">
        <v>192</v>
      </c>
      <c r="C69" s="97" t="s">
        <v>49</v>
      </c>
      <c r="D69" s="103" t="s">
        <v>57</v>
      </c>
      <c r="E69" s="103" t="str">
        <f t="shared" si="5"/>
        <v>招標</v>
      </c>
      <c r="F69" s="102">
        <v>208</v>
      </c>
      <c r="G69" s="101">
        <v>42</v>
      </c>
      <c r="H69" s="100">
        <f t="shared" si="6"/>
        <v>8736</v>
      </c>
      <c r="I69" s="98">
        <f t="shared" si="7"/>
        <v>1</v>
      </c>
      <c r="J69" s="100">
        <f t="shared" si="8"/>
        <v>208</v>
      </c>
      <c r="K69" s="99">
        <v>41</v>
      </c>
      <c r="L69" s="98">
        <f t="shared" si="9"/>
        <v>8528</v>
      </c>
      <c r="M69" s="98"/>
      <c r="N69" s="98">
        <v>0</v>
      </c>
      <c r="O69" s="97"/>
    </row>
    <row r="70" spans="1:15">
      <c r="A70" s="103" t="s">
        <v>469</v>
      </c>
      <c r="B70" s="103" t="s">
        <v>192</v>
      </c>
      <c r="C70" s="97" t="s">
        <v>138</v>
      </c>
      <c r="D70" s="103" t="s">
        <v>137</v>
      </c>
      <c r="E70" s="103" t="str">
        <f t="shared" si="5"/>
        <v>招標</v>
      </c>
      <c r="F70" s="102">
        <v>217</v>
      </c>
      <c r="G70" s="101">
        <v>42</v>
      </c>
      <c r="H70" s="100">
        <f t="shared" si="6"/>
        <v>9114</v>
      </c>
      <c r="I70" s="98">
        <f t="shared" si="7"/>
        <v>1</v>
      </c>
      <c r="J70" s="100">
        <f t="shared" si="8"/>
        <v>217</v>
      </c>
      <c r="K70" s="99">
        <v>41</v>
      </c>
      <c r="L70" s="98">
        <f t="shared" si="9"/>
        <v>8897</v>
      </c>
      <c r="M70" s="98"/>
      <c r="N70" s="98">
        <v>0</v>
      </c>
      <c r="O70" s="97"/>
    </row>
    <row r="71" spans="1:15">
      <c r="A71" s="103" t="s">
        <v>469</v>
      </c>
      <c r="B71" s="103" t="s">
        <v>192</v>
      </c>
      <c r="C71" s="97" t="s">
        <v>60</v>
      </c>
      <c r="D71" s="103" t="s">
        <v>57</v>
      </c>
      <c r="E71" s="103" t="str">
        <f t="shared" si="5"/>
        <v>招標</v>
      </c>
      <c r="F71" s="102">
        <v>178</v>
      </c>
      <c r="G71" s="101">
        <v>42</v>
      </c>
      <c r="H71" s="100">
        <f t="shared" si="6"/>
        <v>7476</v>
      </c>
      <c r="I71" s="98">
        <f t="shared" si="7"/>
        <v>1</v>
      </c>
      <c r="J71" s="100">
        <f t="shared" si="8"/>
        <v>178</v>
      </c>
      <c r="K71" s="99">
        <v>39</v>
      </c>
      <c r="L71" s="98">
        <f t="shared" si="9"/>
        <v>6942</v>
      </c>
      <c r="M71" s="98">
        <v>2</v>
      </c>
      <c r="N71" s="98">
        <v>356</v>
      </c>
      <c r="O71" s="97"/>
    </row>
    <row r="72" spans="1:15">
      <c r="A72" s="103" t="s">
        <v>469</v>
      </c>
      <c r="B72" s="103" t="s">
        <v>192</v>
      </c>
      <c r="C72" s="97" t="s">
        <v>103</v>
      </c>
      <c r="D72" s="103" t="s">
        <v>98</v>
      </c>
      <c r="E72" s="103" t="str">
        <f t="shared" si="5"/>
        <v>招標</v>
      </c>
      <c r="F72" s="102">
        <v>215</v>
      </c>
      <c r="G72" s="101">
        <v>42</v>
      </c>
      <c r="H72" s="100">
        <f t="shared" si="6"/>
        <v>9030</v>
      </c>
      <c r="I72" s="98">
        <f t="shared" si="7"/>
        <v>1</v>
      </c>
      <c r="J72" s="100">
        <f t="shared" si="8"/>
        <v>215</v>
      </c>
      <c r="K72" s="99">
        <v>41</v>
      </c>
      <c r="L72" s="98">
        <f t="shared" si="9"/>
        <v>8815</v>
      </c>
      <c r="M72" s="98"/>
      <c r="N72" s="98">
        <v>0</v>
      </c>
      <c r="O72" s="97"/>
    </row>
    <row r="73" spans="1:15">
      <c r="A73" s="103" t="s">
        <v>469</v>
      </c>
      <c r="B73" s="103" t="s">
        <v>192</v>
      </c>
      <c r="C73" s="97" t="s">
        <v>117</v>
      </c>
      <c r="D73" s="103" t="s">
        <v>115</v>
      </c>
      <c r="E73" s="103" t="str">
        <f t="shared" si="5"/>
        <v>招標</v>
      </c>
      <c r="F73" s="102">
        <v>145</v>
      </c>
      <c r="G73" s="101">
        <v>42</v>
      </c>
      <c r="H73" s="100">
        <f t="shared" si="6"/>
        <v>6090</v>
      </c>
      <c r="I73" s="98">
        <f t="shared" si="7"/>
        <v>1</v>
      </c>
      <c r="J73" s="100">
        <f t="shared" si="8"/>
        <v>145</v>
      </c>
      <c r="K73" s="99">
        <v>41</v>
      </c>
      <c r="L73" s="98">
        <f t="shared" si="9"/>
        <v>5945</v>
      </c>
      <c r="M73" s="98"/>
      <c r="N73" s="98">
        <v>0</v>
      </c>
      <c r="O73" s="97"/>
    </row>
    <row r="74" spans="1:15">
      <c r="A74" s="103" t="s">
        <v>469</v>
      </c>
      <c r="B74" s="103" t="s">
        <v>192</v>
      </c>
      <c r="C74" s="97" t="s">
        <v>58</v>
      </c>
      <c r="D74" s="103" t="s">
        <v>57</v>
      </c>
      <c r="E74" s="103" t="str">
        <f t="shared" si="5"/>
        <v>招標</v>
      </c>
      <c r="F74" s="102">
        <v>207</v>
      </c>
      <c r="G74" s="101">
        <v>42</v>
      </c>
      <c r="H74" s="100">
        <f t="shared" si="6"/>
        <v>8694</v>
      </c>
      <c r="I74" s="98">
        <f t="shared" si="7"/>
        <v>1</v>
      </c>
      <c r="J74" s="100">
        <f t="shared" si="8"/>
        <v>207</v>
      </c>
      <c r="K74" s="99">
        <v>41</v>
      </c>
      <c r="L74" s="98">
        <f t="shared" si="9"/>
        <v>8487</v>
      </c>
      <c r="M74" s="98"/>
      <c r="N74" s="98">
        <v>0</v>
      </c>
      <c r="O74" s="97"/>
    </row>
    <row r="75" spans="1:15">
      <c r="A75" s="103" t="s">
        <v>469</v>
      </c>
      <c r="B75" s="103" t="s">
        <v>192</v>
      </c>
      <c r="C75" s="97" t="s">
        <v>122</v>
      </c>
      <c r="D75" s="103" t="s">
        <v>121</v>
      </c>
      <c r="E75" s="103" t="str">
        <f t="shared" si="5"/>
        <v>招標</v>
      </c>
      <c r="F75" s="102">
        <v>253</v>
      </c>
      <c r="G75" s="101">
        <v>42</v>
      </c>
      <c r="H75" s="100">
        <f t="shared" si="6"/>
        <v>10626</v>
      </c>
      <c r="I75" s="98">
        <f t="shared" si="7"/>
        <v>1</v>
      </c>
      <c r="J75" s="100">
        <f t="shared" si="8"/>
        <v>253</v>
      </c>
      <c r="K75" s="99">
        <v>41</v>
      </c>
      <c r="L75" s="98">
        <f t="shared" si="9"/>
        <v>10373</v>
      </c>
      <c r="M75" s="98"/>
      <c r="N75" s="98">
        <v>0</v>
      </c>
      <c r="O75" s="97"/>
    </row>
    <row r="76" spans="1:15">
      <c r="A76" s="103" t="s">
        <v>469</v>
      </c>
      <c r="B76" s="103" t="s">
        <v>192</v>
      </c>
      <c r="C76" s="97" t="s">
        <v>102</v>
      </c>
      <c r="D76" s="103" t="s">
        <v>98</v>
      </c>
      <c r="E76" s="103" t="str">
        <f t="shared" si="5"/>
        <v>招標</v>
      </c>
      <c r="F76" s="102">
        <v>222</v>
      </c>
      <c r="G76" s="101">
        <v>42</v>
      </c>
      <c r="H76" s="100">
        <f t="shared" si="6"/>
        <v>9324</v>
      </c>
      <c r="I76" s="98">
        <f t="shared" si="7"/>
        <v>1</v>
      </c>
      <c r="J76" s="100">
        <f t="shared" si="8"/>
        <v>222</v>
      </c>
      <c r="K76" s="99">
        <v>41</v>
      </c>
      <c r="L76" s="98">
        <f t="shared" si="9"/>
        <v>9102</v>
      </c>
      <c r="M76" s="98"/>
      <c r="N76" s="98">
        <v>0</v>
      </c>
      <c r="O76" s="97"/>
    </row>
    <row r="77" spans="1:15">
      <c r="A77" s="103" t="s">
        <v>469</v>
      </c>
      <c r="B77" s="103" t="s">
        <v>192</v>
      </c>
      <c r="C77" s="104" t="s">
        <v>470</v>
      </c>
      <c r="D77" s="103" t="s">
        <v>98</v>
      </c>
      <c r="E77" s="103" t="str">
        <f t="shared" si="5"/>
        <v>招標</v>
      </c>
      <c r="F77" s="102">
        <v>212</v>
      </c>
      <c r="G77" s="101">
        <v>42</v>
      </c>
      <c r="H77" s="100">
        <f t="shared" si="6"/>
        <v>8904</v>
      </c>
      <c r="I77" s="98">
        <f t="shared" si="7"/>
        <v>1</v>
      </c>
      <c r="J77" s="100">
        <f t="shared" si="8"/>
        <v>212</v>
      </c>
      <c r="K77" s="99">
        <v>41</v>
      </c>
      <c r="L77" s="98">
        <f t="shared" si="9"/>
        <v>8692</v>
      </c>
      <c r="M77" s="98"/>
      <c r="N77" s="98">
        <v>0</v>
      </c>
      <c r="O77" s="97"/>
    </row>
    <row r="78" spans="1:15">
      <c r="A78" s="103" t="s">
        <v>469</v>
      </c>
      <c r="B78" s="103" t="s">
        <v>192</v>
      </c>
      <c r="C78" s="97" t="s">
        <v>116</v>
      </c>
      <c r="D78" s="103" t="s">
        <v>115</v>
      </c>
      <c r="E78" s="103" t="str">
        <f t="shared" si="5"/>
        <v>招標</v>
      </c>
      <c r="F78" s="102">
        <v>285</v>
      </c>
      <c r="G78" s="101">
        <v>42</v>
      </c>
      <c r="H78" s="100">
        <f t="shared" si="6"/>
        <v>11970</v>
      </c>
      <c r="I78" s="98">
        <f t="shared" si="7"/>
        <v>1</v>
      </c>
      <c r="J78" s="100">
        <f t="shared" si="8"/>
        <v>285</v>
      </c>
      <c r="K78" s="99">
        <v>41</v>
      </c>
      <c r="L78" s="98">
        <f t="shared" si="9"/>
        <v>11685</v>
      </c>
      <c r="M78" s="98"/>
      <c r="N78" s="98">
        <v>0</v>
      </c>
      <c r="O78" s="97"/>
    </row>
    <row r="79" spans="1:15">
      <c r="A79" s="103" t="s">
        <v>469</v>
      </c>
      <c r="B79" s="103" t="s">
        <v>192</v>
      </c>
      <c r="C79" s="97" t="s">
        <v>72</v>
      </c>
      <c r="D79" s="103" t="s">
        <v>115</v>
      </c>
      <c r="E79" s="103" t="str">
        <f t="shared" si="5"/>
        <v>招標</v>
      </c>
      <c r="F79" s="102">
        <v>130</v>
      </c>
      <c r="G79" s="101">
        <v>42</v>
      </c>
      <c r="H79" s="100">
        <f t="shared" si="6"/>
        <v>5460</v>
      </c>
      <c r="I79" s="98">
        <f t="shared" si="7"/>
        <v>1</v>
      </c>
      <c r="J79" s="100">
        <f t="shared" si="8"/>
        <v>130</v>
      </c>
      <c r="K79" s="99">
        <v>41</v>
      </c>
      <c r="L79" s="98">
        <f t="shared" si="9"/>
        <v>5330</v>
      </c>
      <c r="M79" s="98"/>
      <c r="N79" s="98">
        <v>0</v>
      </c>
      <c r="O79" s="97"/>
    </row>
    <row r="80" spans="1:15">
      <c r="A80" s="103" t="s">
        <v>469</v>
      </c>
      <c r="B80" s="103" t="s">
        <v>193</v>
      </c>
      <c r="C80" s="97" t="s">
        <v>54</v>
      </c>
      <c r="D80" s="103" t="s">
        <v>57</v>
      </c>
      <c r="E80" s="103" t="str">
        <f t="shared" si="5"/>
        <v>招標</v>
      </c>
      <c r="F80" s="102">
        <v>193</v>
      </c>
      <c r="G80" s="101">
        <v>42</v>
      </c>
      <c r="H80" s="100">
        <f t="shared" si="6"/>
        <v>8106</v>
      </c>
      <c r="I80" s="98">
        <f t="shared" si="7"/>
        <v>1</v>
      </c>
      <c r="J80" s="100">
        <f t="shared" si="8"/>
        <v>193</v>
      </c>
      <c r="K80" s="99">
        <v>41</v>
      </c>
      <c r="L80" s="98">
        <f t="shared" si="9"/>
        <v>7913</v>
      </c>
      <c r="M80" s="98"/>
      <c r="N80" s="98">
        <v>0</v>
      </c>
      <c r="O80" s="97"/>
    </row>
    <row r="81" spans="1:15">
      <c r="A81" s="103" t="s">
        <v>469</v>
      </c>
      <c r="B81" s="103" t="s">
        <v>193</v>
      </c>
      <c r="C81" s="97" t="s">
        <v>75</v>
      </c>
      <c r="D81" s="103" t="s">
        <v>76</v>
      </c>
      <c r="E81" s="103" t="str">
        <f t="shared" si="5"/>
        <v>小額</v>
      </c>
      <c r="F81" s="102">
        <v>193</v>
      </c>
      <c r="G81" s="101">
        <v>42</v>
      </c>
      <c r="H81" s="100">
        <f t="shared" si="6"/>
        <v>8106</v>
      </c>
      <c r="I81" s="98">
        <f t="shared" si="7"/>
        <v>1</v>
      </c>
      <c r="J81" s="100">
        <f t="shared" si="8"/>
        <v>193</v>
      </c>
      <c r="K81" s="99">
        <v>41</v>
      </c>
      <c r="L81" s="98">
        <f t="shared" si="9"/>
        <v>7913</v>
      </c>
      <c r="M81" s="98"/>
      <c r="N81" s="98">
        <v>0</v>
      </c>
      <c r="O81" s="97"/>
    </row>
    <row r="82" spans="1:15">
      <c r="A82" s="103" t="s">
        <v>469</v>
      </c>
      <c r="B82" s="103" t="s">
        <v>193</v>
      </c>
      <c r="C82" s="97" t="s">
        <v>118</v>
      </c>
      <c r="D82" s="103" t="s">
        <v>115</v>
      </c>
      <c r="E82" s="103" t="str">
        <f t="shared" si="5"/>
        <v>招標</v>
      </c>
      <c r="F82" s="102">
        <v>150</v>
      </c>
      <c r="G82" s="101">
        <v>42</v>
      </c>
      <c r="H82" s="100">
        <f t="shared" si="6"/>
        <v>6300</v>
      </c>
      <c r="I82" s="98">
        <f t="shared" si="7"/>
        <v>1</v>
      </c>
      <c r="J82" s="100">
        <f t="shared" si="8"/>
        <v>150</v>
      </c>
      <c r="K82" s="99">
        <v>41</v>
      </c>
      <c r="L82" s="98">
        <f t="shared" si="9"/>
        <v>6150</v>
      </c>
      <c r="M82" s="98"/>
      <c r="N82" s="98">
        <v>0</v>
      </c>
      <c r="O82" s="97"/>
    </row>
    <row r="83" spans="1:15">
      <c r="A83" s="103" t="s">
        <v>469</v>
      </c>
      <c r="B83" s="103" t="s">
        <v>193</v>
      </c>
      <c r="C83" s="97" t="s">
        <v>49</v>
      </c>
      <c r="D83" s="103" t="s">
        <v>57</v>
      </c>
      <c r="E83" s="103" t="str">
        <f t="shared" si="5"/>
        <v>招標</v>
      </c>
      <c r="F83" s="102">
        <v>208</v>
      </c>
      <c r="G83" s="101">
        <v>42</v>
      </c>
      <c r="H83" s="100">
        <f t="shared" si="6"/>
        <v>8736</v>
      </c>
      <c r="I83" s="98">
        <f t="shared" si="7"/>
        <v>1</v>
      </c>
      <c r="J83" s="100">
        <f t="shared" si="8"/>
        <v>208</v>
      </c>
      <c r="K83" s="99">
        <v>41</v>
      </c>
      <c r="L83" s="98">
        <f t="shared" si="9"/>
        <v>8528</v>
      </c>
      <c r="M83" s="98"/>
      <c r="N83" s="98">
        <v>0</v>
      </c>
      <c r="O83" s="97"/>
    </row>
    <row r="84" spans="1:15">
      <c r="A84" s="103" t="s">
        <v>469</v>
      </c>
      <c r="B84" s="103" t="s">
        <v>193</v>
      </c>
      <c r="C84" s="97" t="s">
        <v>138</v>
      </c>
      <c r="D84" s="103" t="s">
        <v>137</v>
      </c>
      <c r="E84" s="103" t="str">
        <f t="shared" si="5"/>
        <v>招標</v>
      </c>
      <c r="F84" s="102">
        <v>217</v>
      </c>
      <c r="G84" s="101">
        <v>42</v>
      </c>
      <c r="H84" s="100">
        <f t="shared" si="6"/>
        <v>9114</v>
      </c>
      <c r="I84" s="98">
        <f t="shared" si="7"/>
        <v>1</v>
      </c>
      <c r="J84" s="100">
        <f t="shared" si="8"/>
        <v>217</v>
      </c>
      <c r="K84" s="99">
        <v>41</v>
      </c>
      <c r="L84" s="98">
        <f t="shared" si="9"/>
        <v>8897</v>
      </c>
      <c r="M84" s="98"/>
      <c r="N84" s="98">
        <v>0</v>
      </c>
      <c r="O84" s="97"/>
    </row>
    <row r="85" spans="1:15">
      <c r="A85" s="103" t="s">
        <v>469</v>
      </c>
      <c r="B85" s="103" t="s">
        <v>193</v>
      </c>
      <c r="C85" s="97" t="s">
        <v>60</v>
      </c>
      <c r="D85" s="103" t="s">
        <v>57</v>
      </c>
      <c r="E85" s="103" t="str">
        <f t="shared" si="5"/>
        <v>招標</v>
      </c>
      <c r="F85" s="102">
        <v>178</v>
      </c>
      <c r="G85" s="101">
        <v>42</v>
      </c>
      <c r="H85" s="100">
        <f t="shared" si="6"/>
        <v>7476</v>
      </c>
      <c r="I85" s="98">
        <f t="shared" si="7"/>
        <v>1</v>
      </c>
      <c r="J85" s="100">
        <f t="shared" si="8"/>
        <v>178</v>
      </c>
      <c r="K85" s="99">
        <v>39</v>
      </c>
      <c r="L85" s="98">
        <f t="shared" si="9"/>
        <v>6942</v>
      </c>
      <c r="M85" s="98">
        <v>2</v>
      </c>
      <c r="N85" s="98">
        <v>356</v>
      </c>
      <c r="O85" s="97"/>
    </row>
    <row r="86" spans="1:15">
      <c r="A86" s="103" t="s">
        <v>469</v>
      </c>
      <c r="B86" s="103" t="s">
        <v>193</v>
      </c>
      <c r="C86" s="97" t="s">
        <v>103</v>
      </c>
      <c r="D86" s="103" t="s">
        <v>98</v>
      </c>
      <c r="E86" s="103" t="str">
        <f t="shared" si="5"/>
        <v>招標</v>
      </c>
      <c r="F86" s="102">
        <v>215</v>
      </c>
      <c r="G86" s="101">
        <v>42</v>
      </c>
      <c r="H86" s="100">
        <f t="shared" si="6"/>
        <v>9030</v>
      </c>
      <c r="I86" s="98">
        <f t="shared" si="7"/>
        <v>1</v>
      </c>
      <c r="J86" s="100">
        <f t="shared" si="8"/>
        <v>215</v>
      </c>
      <c r="K86" s="99">
        <v>41</v>
      </c>
      <c r="L86" s="98">
        <f t="shared" si="9"/>
        <v>8815</v>
      </c>
      <c r="M86" s="98"/>
      <c r="N86" s="98">
        <v>0</v>
      </c>
      <c r="O86" s="97"/>
    </row>
    <row r="87" spans="1:15">
      <c r="A87" s="103" t="s">
        <v>469</v>
      </c>
      <c r="B87" s="103" t="s">
        <v>193</v>
      </c>
      <c r="C87" s="97" t="s">
        <v>117</v>
      </c>
      <c r="D87" s="103" t="s">
        <v>115</v>
      </c>
      <c r="E87" s="103" t="str">
        <f t="shared" si="5"/>
        <v>招標</v>
      </c>
      <c r="F87" s="102">
        <v>145</v>
      </c>
      <c r="G87" s="101">
        <v>42</v>
      </c>
      <c r="H87" s="100">
        <f t="shared" si="6"/>
        <v>6090</v>
      </c>
      <c r="I87" s="98">
        <f t="shared" si="7"/>
        <v>1</v>
      </c>
      <c r="J87" s="100">
        <f t="shared" si="8"/>
        <v>145</v>
      </c>
      <c r="K87" s="99">
        <v>41</v>
      </c>
      <c r="L87" s="98">
        <f t="shared" si="9"/>
        <v>5945</v>
      </c>
      <c r="M87" s="98"/>
      <c r="N87" s="98">
        <v>0</v>
      </c>
      <c r="O87" s="97"/>
    </row>
    <row r="88" spans="1:15">
      <c r="A88" s="103" t="s">
        <v>469</v>
      </c>
      <c r="B88" s="103" t="s">
        <v>193</v>
      </c>
      <c r="C88" s="97" t="s">
        <v>58</v>
      </c>
      <c r="D88" s="103" t="s">
        <v>57</v>
      </c>
      <c r="E88" s="103" t="str">
        <f t="shared" si="5"/>
        <v>招標</v>
      </c>
      <c r="F88" s="102">
        <v>207</v>
      </c>
      <c r="G88" s="101">
        <v>42</v>
      </c>
      <c r="H88" s="100">
        <f t="shared" si="6"/>
        <v>8694</v>
      </c>
      <c r="I88" s="98">
        <f t="shared" si="7"/>
        <v>1</v>
      </c>
      <c r="J88" s="100">
        <f t="shared" si="8"/>
        <v>207</v>
      </c>
      <c r="K88" s="99">
        <v>41</v>
      </c>
      <c r="L88" s="98">
        <f t="shared" si="9"/>
        <v>8487</v>
      </c>
      <c r="M88" s="98"/>
      <c r="N88" s="98">
        <v>0</v>
      </c>
      <c r="O88" s="97"/>
    </row>
    <row r="89" spans="1:15">
      <c r="A89" s="103" t="s">
        <v>469</v>
      </c>
      <c r="B89" s="103" t="s">
        <v>193</v>
      </c>
      <c r="C89" s="97" t="s">
        <v>39</v>
      </c>
      <c r="D89" s="103" t="s">
        <v>30</v>
      </c>
      <c r="E89" s="103" t="str">
        <f t="shared" si="5"/>
        <v>招標</v>
      </c>
      <c r="F89" s="102">
        <v>193</v>
      </c>
      <c r="G89" s="101">
        <v>42</v>
      </c>
      <c r="H89" s="100">
        <f t="shared" si="6"/>
        <v>8106</v>
      </c>
      <c r="I89" s="98">
        <f t="shared" si="7"/>
        <v>1</v>
      </c>
      <c r="J89" s="100">
        <f t="shared" si="8"/>
        <v>193</v>
      </c>
      <c r="K89" s="99">
        <v>41</v>
      </c>
      <c r="L89" s="98">
        <f t="shared" si="9"/>
        <v>7913</v>
      </c>
      <c r="M89" s="98"/>
      <c r="N89" s="98">
        <v>0</v>
      </c>
      <c r="O89" s="97"/>
    </row>
    <row r="90" spans="1:15">
      <c r="A90" s="103" t="s">
        <v>469</v>
      </c>
      <c r="B90" s="103" t="s">
        <v>193</v>
      </c>
      <c r="C90" s="97" t="s">
        <v>122</v>
      </c>
      <c r="D90" s="103" t="s">
        <v>121</v>
      </c>
      <c r="E90" s="103" t="str">
        <f t="shared" si="5"/>
        <v>招標</v>
      </c>
      <c r="F90" s="102">
        <v>253</v>
      </c>
      <c r="G90" s="101">
        <v>42</v>
      </c>
      <c r="H90" s="100">
        <f t="shared" si="6"/>
        <v>10626</v>
      </c>
      <c r="I90" s="98">
        <f t="shared" si="7"/>
        <v>1</v>
      </c>
      <c r="J90" s="100">
        <f t="shared" si="8"/>
        <v>253</v>
      </c>
      <c r="K90" s="99">
        <v>41</v>
      </c>
      <c r="L90" s="98">
        <f t="shared" si="9"/>
        <v>10373</v>
      </c>
      <c r="M90" s="98"/>
      <c r="N90" s="98">
        <v>0</v>
      </c>
      <c r="O90" s="97"/>
    </row>
    <row r="91" spans="1:15">
      <c r="A91" s="103" t="s">
        <v>469</v>
      </c>
      <c r="B91" s="103" t="s">
        <v>193</v>
      </c>
      <c r="C91" s="97" t="s">
        <v>102</v>
      </c>
      <c r="D91" s="103" t="s">
        <v>98</v>
      </c>
      <c r="E91" s="103" t="str">
        <f t="shared" si="5"/>
        <v>招標</v>
      </c>
      <c r="F91" s="102">
        <v>222</v>
      </c>
      <c r="G91" s="101">
        <v>42</v>
      </c>
      <c r="H91" s="100">
        <f t="shared" si="6"/>
        <v>9324</v>
      </c>
      <c r="I91" s="98">
        <f t="shared" si="7"/>
        <v>1</v>
      </c>
      <c r="J91" s="100">
        <f t="shared" si="8"/>
        <v>222</v>
      </c>
      <c r="K91" s="99">
        <v>41</v>
      </c>
      <c r="L91" s="98">
        <f t="shared" si="9"/>
        <v>9102</v>
      </c>
      <c r="M91" s="98"/>
      <c r="N91" s="98">
        <v>0</v>
      </c>
      <c r="O91" s="97"/>
    </row>
    <row r="92" spans="1:15">
      <c r="A92" s="103" t="s">
        <v>469</v>
      </c>
      <c r="B92" s="103" t="s">
        <v>193</v>
      </c>
      <c r="C92" s="97" t="s">
        <v>97</v>
      </c>
      <c r="D92" s="103" t="s">
        <v>98</v>
      </c>
      <c r="E92" s="103" t="str">
        <f t="shared" si="5"/>
        <v>招標</v>
      </c>
      <c r="F92" s="102">
        <v>212</v>
      </c>
      <c r="G92" s="101">
        <v>42</v>
      </c>
      <c r="H92" s="100">
        <f t="shared" si="6"/>
        <v>8904</v>
      </c>
      <c r="I92" s="98">
        <f t="shared" si="7"/>
        <v>1</v>
      </c>
      <c r="J92" s="100">
        <f t="shared" si="8"/>
        <v>212</v>
      </c>
      <c r="K92" s="99">
        <v>41</v>
      </c>
      <c r="L92" s="98">
        <f t="shared" si="9"/>
        <v>8692</v>
      </c>
      <c r="M92" s="98"/>
      <c r="N92" s="98">
        <v>0</v>
      </c>
      <c r="O92" s="97"/>
    </row>
    <row r="93" spans="1:15">
      <c r="A93" s="103" t="s">
        <v>469</v>
      </c>
      <c r="B93" s="103" t="s">
        <v>193</v>
      </c>
      <c r="C93" s="97" t="s">
        <v>116</v>
      </c>
      <c r="D93" s="103" t="s">
        <v>115</v>
      </c>
      <c r="E93" s="103" t="str">
        <f t="shared" si="5"/>
        <v>招標</v>
      </c>
      <c r="F93" s="102">
        <v>285</v>
      </c>
      <c r="G93" s="101">
        <v>42</v>
      </c>
      <c r="H93" s="100">
        <f t="shared" si="6"/>
        <v>11970</v>
      </c>
      <c r="I93" s="98">
        <f t="shared" si="7"/>
        <v>1</v>
      </c>
      <c r="J93" s="100">
        <f t="shared" si="8"/>
        <v>285</v>
      </c>
      <c r="K93" s="99">
        <v>41</v>
      </c>
      <c r="L93" s="98">
        <f t="shared" si="9"/>
        <v>11685</v>
      </c>
      <c r="M93" s="98"/>
      <c r="N93" s="98">
        <v>0</v>
      </c>
      <c r="O93" s="97"/>
    </row>
    <row r="94" spans="1:15">
      <c r="A94" s="103" t="s">
        <v>469</v>
      </c>
      <c r="B94" s="103" t="s">
        <v>193</v>
      </c>
      <c r="C94" s="97" t="s">
        <v>72</v>
      </c>
      <c r="D94" s="103" t="s">
        <v>115</v>
      </c>
      <c r="E94" s="103" t="str">
        <f t="shared" si="5"/>
        <v>招標</v>
      </c>
      <c r="F94" s="102">
        <v>130</v>
      </c>
      <c r="G94" s="101">
        <v>42</v>
      </c>
      <c r="H94" s="100">
        <f t="shared" si="6"/>
        <v>5460</v>
      </c>
      <c r="I94" s="98">
        <f t="shared" si="7"/>
        <v>1</v>
      </c>
      <c r="J94" s="100">
        <f t="shared" si="8"/>
        <v>130</v>
      </c>
      <c r="K94" s="99">
        <v>41</v>
      </c>
      <c r="L94" s="98">
        <f t="shared" si="9"/>
        <v>5330</v>
      </c>
      <c r="M94" s="98"/>
      <c r="N94" s="98">
        <v>0</v>
      </c>
      <c r="O94" s="97"/>
    </row>
    <row r="95" spans="1:15">
      <c r="A95" s="103" t="s">
        <v>469</v>
      </c>
      <c r="B95" s="103" t="s">
        <v>194</v>
      </c>
      <c r="C95" s="97" t="s">
        <v>54</v>
      </c>
      <c r="D95" s="103" t="s">
        <v>57</v>
      </c>
      <c r="E95" s="103" t="str">
        <f t="shared" si="5"/>
        <v>招標</v>
      </c>
      <c r="F95" s="102">
        <v>193</v>
      </c>
      <c r="G95" s="101">
        <v>42</v>
      </c>
      <c r="H95" s="100">
        <f t="shared" si="6"/>
        <v>8106</v>
      </c>
      <c r="I95" s="98">
        <f t="shared" si="7"/>
        <v>1</v>
      </c>
      <c r="J95" s="100">
        <f t="shared" si="8"/>
        <v>193</v>
      </c>
      <c r="K95" s="99">
        <v>41</v>
      </c>
      <c r="L95" s="98">
        <f t="shared" si="9"/>
        <v>7913</v>
      </c>
      <c r="M95" s="98"/>
      <c r="N95" s="98">
        <v>0</v>
      </c>
      <c r="O95" s="97"/>
    </row>
    <row r="96" spans="1:15">
      <c r="A96" s="103" t="s">
        <v>469</v>
      </c>
      <c r="B96" s="103" t="s">
        <v>194</v>
      </c>
      <c r="C96" s="97" t="s">
        <v>75</v>
      </c>
      <c r="D96" s="103" t="s">
        <v>76</v>
      </c>
      <c r="E96" s="103" t="str">
        <f t="shared" si="5"/>
        <v>小額</v>
      </c>
      <c r="F96" s="102">
        <v>193</v>
      </c>
      <c r="G96" s="101">
        <v>42</v>
      </c>
      <c r="H96" s="100">
        <f t="shared" si="6"/>
        <v>8106</v>
      </c>
      <c r="I96" s="98">
        <f t="shared" si="7"/>
        <v>1</v>
      </c>
      <c r="J96" s="100">
        <f t="shared" si="8"/>
        <v>193</v>
      </c>
      <c r="K96" s="99">
        <v>41</v>
      </c>
      <c r="L96" s="98">
        <f t="shared" si="9"/>
        <v>7913</v>
      </c>
      <c r="M96" s="98"/>
      <c r="N96" s="98">
        <v>0</v>
      </c>
      <c r="O96" s="97"/>
    </row>
    <row r="97" spans="1:15">
      <c r="A97" s="103" t="s">
        <v>469</v>
      </c>
      <c r="B97" s="103" t="s">
        <v>194</v>
      </c>
      <c r="C97" s="97" t="s">
        <v>118</v>
      </c>
      <c r="D97" s="103" t="s">
        <v>115</v>
      </c>
      <c r="E97" s="103" t="str">
        <f t="shared" si="5"/>
        <v>招標</v>
      </c>
      <c r="F97" s="102">
        <v>150</v>
      </c>
      <c r="G97" s="101">
        <v>42</v>
      </c>
      <c r="H97" s="100">
        <f t="shared" si="6"/>
        <v>6300</v>
      </c>
      <c r="I97" s="98">
        <f t="shared" si="7"/>
        <v>1</v>
      </c>
      <c r="J97" s="100">
        <f t="shared" si="8"/>
        <v>150</v>
      </c>
      <c r="K97" s="99">
        <v>41</v>
      </c>
      <c r="L97" s="98">
        <f t="shared" si="9"/>
        <v>6150</v>
      </c>
      <c r="M97" s="98"/>
      <c r="N97" s="98">
        <v>0</v>
      </c>
      <c r="O97" s="97"/>
    </row>
    <row r="98" spans="1:15">
      <c r="A98" s="103" t="s">
        <v>469</v>
      </c>
      <c r="B98" s="103" t="s">
        <v>194</v>
      </c>
      <c r="C98" s="97" t="s">
        <v>49</v>
      </c>
      <c r="D98" s="103" t="s">
        <v>57</v>
      </c>
      <c r="E98" s="103" t="str">
        <f t="shared" si="5"/>
        <v>招標</v>
      </c>
      <c r="F98" s="102">
        <v>208</v>
      </c>
      <c r="G98" s="101">
        <v>42</v>
      </c>
      <c r="H98" s="100">
        <f t="shared" si="6"/>
        <v>8736</v>
      </c>
      <c r="I98" s="98">
        <f t="shared" si="7"/>
        <v>1</v>
      </c>
      <c r="J98" s="100">
        <f t="shared" si="8"/>
        <v>208</v>
      </c>
      <c r="K98" s="99">
        <v>41</v>
      </c>
      <c r="L98" s="98">
        <f t="shared" si="9"/>
        <v>8528</v>
      </c>
      <c r="M98" s="98"/>
      <c r="N98" s="98">
        <v>0</v>
      </c>
      <c r="O98" s="97"/>
    </row>
    <row r="99" spans="1:15">
      <c r="A99" s="103" t="s">
        <v>469</v>
      </c>
      <c r="B99" s="103" t="s">
        <v>194</v>
      </c>
      <c r="C99" s="97" t="s">
        <v>138</v>
      </c>
      <c r="D99" s="103" t="s">
        <v>137</v>
      </c>
      <c r="E99" s="103" t="str">
        <f t="shared" si="5"/>
        <v>招標</v>
      </c>
      <c r="F99" s="102">
        <v>217</v>
      </c>
      <c r="G99" s="101">
        <v>42</v>
      </c>
      <c r="H99" s="100">
        <f t="shared" si="6"/>
        <v>9114</v>
      </c>
      <c r="I99" s="98">
        <f t="shared" si="7"/>
        <v>1</v>
      </c>
      <c r="J99" s="100">
        <f t="shared" si="8"/>
        <v>217</v>
      </c>
      <c r="K99" s="99">
        <v>41</v>
      </c>
      <c r="L99" s="98">
        <f t="shared" si="9"/>
        <v>8897</v>
      </c>
      <c r="M99" s="98"/>
      <c r="N99" s="98">
        <v>0</v>
      </c>
      <c r="O99" s="97"/>
    </row>
    <row r="100" spans="1:15">
      <c r="A100" s="103" t="s">
        <v>469</v>
      </c>
      <c r="B100" s="103" t="s">
        <v>194</v>
      </c>
      <c r="C100" s="97" t="s">
        <v>60</v>
      </c>
      <c r="D100" s="103" t="s">
        <v>57</v>
      </c>
      <c r="E100" s="103" t="str">
        <f t="shared" si="5"/>
        <v>招標</v>
      </c>
      <c r="F100" s="102">
        <v>178</v>
      </c>
      <c r="G100" s="101">
        <v>42</v>
      </c>
      <c r="H100" s="100">
        <f t="shared" si="6"/>
        <v>7476</v>
      </c>
      <c r="I100" s="98">
        <f t="shared" si="7"/>
        <v>1</v>
      </c>
      <c r="J100" s="100">
        <f t="shared" si="8"/>
        <v>178</v>
      </c>
      <c r="K100" s="99">
        <v>40</v>
      </c>
      <c r="L100" s="98">
        <f t="shared" si="9"/>
        <v>7120</v>
      </c>
      <c r="M100" s="98">
        <v>1</v>
      </c>
      <c r="N100" s="98">
        <v>178</v>
      </c>
      <c r="O100" s="97"/>
    </row>
    <row r="101" spans="1:15">
      <c r="A101" s="103" t="s">
        <v>469</v>
      </c>
      <c r="B101" s="103" t="s">
        <v>194</v>
      </c>
      <c r="C101" s="97" t="s">
        <v>103</v>
      </c>
      <c r="D101" s="103" t="s">
        <v>98</v>
      </c>
      <c r="E101" s="103" t="str">
        <f t="shared" si="5"/>
        <v>招標</v>
      </c>
      <c r="F101" s="102">
        <v>215</v>
      </c>
      <c r="G101" s="101">
        <v>42</v>
      </c>
      <c r="H101" s="100">
        <f t="shared" si="6"/>
        <v>9030</v>
      </c>
      <c r="I101" s="98">
        <f t="shared" si="7"/>
        <v>1</v>
      </c>
      <c r="J101" s="100">
        <f t="shared" si="8"/>
        <v>215</v>
      </c>
      <c r="K101" s="99">
        <v>41</v>
      </c>
      <c r="L101" s="98">
        <f t="shared" si="9"/>
        <v>8815</v>
      </c>
      <c r="M101" s="98"/>
      <c r="N101" s="98">
        <v>0</v>
      </c>
      <c r="O101" s="97"/>
    </row>
    <row r="102" spans="1:15">
      <c r="A102" s="103" t="s">
        <v>469</v>
      </c>
      <c r="B102" s="103" t="s">
        <v>194</v>
      </c>
      <c r="C102" s="97" t="s">
        <v>117</v>
      </c>
      <c r="D102" s="103" t="s">
        <v>115</v>
      </c>
      <c r="E102" s="103" t="str">
        <f t="shared" si="5"/>
        <v>招標</v>
      </c>
      <c r="F102" s="102">
        <v>145</v>
      </c>
      <c r="G102" s="101">
        <v>42</v>
      </c>
      <c r="H102" s="100">
        <f t="shared" si="6"/>
        <v>6090</v>
      </c>
      <c r="I102" s="98">
        <f t="shared" si="7"/>
        <v>1</v>
      </c>
      <c r="J102" s="100">
        <f t="shared" si="8"/>
        <v>145</v>
      </c>
      <c r="K102" s="99">
        <v>41</v>
      </c>
      <c r="L102" s="98">
        <f t="shared" si="9"/>
        <v>5945</v>
      </c>
      <c r="M102" s="98"/>
      <c r="N102" s="98">
        <v>0</v>
      </c>
      <c r="O102" s="97"/>
    </row>
    <row r="103" spans="1:15">
      <c r="A103" s="103" t="s">
        <v>469</v>
      </c>
      <c r="B103" s="103" t="s">
        <v>194</v>
      </c>
      <c r="C103" s="97" t="s">
        <v>58</v>
      </c>
      <c r="D103" s="103" t="s">
        <v>57</v>
      </c>
      <c r="E103" s="103" t="str">
        <f t="shared" si="5"/>
        <v>招標</v>
      </c>
      <c r="F103" s="102">
        <v>207</v>
      </c>
      <c r="G103" s="101">
        <v>42</v>
      </c>
      <c r="H103" s="100">
        <f t="shared" si="6"/>
        <v>8694</v>
      </c>
      <c r="I103" s="98">
        <f t="shared" si="7"/>
        <v>1</v>
      </c>
      <c r="J103" s="100">
        <f t="shared" si="8"/>
        <v>207</v>
      </c>
      <c r="K103" s="99">
        <v>41</v>
      </c>
      <c r="L103" s="98">
        <f t="shared" si="9"/>
        <v>8487</v>
      </c>
      <c r="M103" s="98"/>
      <c r="N103" s="98">
        <v>0</v>
      </c>
      <c r="O103" s="97"/>
    </row>
    <row r="104" spans="1:15">
      <c r="A104" s="103" t="s">
        <v>469</v>
      </c>
      <c r="B104" s="103" t="s">
        <v>194</v>
      </c>
      <c r="C104" s="97" t="s">
        <v>39</v>
      </c>
      <c r="D104" s="103" t="s">
        <v>30</v>
      </c>
      <c r="E104" s="103" t="str">
        <f t="shared" si="5"/>
        <v>招標</v>
      </c>
      <c r="F104" s="102">
        <v>193</v>
      </c>
      <c r="G104" s="101">
        <v>42</v>
      </c>
      <c r="H104" s="100">
        <f t="shared" si="6"/>
        <v>8106</v>
      </c>
      <c r="I104" s="98">
        <f t="shared" si="7"/>
        <v>1</v>
      </c>
      <c r="J104" s="100">
        <f t="shared" si="8"/>
        <v>193</v>
      </c>
      <c r="K104" s="99">
        <v>41</v>
      </c>
      <c r="L104" s="98">
        <f t="shared" si="9"/>
        <v>7913</v>
      </c>
      <c r="M104" s="98"/>
      <c r="N104" s="98">
        <v>0</v>
      </c>
      <c r="O104" s="97"/>
    </row>
    <row r="105" spans="1:15">
      <c r="A105" s="103" t="s">
        <v>469</v>
      </c>
      <c r="B105" s="103" t="s">
        <v>194</v>
      </c>
      <c r="C105" s="97" t="s">
        <v>122</v>
      </c>
      <c r="D105" s="103" t="s">
        <v>121</v>
      </c>
      <c r="E105" s="103" t="str">
        <f t="shared" si="5"/>
        <v>招標</v>
      </c>
      <c r="F105" s="102">
        <v>253</v>
      </c>
      <c r="G105" s="101">
        <v>42</v>
      </c>
      <c r="H105" s="100">
        <f t="shared" si="6"/>
        <v>10626</v>
      </c>
      <c r="I105" s="98">
        <f t="shared" si="7"/>
        <v>1</v>
      </c>
      <c r="J105" s="100">
        <f t="shared" si="8"/>
        <v>253</v>
      </c>
      <c r="K105" s="99">
        <v>41</v>
      </c>
      <c r="L105" s="98">
        <f t="shared" si="9"/>
        <v>10373</v>
      </c>
      <c r="M105" s="98"/>
      <c r="N105" s="98">
        <v>0</v>
      </c>
      <c r="O105" s="97"/>
    </row>
    <row r="106" spans="1:15">
      <c r="A106" s="103" t="s">
        <v>469</v>
      </c>
      <c r="B106" s="103" t="s">
        <v>194</v>
      </c>
      <c r="C106" s="97" t="s">
        <v>102</v>
      </c>
      <c r="D106" s="103" t="s">
        <v>98</v>
      </c>
      <c r="E106" s="103" t="str">
        <f t="shared" si="5"/>
        <v>招標</v>
      </c>
      <c r="F106" s="102">
        <v>222</v>
      </c>
      <c r="G106" s="101">
        <v>42</v>
      </c>
      <c r="H106" s="100">
        <f t="shared" si="6"/>
        <v>9324</v>
      </c>
      <c r="I106" s="98">
        <f t="shared" si="7"/>
        <v>1</v>
      </c>
      <c r="J106" s="100">
        <f t="shared" si="8"/>
        <v>222</v>
      </c>
      <c r="K106" s="99">
        <v>41</v>
      </c>
      <c r="L106" s="98">
        <f t="shared" si="9"/>
        <v>9102</v>
      </c>
      <c r="M106" s="98"/>
      <c r="N106" s="98">
        <v>0</v>
      </c>
      <c r="O106" s="97"/>
    </row>
    <row r="107" spans="1:15">
      <c r="A107" s="103" t="s">
        <v>469</v>
      </c>
      <c r="B107" s="103" t="s">
        <v>194</v>
      </c>
      <c r="C107" s="97" t="s">
        <v>97</v>
      </c>
      <c r="D107" s="103" t="s">
        <v>98</v>
      </c>
      <c r="E107" s="103" t="str">
        <f t="shared" si="5"/>
        <v>招標</v>
      </c>
      <c r="F107" s="102">
        <v>212</v>
      </c>
      <c r="G107" s="101">
        <v>42</v>
      </c>
      <c r="H107" s="100">
        <f t="shared" si="6"/>
        <v>8904</v>
      </c>
      <c r="I107" s="98">
        <f t="shared" si="7"/>
        <v>1</v>
      </c>
      <c r="J107" s="100">
        <f t="shared" si="8"/>
        <v>212</v>
      </c>
      <c r="K107" s="99">
        <v>41</v>
      </c>
      <c r="L107" s="98">
        <f t="shared" si="9"/>
        <v>8692</v>
      </c>
      <c r="M107" s="98"/>
      <c r="N107" s="98">
        <v>0</v>
      </c>
      <c r="O107" s="97"/>
    </row>
    <row r="108" spans="1:15">
      <c r="A108" s="103" t="s">
        <v>469</v>
      </c>
      <c r="B108" s="103" t="s">
        <v>194</v>
      </c>
      <c r="C108" s="97" t="s">
        <v>116</v>
      </c>
      <c r="D108" s="103" t="s">
        <v>115</v>
      </c>
      <c r="E108" s="103" t="str">
        <f t="shared" si="5"/>
        <v>招標</v>
      </c>
      <c r="F108" s="102">
        <v>285</v>
      </c>
      <c r="G108" s="101">
        <v>42</v>
      </c>
      <c r="H108" s="100">
        <f t="shared" si="6"/>
        <v>11970</v>
      </c>
      <c r="I108" s="98">
        <f t="shared" si="7"/>
        <v>1</v>
      </c>
      <c r="J108" s="100">
        <f t="shared" si="8"/>
        <v>285</v>
      </c>
      <c r="K108" s="99">
        <v>41</v>
      </c>
      <c r="L108" s="98">
        <f t="shared" si="9"/>
        <v>11685</v>
      </c>
      <c r="M108" s="98"/>
      <c r="N108" s="98">
        <v>0</v>
      </c>
      <c r="O108" s="97"/>
    </row>
    <row r="109" spans="1:15">
      <c r="A109" s="103" t="s">
        <v>469</v>
      </c>
      <c r="B109" s="103" t="s">
        <v>194</v>
      </c>
      <c r="C109" s="97" t="s">
        <v>72</v>
      </c>
      <c r="D109" s="103" t="s">
        <v>115</v>
      </c>
      <c r="E109" s="103" t="str">
        <f t="shared" si="5"/>
        <v>招標</v>
      </c>
      <c r="F109" s="102">
        <v>130</v>
      </c>
      <c r="G109" s="101">
        <v>42</v>
      </c>
      <c r="H109" s="100">
        <f t="shared" si="6"/>
        <v>5460</v>
      </c>
      <c r="I109" s="98">
        <f t="shared" si="7"/>
        <v>1</v>
      </c>
      <c r="J109" s="100">
        <f t="shared" si="8"/>
        <v>130</v>
      </c>
      <c r="K109" s="99">
        <v>41</v>
      </c>
      <c r="L109" s="98">
        <f t="shared" si="9"/>
        <v>5330</v>
      </c>
      <c r="M109" s="98"/>
      <c r="N109" s="98">
        <v>0</v>
      </c>
      <c r="O109" s="97"/>
    </row>
    <row r="110" spans="1:15">
      <c r="A110" s="103" t="s">
        <v>469</v>
      </c>
      <c r="B110" s="103" t="s">
        <v>172</v>
      </c>
      <c r="C110" s="97" t="s">
        <v>54</v>
      </c>
      <c r="D110" s="103" t="s">
        <v>30</v>
      </c>
      <c r="E110" s="103" t="str">
        <f t="shared" si="5"/>
        <v>招標</v>
      </c>
      <c r="F110" s="102">
        <v>201</v>
      </c>
      <c r="G110" s="101">
        <v>31</v>
      </c>
      <c r="H110" s="100">
        <f t="shared" si="6"/>
        <v>6231</v>
      </c>
      <c r="I110" s="98">
        <f t="shared" si="7"/>
        <v>0</v>
      </c>
      <c r="J110" s="100">
        <f t="shared" si="8"/>
        <v>0</v>
      </c>
      <c r="K110" s="99">
        <v>31</v>
      </c>
      <c r="L110" s="98">
        <f t="shared" si="9"/>
        <v>6231</v>
      </c>
      <c r="M110" s="98"/>
      <c r="N110" s="98">
        <v>0</v>
      </c>
      <c r="O110" s="97"/>
    </row>
    <row r="111" spans="1:15">
      <c r="A111" s="103" t="s">
        <v>469</v>
      </c>
      <c r="B111" s="103" t="s">
        <v>172</v>
      </c>
      <c r="C111" s="97" t="s">
        <v>78</v>
      </c>
      <c r="D111" s="103" t="s">
        <v>79</v>
      </c>
      <c r="E111" s="103" t="str">
        <f t="shared" si="5"/>
        <v>小額</v>
      </c>
      <c r="F111" s="102">
        <v>251</v>
      </c>
      <c r="G111" s="101">
        <v>31</v>
      </c>
      <c r="H111" s="100">
        <f t="shared" si="6"/>
        <v>7781</v>
      </c>
      <c r="I111" s="98">
        <f t="shared" si="7"/>
        <v>0</v>
      </c>
      <c r="J111" s="100">
        <f t="shared" si="8"/>
        <v>0</v>
      </c>
      <c r="K111" s="99">
        <v>30</v>
      </c>
      <c r="L111" s="98">
        <f t="shared" si="9"/>
        <v>7530</v>
      </c>
      <c r="M111" s="98">
        <v>1</v>
      </c>
      <c r="N111" s="98">
        <v>251</v>
      </c>
      <c r="O111" s="97"/>
    </row>
    <row r="112" spans="1:15">
      <c r="A112" s="103" t="s">
        <v>469</v>
      </c>
      <c r="B112" s="103" t="s">
        <v>172</v>
      </c>
      <c r="C112" s="97" t="s">
        <v>49</v>
      </c>
      <c r="D112" s="103" t="s">
        <v>30</v>
      </c>
      <c r="E112" s="103" t="str">
        <f t="shared" si="5"/>
        <v>招標</v>
      </c>
      <c r="F112" s="102">
        <v>224</v>
      </c>
      <c r="G112" s="101">
        <v>31</v>
      </c>
      <c r="H112" s="100">
        <f t="shared" si="6"/>
        <v>6944</v>
      </c>
      <c r="I112" s="98">
        <f t="shared" si="7"/>
        <v>0</v>
      </c>
      <c r="J112" s="100">
        <f t="shared" si="8"/>
        <v>0</v>
      </c>
      <c r="K112" s="99">
        <v>31</v>
      </c>
      <c r="L112" s="98">
        <f t="shared" si="9"/>
        <v>6944</v>
      </c>
      <c r="M112" s="98"/>
      <c r="N112" s="98">
        <v>0</v>
      </c>
      <c r="O112" s="97"/>
    </row>
    <row r="113" spans="1:15">
      <c r="A113" s="103" t="s">
        <v>469</v>
      </c>
      <c r="B113" s="103" t="s">
        <v>172</v>
      </c>
      <c r="C113" s="97" t="s">
        <v>138</v>
      </c>
      <c r="D113" s="103" t="s">
        <v>137</v>
      </c>
      <c r="E113" s="103" t="str">
        <f t="shared" si="5"/>
        <v>招標</v>
      </c>
      <c r="F113" s="102">
        <v>239</v>
      </c>
      <c r="G113" s="101">
        <v>31</v>
      </c>
      <c r="H113" s="100">
        <f t="shared" si="6"/>
        <v>7409</v>
      </c>
      <c r="I113" s="98">
        <f t="shared" si="7"/>
        <v>0</v>
      </c>
      <c r="J113" s="100">
        <f t="shared" si="8"/>
        <v>0</v>
      </c>
      <c r="K113" s="99">
        <v>30</v>
      </c>
      <c r="L113" s="98">
        <f t="shared" si="9"/>
        <v>7170</v>
      </c>
      <c r="M113" s="98">
        <v>1</v>
      </c>
      <c r="N113" s="98">
        <v>239</v>
      </c>
      <c r="O113" s="97"/>
    </row>
    <row r="114" spans="1:15">
      <c r="A114" s="103" t="s">
        <v>469</v>
      </c>
      <c r="B114" s="103" t="s">
        <v>172</v>
      </c>
      <c r="C114" s="97" t="s">
        <v>60</v>
      </c>
      <c r="D114" s="103" t="s">
        <v>57</v>
      </c>
      <c r="E114" s="103" t="str">
        <f t="shared" si="5"/>
        <v>招標</v>
      </c>
      <c r="F114" s="102">
        <v>183</v>
      </c>
      <c r="G114" s="101">
        <v>31</v>
      </c>
      <c r="H114" s="100">
        <f t="shared" si="6"/>
        <v>5673</v>
      </c>
      <c r="I114" s="98">
        <f t="shared" si="7"/>
        <v>0</v>
      </c>
      <c r="J114" s="100">
        <f t="shared" si="8"/>
        <v>0</v>
      </c>
      <c r="K114" s="99">
        <v>30</v>
      </c>
      <c r="L114" s="98">
        <f t="shared" si="9"/>
        <v>5490</v>
      </c>
      <c r="M114" s="98">
        <v>1</v>
      </c>
      <c r="N114" s="98">
        <v>183</v>
      </c>
      <c r="O114" s="97"/>
    </row>
    <row r="115" spans="1:15">
      <c r="A115" s="103" t="s">
        <v>469</v>
      </c>
      <c r="B115" s="103" t="s">
        <v>172</v>
      </c>
      <c r="C115" s="97" t="s">
        <v>103</v>
      </c>
      <c r="D115" s="103" t="s">
        <v>137</v>
      </c>
      <c r="E115" s="103" t="str">
        <f t="shared" si="5"/>
        <v>招標</v>
      </c>
      <c r="F115" s="102">
        <v>207</v>
      </c>
      <c r="G115" s="101">
        <v>31</v>
      </c>
      <c r="H115" s="100">
        <f t="shared" si="6"/>
        <v>6417</v>
      </c>
      <c r="I115" s="98">
        <f t="shared" si="7"/>
        <v>0</v>
      </c>
      <c r="J115" s="100">
        <f t="shared" si="8"/>
        <v>0</v>
      </c>
      <c r="K115" s="99">
        <v>31</v>
      </c>
      <c r="L115" s="98">
        <f t="shared" si="9"/>
        <v>6417</v>
      </c>
      <c r="M115" s="98"/>
      <c r="N115" s="98">
        <v>0</v>
      </c>
      <c r="O115" s="97"/>
    </row>
    <row r="116" spans="1:15">
      <c r="A116" s="103" t="s">
        <v>469</v>
      </c>
      <c r="B116" s="103" t="s">
        <v>172</v>
      </c>
      <c r="C116" s="97" t="s">
        <v>93</v>
      </c>
      <c r="D116" s="103" t="s">
        <v>91</v>
      </c>
      <c r="E116" s="103" t="str">
        <f t="shared" si="5"/>
        <v>招標</v>
      </c>
      <c r="F116" s="102">
        <v>121</v>
      </c>
      <c r="G116" s="101">
        <v>31</v>
      </c>
      <c r="H116" s="100">
        <f t="shared" si="6"/>
        <v>3751</v>
      </c>
      <c r="I116" s="98">
        <f t="shared" si="7"/>
        <v>0</v>
      </c>
      <c r="J116" s="100">
        <f t="shared" si="8"/>
        <v>0</v>
      </c>
      <c r="K116" s="99">
        <v>31</v>
      </c>
      <c r="L116" s="98">
        <f t="shared" si="9"/>
        <v>3751</v>
      </c>
      <c r="M116" s="98"/>
      <c r="N116" s="98">
        <v>0</v>
      </c>
      <c r="O116" s="97"/>
    </row>
    <row r="117" spans="1:15">
      <c r="A117" s="103" t="s">
        <v>469</v>
      </c>
      <c r="B117" s="103" t="s">
        <v>172</v>
      </c>
      <c r="C117" s="97" t="s">
        <v>39</v>
      </c>
      <c r="D117" s="103" t="s">
        <v>121</v>
      </c>
      <c r="E117" s="103" t="str">
        <f t="shared" si="5"/>
        <v>招標</v>
      </c>
      <c r="F117" s="102">
        <v>233</v>
      </c>
      <c r="G117" s="101">
        <v>31</v>
      </c>
      <c r="H117" s="100">
        <f t="shared" si="6"/>
        <v>7223</v>
      </c>
      <c r="I117" s="98">
        <f t="shared" si="7"/>
        <v>0</v>
      </c>
      <c r="J117" s="100">
        <f t="shared" si="8"/>
        <v>0</v>
      </c>
      <c r="K117" s="99">
        <v>31</v>
      </c>
      <c r="L117" s="98">
        <f t="shared" si="9"/>
        <v>7223</v>
      </c>
      <c r="M117" s="98"/>
      <c r="N117" s="98">
        <v>0</v>
      </c>
      <c r="O117" s="97"/>
    </row>
    <row r="118" spans="1:15">
      <c r="A118" s="103" t="s">
        <v>469</v>
      </c>
      <c r="B118" s="103" t="s">
        <v>172</v>
      </c>
      <c r="C118" s="97" t="s">
        <v>56</v>
      </c>
      <c r="D118" s="103" t="s">
        <v>57</v>
      </c>
      <c r="E118" s="103" t="str">
        <f t="shared" si="5"/>
        <v>招標</v>
      </c>
      <c r="F118" s="102">
        <v>196</v>
      </c>
      <c r="G118" s="101">
        <v>29</v>
      </c>
      <c r="H118" s="100">
        <f t="shared" si="6"/>
        <v>5684</v>
      </c>
      <c r="I118" s="98">
        <f t="shared" si="7"/>
        <v>-2</v>
      </c>
      <c r="J118" s="100">
        <f t="shared" si="8"/>
        <v>-392</v>
      </c>
      <c r="K118" s="99">
        <v>31</v>
      </c>
      <c r="L118" s="98">
        <f t="shared" si="9"/>
        <v>6076</v>
      </c>
      <c r="M118" s="98"/>
      <c r="N118" s="98">
        <v>0</v>
      </c>
      <c r="O118" s="97"/>
    </row>
    <row r="119" spans="1:15">
      <c r="A119" s="103" t="s">
        <v>469</v>
      </c>
      <c r="B119" s="103" t="s">
        <v>172</v>
      </c>
      <c r="C119" s="97" t="s">
        <v>470</v>
      </c>
      <c r="D119" s="103" t="s">
        <v>137</v>
      </c>
      <c r="E119" s="103" t="str">
        <f t="shared" si="5"/>
        <v>招標</v>
      </c>
      <c r="F119" s="102">
        <v>220</v>
      </c>
      <c r="G119" s="101">
        <v>31</v>
      </c>
      <c r="H119" s="100">
        <f t="shared" si="6"/>
        <v>6820</v>
      </c>
      <c r="I119" s="98">
        <f t="shared" si="7"/>
        <v>0</v>
      </c>
      <c r="J119" s="100">
        <f t="shared" si="8"/>
        <v>0</v>
      </c>
      <c r="K119" s="99">
        <v>30</v>
      </c>
      <c r="L119" s="98">
        <f t="shared" si="9"/>
        <v>6600</v>
      </c>
      <c r="M119" s="98">
        <v>1</v>
      </c>
      <c r="N119" s="98">
        <v>220</v>
      </c>
      <c r="O119" s="97"/>
    </row>
    <row r="120" spans="1:15">
      <c r="A120" s="103" t="s">
        <v>469</v>
      </c>
      <c r="B120" s="103" t="s">
        <v>172</v>
      </c>
      <c r="C120" s="97" t="s">
        <v>72</v>
      </c>
      <c r="D120" s="103" t="s">
        <v>115</v>
      </c>
      <c r="E120" s="103" t="str">
        <f t="shared" si="5"/>
        <v>招標</v>
      </c>
      <c r="F120" s="102">
        <v>121</v>
      </c>
      <c r="G120" s="101">
        <v>31</v>
      </c>
      <c r="H120" s="100">
        <f t="shared" si="6"/>
        <v>3751</v>
      </c>
      <c r="I120" s="98">
        <f t="shared" si="7"/>
        <v>0</v>
      </c>
      <c r="J120" s="100">
        <f t="shared" si="8"/>
        <v>0</v>
      </c>
      <c r="K120" s="99">
        <v>30</v>
      </c>
      <c r="L120" s="98">
        <f t="shared" si="9"/>
        <v>3630</v>
      </c>
      <c r="M120" s="98">
        <v>1</v>
      </c>
      <c r="N120" s="98">
        <v>121</v>
      </c>
      <c r="O120" s="97"/>
    </row>
    <row r="121" spans="1:15">
      <c r="A121" s="103" t="s">
        <v>469</v>
      </c>
      <c r="B121" s="103" t="s">
        <v>174</v>
      </c>
      <c r="C121" s="97" t="s">
        <v>54</v>
      </c>
      <c r="D121" s="103" t="s">
        <v>30</v>
      </c>
      <c r="E121" s="103" t="str">
        <f t="shared" si="5"/>
        <v>招標</v>
      </c>
      <c r="F121" s="102">
        <v>201</v>
      </c>
      <c r="G121" s="101">
        <v>32</v>
      </c>
      <c r="H121" s="100">
        <f t="shared" si="6"/>
        <v>6432</v>
      </c>
      <c r="I121" s="98">
        <f t="shared" si="7"/>
        <v>0</v>
      </c>
      <c r="J121" s="100">
        <f t="shared" si="8"/>
        <v>0</v>
      </c>
      <c r="K121" s="99">
        <v>32</v>
      </c>
      <c r="L121" s="98">
        <f t="shared" si="9"/>
        <v>6432</v>
      </c>
      <c r="M121" s="98"/>
      <c r="N121" s="98">
        <v>0</v>
      </c>
      <c r="O121" s="97"/>
    </row>
    <row r="122" spans="1:15">
      <c r="A122" s="103" t="s">
        <v>469</v>
      </c>
      <c r="B122" s="103" t="s">
        <v>174</v>
      </c>
      <c r="C122" s="97" t="s">
        <v>78</v>
      </c>
      <c r="D122" s="103" t="s">
        <v>79</v>
      </c>
      <c r="E122" s="103" t="str">
        <f t="shared" si="5"/>
        <v>小額</v>
      </c>
      <c r="F122" s="102">
        <v>251</v>
      </c>
      <c r="G122" s="101">
        <v>32</v>
      </c>
      <c r="H122" s="100">
        <f t="shared" si="6"/>
        <v>8032</v>
      </c>
      <c r="I122" s="98">
        <f t="shared" si="7"/>
        <v>0</v>
      </c>
      <c r="J122" s="100">
        <f t="shared" si="8"/>
        <v>0</v>
      </c>
      <c r="K122" s="99">
        <v>32</v>
      </c>
      <c r="L122" s="98">
        <f t="shared" si="9"/>
        <v>8032</v>
      </c>
      <c r="M122" s="98"/>
      <c r="N122" s="98">
        <v>0</v>
      </c>
      <c r="O122" s="97"/>
    </row>
    <row r="123" spans="1:15">
      <c r="A123" s="103" t="s">
        <v>469</v>
      </c>
      <c r="B123" s="103" t="s">
        <v>174</v>
      </c>
      <c r="C123" s="97" t="s">
        <v>49</v>
      </c>
      <c r="D123" s="103" t="s">
        <v>30</v>
      </c>
      <c r="E123" s="103" t="str">
        <f t="shared" si="5"/>
        <v>招標</v>
      </c>
      <c r="F123" s="102">
        <v>224</v>
      </c>
      <c r="G123" s="101">
        <v>32</v>
      </c>
      <c r="H123" s="100">
        <f t="shared" si="6"/>
        <v>7168</v>
      </c>
      <c r="I123" s="98">
        <f t="shared" si="7"/>
        <v>0</v>
      </c>
      <c r="J123" s="100">
        <f t="shared" si="8"/>
        <v>0</v>
      </c>
      <c r="K123" s="99">
        <v>32</v>
      </c>
      <c r="L123" s="98">
        <f t="shared" si="9"/>
        <v>7168</v>
      </c>
      <c r="M123" s="98"/>
      <c r="N123" s="98">
        <v>0</v>
      </c>
      <c r="O123" s="97"/>
    </row>
    <row r="124" spans="1:15">
      <c r="A124" s="103" t="s">
        <v>469</v>
      </c>
      <c r="B124" s="103" t="s">
        <v>174</v>
      </c>
      <c r="C124" s="97" t="s">
        <v>138</v>
      </c>
      <c r="D124" s="103" t="s">
        <v>137</v>
      </c>
      <c r="E124" s="103" t="str">
        <f t="shared" si="5"/>
        <v>招標</v>
      </c>
      <c r="F124" s="102">
        <v>239</v>
      </c>
      <c r="G124" s="101">
        <v>32</v>
      </c>
      <c r="H124" s="100">
        <f t="shared" si="6"/>
        <v>7648</v>
      </c>
      <c r="I124" s="98">
        <f t="shared" si="7"/>
        <v>0</v>
      </c>
      <c r="J124" s="100">
        <f t="shared" si="8"/>
        <v>0</v>
      </c>
      <c r="K124" s="99">
        <v>32</v>
      </c>
      <c r="L124" s="98">
        <f t="shared" si="9"/>
        <v>7648</v>
      </c>
      <c r="M124" s="98"/>
      <c r="N124" s="98">
        <v>0</v>
      </c>
      <c r="O124" s="97"/>
    </row>
    <row r="125" spans="1:15">
      <c r="A125" s="103" t="s">
        <v>469</v>
      </c>
      <c r="B125" s="103" t="s">
        <v>174</v>
      </c>
      <c r="C125" s="97" t="s">
        <v>60</v>
      </c>
      <c r="D125" s="103" t="s">
        <v>57</v>
      </c>
      <c r="E125" s="103" t="str">
        <f t="shared" si="5"/>
        <v>招標</v>
      </c>
      <c r="F125" s="102">
        <v>183</v>
      </c>
      <c r="G125" s="101">
        <v>32</v>
      </c>
      <c r="H125" s="100">
        <f t="shared" si="6"/>
        <v>5856</v>
      </c>
      <c r="I125" s="98">
        <f t="shared" si="7"/>
        <v>0</v>
      </c>
      <c r="J125" s="100">
        <f t="shared" si="8"/>
        <v>0</v>
      </c>
      <c r="K125" s="99">
        <v>32</v>
      </c>
      <c r="L125" s="98">
        <f t="shared" si="9"/>
        <v>5856</v>
      </c>
      <c r="M125" s="98"/>
      <c r="N125" s="98">
        <v>0</v>
      </c>
      <c r="O125" s="97"/>
    </row>
    <row r="126" spans="1:15">
      <c r="A126" s="103" t="s">
        <v>469</v>
      </c>
      <c r="B126" s="103" t="s">
        <v>174</v>
      </c>
      <c r="C126" s="97" t="s">
        <v>103</v>
      </c>
      <c r="D126" s="103" t="s">
        <v>137</v>
      </c>
      <c r="E126" s="103" t="str">
        <f t="shared" si="5"/>
        <v>招標</v>
      </c>
      <c r="F126" s="102">
        <v>207</v>
      </c>
      <c r="G126" s="101">
        <v>32</v>
      </c>
      <c r="H126" s="100">
        <f t="shared" si="6"/>
        <v>6624</v>
      </c>
      <c r="I126" s="98">
        <f t="shared" si="7"/>
        <v>0</v>
      </c>
      <c r="J126" s="100">
        <f t="shared" si="8"/>
        <v>0</v>
      </c>
      <c r="K126" s="99">
        <v>32</v>
      </c>
      <c r="L126" s="98">
        <f t="shared" si="9"/>
        <v>6624</v>
      </c>
      <c r="M126" s="98"/>
      <c r="N126" s="98">
        <v>0</v>
      </c>
      <c r="O126" s="97"/>
    </row>
    <row r="127" spans="1:15">
      <c r="A127" s="103" t="s">
        <v>469</v>
      </c>
      <c r="B127" s="103" t="s">
        <v>174</v>
      </c>
      <c r="C127" s="97" t="s">
        <v>93</v>
      </c>
      <c r="D127" s="103" t="s">
        <v>91</v>
      </c>
      <c r="E127" s="103" t="str">
        <f t="shared" si="5"/>
        <v>招標</v>
      </c>
      <c r="F127" s="102">
        <v>121</v>
      </c>
      <c r="G127" s="101">
        <v>32</v>
      </c>
      <c r="H127" s="100">
        <f t="shared" si="6"/>
        <v>3872</v>
      </c>
      <c r="I127" s="98">
        <f t="shared" si="7"/>
        <v>0</v>
      </c>
      <c r="J127" s="100">
        <f t="shared" si="8"/>
        <v>0</v>
      </c>
      <c r="K127" s="99">
        <v>32</v>
      </c>
      <c r="L127" s="98">
        <f t="shared" si="9"/>
        <v>3872</v>
      </c>
      <c r="M127" s="98"/>
      <c r="N127" s="98">
        <v>0</v>
      </c>
      <c r="O127" s="97"/>
    </row>
    <row r="128" spans="1:15">
      <c r="A128" s="103" t="s">
        <v>469</v>
      </c>
      <c r="B128" s="103" t="s">
        <v>174</v>
      </c>
      <c r="C128" s="97" t="s">
        <v>39</v>
      </c>
      <c r="D128" s="103" t="s">
        <v>121</v>
      </c>
      <c r="E128" s="103" t="str">
        <f t="shared" si="5"/>
        <v>招標</v>
      </c>
      <c r="F128" s="102">
        <v>233</v>
      </c>
      <c r="G128" s="101">
        <v>32</v>
      </c>
      <c r="H128" s="100">
        <f t="shared" si="6"/>
        <v>7456</v>
      </c>
      <c r="I128" s="98">
        <f t="shared" si="7"/>
        <v>0</v>
      </c>
      <c r="J128" s="100">
        <f t="shared" si="8"/>
        <v>0</v>
      </c>
      <c r="K128" s="99">
        <v>32</v>
      </c>
      <c r="L128" s="98">
        <f t="shared" si="9"/>
        <v>7456</v>
      </c>
      <c r="M128" s="98"/>
      <c r="N128" s="98">
        <v>0</v>
      </c>
      <c r="O128" s="97"/>
    </row>
    <row r="129" spans="1:15">
      <c r="A129" s="103" t="s">
        <v>469</v>
      </c>
      <c r="B129" s="103" t="s">
        <v>174</v>
      </c>
      <c r="C129" s="97" t="s">
        <v>56</v>
      </c>
      <c r="D129" s="103" t="s">
        <v>57</v>
      </c>
      <c r="E129" s="103" t="str">
        <f t="shared" si="5"/>
        <v>招標</v>
      </c>
      <c r="F129" s="102">
        <v>196</v>
      </c>
      <c r="G129" s="101">
        <v>30</v>
      </c>
      <c r="H129" s="100">
        <f t="shared" si="6"/>
        <v>5880</v>
      </c>
      <c r="I129" s="98">
        <f t="shared" si="7"/>
        <v>-2</v>
      </c>
      <c r="J129" s="100">
        <f t="shared" si="8"/>
        <v>-392</v>
      </c>
      <c r="K129" s="99">
        <v>32</v>
      </c>
      <c r="L129" s="98">
        <f t="shared" si="9"/>
        <v>6272</v>
      </c>
      <c r="M129" s="98"/>
      <c r="N129" s="98">
        <v>0</v>
      </c>
      <c r="O129" s="97"/>
    </row>
    <row r="130" spans="1:15">
      <c r="A130" s="103" t="s">
        <v>469</v>
      </c>
      <c r="B130" s="103" t="s">
        <v>174</v>
      </c>
      <c r="C130" s="97" t="s">
        <v>470</v>
      </c>
      <c r="D130" s="103" t="s">
        <v>137</v>
      </c>
      <c r="E130" s="103" t="str">
        <f t="shared" ref="E130:E193" si="10">VLOOKUP(D130,採購方式,2,FALSE)</f>
        <v>招標</v>
      </c>
      <c r="F130" s="102">
        <v>220</v>
      </c>
      <c r="G130" s="101">
        <v>32</v>
      </c>
      <c r="H130" s="100">
        <f t="shared" ref="H130:H193" si="11">F130*G130</f>
        <v>7040</v>
      </c>
      <c r="I130" s="98">
        <f t="shared" si="7"/>
        <v>0</v>
      </c>
      <c r="J130" s="100">
        <f t="shared" si="8"/>
        <v>0</v>
      </c>
      <c r="K130" s="99">
        <v>32</v>
      </c>
      <c r="L130" s="98">
        <f t="shared" si="9"/>
        <v>7040</v>
      </c>
      <c r="M130" s="98"/>
      <c r="N130" s="98">
        <v>0</v>
      </c>
      <c r="O130" s="97"/>
    </row>
    <row r="131" spans="1:15">
      <c r="A131" s="103" t="s">
        <v>469</v>
      </c>
      <c r="B131" s="103" t="s">
        <v>174</v>
      </c>
      <c r="C131" s="97" t="s">
        <v>72</v>
      </c>
      <c r="D131" s="103" t="s">
        <v>115</v>
      </c>
      <c r="E131" s="103" t="str">
        <f t="shared" si="10"/>
        <v>招標</v>
      </c>
      <c r="F131" s="102">
        <v>121</v>
      </c>
      <c r="G131" s="101">
        <v>32</v>
      </c>
      <c r="H131" s="100">
        <f t="shared" si="11"/>
        <v>3872</v>
      </c>
      <c r="I131" s="98">
        <f t="shared" ref="I131:I194" si="12">G131-K131-M131</f>
        <v>0</v>
      </c>
      <c r="J131" s="100">
        <f t="shared" ref="J131:J194" si="13">F131*I131</f>
        <v>0</v>
      </c>
      <c r="K131" s="99">
        <v>32</v>
      </c>
      <c r="L131" s="98">
        <f t="shared" ref="L131:L194" si="14">K131*F131</f>
        <v>3872</v>
      </c>
      <c r="M131" s="98"/>
      <c r="N131" s="98">
        <v>0</v>
      </c>
      <c r="O131" s="97"/>
    </row>
    <row r="132" spans="1:15">
      <c r="A132" s="103" t="s">
        <v>469</v>
      </c>
      <c r="B132" s="103" t="s">
        <v>175</v>
      </c>
      <c r="C132" s="97" t="s">
        <v>54</v>
      </c>
      <c r="D132" s="103" t="s">
        <v>30</v>
      </c>
      <c r="E132" s="103" t="str">
        <f t="shared" si="10"/>
        <v>招標</v>
      </c>
      <c r="F132" s="102">
        <v>201</v>
      </c>
      <c r="G132" s="101">
        <v>41</v>
      </c>
      <c r="H132" s="100">
        <f t="shared" si="11"/>
        <v>8241</v>
      </c>
      <c r="I132" s="98">
        <f t="shared" si="12"/>
        <v>0</v>
      </c>
      <c r="J132" s="100">
        <f t="shared" si="13"/>
        <v>0</v>
      </c>
      <c r="K132" s="99">
        <v>41</v>
      </c>
      <c r="L132" s="98">
        <f t="shared" si="14"/>
        <v>8241</v>
      </c>
      <c r="M132" s="98"/>
      <c r="N132" s="98">
        <v>0</v>
      </c>
      <c r="O132" s="97"/>
    </row>
    <row r="133" spans="1:15">
      <c r="A133" s="103" t="s">
        <v>469</v>
      </c>
      <c r="B133" s="103" t="s">
        <v>175</v>
      </c>
      <c r="C133" s="97" t="s">
        <v>78</v>
      </c>
      <c r="D133" s="103" t="s">
        <v>79</v>
      </c>
      <c r="E133" s="103" t="str">
        <f t="shared" si="10"/>
        <v>小額</v>
      </c>
      <c r="F133" s="102">
        <v>251</v>
      </c>
      <c r="G133" s="101">
        <v>41</v>
      </c>
      <c r="H133" s="100">
        <f t="shared" si="11"/>
        <v>10291</v>
      </c>
      <c r="I133" s="98">
        <f t="shared" si="12"/>
        <v>0</v>
      </c>
      <c r="J133" s="100">
        <f t="shared" si="13"/>
        <v>0</v>
      </c>
      <c r="K133" s="99">
        <v>41</v>
      </c>
      <c r="L133" s="98">
        <f t="shared" si="14"/>
        <v>10291</v>
      </c>
      <c r="M133" s="98"/>
      <c r="N133" s="98">
        <v>0</v>
      </c>
      <c r="O133" s="97"/>
    </row>
    <row r="134" spans="1:15">
      <c r="A134" s="103" t="s">
        <v>469</v>
      </c>
      <c r="B134" s="103" t="s">
        <v>175</v>
      </c>
      <c r="C134" s="97" t="s">
        <v>49</v>
      </c>
      <c r="D134" s="103" t="s">
        <v>30</v>
      </c>
      <c r="E134" s="103" t="str">
        <f t="shared" si="10"/>
        <v>招標</v>
      </c>
      <c r="F134" s="102">
        <v>224</v>
      </c>
      <c r="G134" s="101">
        <v>41</v>
      </c>
      <c r="H134" s="100">
        <f t="shared" si="11"/>
        <v>9184</v>
      </c>
      <c r="I134" s="98">
        <f t="shared" si="12"/>
        <v>0</v>
      </c>
      <c r="J134" s="100">
        <f t="shared" si="13"/>
        <v>0</v>
      </c>
      <c r="K134" s="99">
        <v>41</v>
      </c>
      <c r="L134" s="98">
        <f t="shared" si="14"/>
        <v>9184</v>
      </c>
      <c r="M134" s="98"/>
      <c r="N134" s="98">
        <v>0</v>
      </c>
      <c r="O134" s="97"/>
    </row>
    <row r="135" spans="1:15">
      <c r="A135" s="103" t="s">
        <v>469</v>
      </c>
      <c r="B135" s="103" t="s">
        <v>175</v>
      </c>
      <c r="C135" s="97" t="s">
        <v>138</v>
      </c>
      <c r="D135" s="103" t="s">
        <v>137</v>
      </c>
      <c r="E135" s="103" t="str">
        <f t="shared" si="10"/>
        <v>招標</v>
      </c>
      <c r="F135" s="102">
        <v>239</v>
      </c>
      <c r="G135" s="101">
        <v>41</v>
      </c>
      <c r="H135" s="100">
        <f t="shared" si="11"/>
        <v>9799</v>
      </c>
      <c r="I135" s="98">
        <f t="shared" si="12"/>
        <v>0</v>
      </c>
      <c r="J135" s="100">
        <f t="shared" si="13"/>
        <v>0</v>
      </c>
      <c r="K135" s="99">
        <v>41</v>
      </c>
      <c r="L135" s="98">
        <f t="shared" si="14"/>
        <v>9799</v>
      </c>
      <c r="M135" s="98"/>
      <c r="N135" s="98">
        <v>0</v>
      </c>
      <c r="O135" s="97"/>
    </row>
    <row r="136" spans="1:15">
      <c r="A136" s="103" t="s">
        <v>469</v>
      </c>
      <c r="B136" s="103" t="s">
        <v>175</v>
      </c>
      <c r="C136" s="97" t="s">
        <v>60</v>
      </c>
      <c r="D136" s="103" t="s">
        <v>57</v>
      </c>
      <c r="E136" s="103" t="str">
        <f t="shared" si="10"/>
        <v>招標</v>
      </c>
      <c r="F136" s="102">
        <v>183</v>
      </c>
      <c r="G136" s="101">
        <v>41</v>
      </c>
      <c r="H136" s="100">
        <f t="shared" si="11"/>
        <v>7503</v>
      </c>
      <c r="I136" s="98">
        <f t="shared" si="12"/>
        <v>0</v>
      </c>
      <c r="J136" s="100">
        <f t="shared" si="13"/>
        <v>0</v>
      </c>
      <c r="K136" s="99">
        <v>41</v>
      </c>
      <c r="L136" s="98">
        <f t="shared" si="14"/>
        <v>7503</v>
      </c>
      <c r="M136" s="98"/>
      <c r="N136" s="98">
        <v>0</v>
      </c>
      <c r="O136" s="97"/>
    </row>
    <row r="137" spans="1:15">
      <c r="A137" s="103" t="s">
        <v>469</v>
      </c>
      <c r="B137" s="103" t="s">
        <v>175</v>
      </c>
      <c r="C137" s="97" t="s">
        <v>103</v>
      </c>
      <c r="D137" s="103" t="s">
        <v>137</v>
      </c>
      <c r="E137" s="103" t="str">
        <f t="shared" si="10"/>
        <v>招標</v>
      </c>
      <c r="F137" s="102">
        <v>207</v>
      </c>
      <c r="G137" s="101">
        <v>41</v>
      </c>
      <c r="H137" s="100">
        <f t="shared" si="11"/>
        <v>8487</v>
      </c>
      <c r="I137" s="98">
        <f t="shared" si="12"/>
        <v>0</v>
      </c>
      <c r="J137" s="100">
        <f t="shared" si="13"/>
        <v>0</v>
      </c>
      <c r="K137" s="99">
        <v>41</v>
      </c>
      <c r="L137" s="98">
        <f t="shared" si="14"/>
        <v>8487</v>
      </c>
      <c r="M137" s="98"/>
      <c r="N137" s="98">
        <v>0</v>
      </c>
      <c r="O137" s="97"/>
    </row>
    <row r="138" spans="1:15">
      <c r="A138" s="103" t="s">
        <v>469</v>
      </c>
      <c r="B138" s="103" t="s">
        <v>175</v>
      </c>
      <c r="C138" s="97" t="s">
        <v>93</v>
      </c>
      <c r="D138" s="103" t="s">
        <v>91</v>
      </c>
      <c r="E138" s="103" t="str">
        <f t="shared" si="10"/>
        <v>招標</v>
      </c>
      <c r="F138" s="102">
        <v>121</v>
      </c>
      <c r="G138" s="101">
        <v>41</v>
      </c>
      <c r="H138" s="100">
        <f t="shared" si="11"/>
        <v>4961</v>
      </c>
      <c r="I138" s="98">
        <f t="shared" si="12"/>
        <v>0</v>
      </c>
      <c r="J138" s="100">
        <f t="shared" si="13"/>
        <v>0</v>
      </c>
      <c r="K138" s="99">
        <v>41</v>
      </c>
      <c r="L138" s="98">
        <f t="shared" si="14"/>
        <v>4961</v>
      </c>
      <c r="M138" s="98"/>
      <c r="N138" s="98">
        <v>0</v>
      </c>
      <c r="O138" s="97"/>
    </row>
    <row r="139" spans="1:15">
      <c r="A139" s="103" t="s">
        <v>469</v>
      </c>
      <c r="B139" s="103" t="s">
        <v>175</v>
      </c>
      <c r="C139" s="97" t="s">
        <v>39</v>
      </c>
      <c r="D139" s="103" t="s">
        <v>121</v>
      </c>
      <c r="E139" s="103" t="str">
        <f t="shared" si="10"/>
        <v>招標</v>
      </c>
      <c r="F139" s="102">
        <v>233</v>
      </c>
      <c r="G139" s="101">
        <v>41</v>
      </c>
      <c r="H139" s="100">
        <f t="shared" si="11"/>
        <v>9553</v>
      </c>
      <c r="I139" s="98">
        <f t="shared" si="12"/>
        <v>0</v>
      </c>
      <c r="J139" s="100">
        <f t="shared" si="13"/>
        <v>0</v>
      </c>
      <c r="K139" s="99">
        <v>41</v>
      </c>
      <c r="L139" s="98">
        <f t="shared" si="14"/>
        <v>9553</v>
      </c>
      <c r="M139" s="98"/>
      <c r="N139" s="98">
        <v>0</v>
      </c>
      <c r="O139" s="97"/>
    </row>
    <row r="140" spans="1:15">
      <c r="A140" s="103" t="s">
        <v>469</v>
      </c>
      <c r="B140" s="103" t="s">
        <v>175</v>
      </c>
      <c r="C140" s="97" t="s">
        <v>101</v>
      </c>
      <c r="D140" s="103" t="s">
        <v>98</v>
      </c>
      <c r="E140" s="103" t="str">
        <f t="shared" si="10"/>
        <v>招標</v>
      </c>
      <c r="F140" s="102">
        <v>213</v>
      </c>
      <c r="G140" s="101">
        <v>43</v>
      </c>
      <c r="H140" s="100">
        <f t="shared" si="11"/>
        <v>9159</v>
      </c>
      <c r="I140" s="98">
        <f t="shared" si="12"/>
        <v>2</v>
      </c>
      <c r="J140" s="100">
        <f t="shared" si="13"/>
        <v>426</v>
      </c>
      <c r="K140" s="99">
        <v>41</v>
      </c>
      <c r="L140" s="98">
        <f t="shared" si="14"/>
        <v>8733</v>
      </c>
      <c r="M140" s="98"/>
      <c r="N140" s="98">
        <v>0</v>
      </c>
      <c r="O140" s="97"/>
    </row>
    <row r="141" spans="1:15">
      <c r="A141" s="103" t="s">
        <v>469</v>
      </c>
      <c r="B141" s="103" t="s">
        <v>175</v>
      </c>
      <c r="C141" s="97" t="s">
        <v>470</v>
      </c>
      <c r="D141" s="103" t="s">
        <v>137</v>
      </c>
      <c r="E141" s="103" t="str">
        <f t="shared" si="10"/>
        <v>招標</v>
      </c>
      <c r="F141" s="102">
        <v>220</v>
      </c>
      <c r="G141" s="101">
        <v>41</v>
      </c>
      <c r="H141" s="100">
        <f t="shared" si="11"/>
        <v>9020</v>
      </c>
      <c r="I141" s="98">
        <f t="shared" si="12"/>
        <v>0</v>
      </c>
      <c r="J141" s="100">
        <f t="shared" si="13"/>
        <v>0</v>
      </c>
      <c r="K141" s="99">
        <v>41</v>
      </c>
      <c r="L141" s="98">
        <f t="shared" si="14"/>
        <v>9020</v>
      </c>
      <c r="M141" s="98"/>
      <c r="N141" s="98">
        <v>0</v>
      </c>
      <c r="O141" s="97"/>
    </row>
    <row r="142" spans="1:15">
      <c r="A142" s="103" t="s">
        <v>469</v>
      </c>
      <c r="B142" s="103" t="s">
        <v>175</v>
      </c>
      <c r="C142" s="97" t="s">
        <v>32</v>
      </c>
      <c r="D142" s="103" t="s">
        <v>30</v>
      </c>
      <c r="E142" s="103" t="str">
        <f t="shared" si="10"/>
        <v>招標</v>
      </c>
      <c r="F142" s="102">
        <v>205</v>
      </c>
      <c r="G142" s="101">
        <v>43</v>
      </c>
      <c r="H142" s="100">
        <f t="shared" si="11"/>
        <v>8815</v>
      </c>
      <c r="I142" s="98">
        <f t="shared" si="12"/>
        <v>2</v>
      </c>
      <c r="J142" s="100">
        <f t="shared" si="13"/>
        <v>410</v>
      </c>
      <c r="K142" s="99">
        <v>41</v>
      </c>
      <c r="L142" s="98">
        <f t="shared" si="14"/>
        <v>8405</v>
      </c>
      <c r="M142" s="98"/>
      <c r="N142" s="98">
        <v>0</v>
      </c>
      <c r="O142" s="97"/>
    </row>
    <row r="143" spans="1:15">
      <c r="A143" s="103" t="s">
        <v>469</v>
      </c>
      <c r="B143" s="103" t="s">
        <v>175</v>
      </c>
      <c r="C143" s="97" t="s">
        <v>72</v>
      </c>
      <c r="D143" s="103" t="s">
        <v>115</v>
      </c>
      <c r="E143" s="103" t="str">
        <f t="shared" si="10"/>
        <v>招標</v>
      </c>
      <c r="F143" s="102">
        <v>121</v>
      </c>
      <c r="G143" s="101">
        <v>41</v>
      </c>
      <c r="H143" s="100">
        <f t="shared" si="11"/>
        <v>4961</v>
      </c>
      <c r="I143" s="98">
        <f t="shared" si="12"/>
        <v>0</v>
      </c>
      <c r="J143" s="100">
        <f t="shared" si="13"/>
        <v>0</v>
      </c>
      <c r="K143" s="99">
        <v>41</v>
      </c>
      <c r="L143" s="98">
        <f t="shared" si="14"/>
        <v>4961</v>
      </c>
      <c r="M143" s="98"/>
      <c r="N143" s="98">
        <v>0</v>
      </c>
      <c r="O143" s="97"/>
    </row>
    <row r="144" spans="1:15">
      <c r="A144" s="103" t="s">
        <v>469</v>
      </c>
      <c r="B144" s="103" t="s">
        <v>176</v>
      </c>
      <c r="C144" s="97" t="s">
        <v>54</v>
      </c>
      <c r="D144" s="103" t="s">
        <v>30</v>
      </c>
      <c r="E144" s="103" t="str">
        <f t="shared" si="10"/>
        <v>招標</v>
      </c>
      <c r="F144" s="102">
        <v>201</v>
      </c>
      <c r="G144" s="101">
        <v>41</v>
      </c>
      <c r="H144" s="100">
        <f t="shared" si="11"/>
        <v>8241</v>
      </c>
      <c r="I144" s="98">
        <f t="shared" si="12"/>
        <v>0</v>
      </c>
      <c r="J144" s="100">
        <f t="shared" si="13"/>
        <v>0</v>
      </c>
      <c r="K144" s="99">
        <v>41</v>
      </c>
      <c r="L144" s="98">
        <f t="shared" si="14"/>
        <v>8241</v>
      </c>
      <c r="M144" s="98"/>
      <c r="N144" s="98">
        <v>0</v>
      </c>
      <c r="O144" s="97"/>
    </row>
    <row r="145" spans="1:15">
      <c r="A145" s="103" t="s">
        <v>469</v>
      </c>
      <c r="B145" s="103" t="s">
        <v>176</v>
      </c>
      <c r="C145" s="97" t="s">
        <v>78</v>
      </c>
      <c r="D145" s="103" t="s">
        <v>79</v>
      </c>
      <c r="E145" s="103" t="str">
        <f t="shared" si="10"/>
        <v>小額</v>
      </c>
      <c r="F145" s="102">
        <v>251</v>
      </c>
      <c r="G145" s="101">
        <v>41</v>
      </c>
      <c r="H145" s="100">
        <f t="shared" si="11"/>
        <v>10291</v>
      </c>
      <c r="I145" s="98">
        <f t="shared" si="12"/>
        <v>0</v>
      </c>
      <c r="J145" s="100">
        <f t="shared" si="13"/>
        <v>0</v>
      </c>
      <c r="K145" s="99">
        <v>41</v>
      </c>
      <c r="L145" s="98">
        <f t="shared" si="14"/>
        <v>10291</v>
      </c>
      <c r="M145" s="98"/>
      <c r="N145" s="98">
        <v>0</v>
      </c>
      <c r="O145" s="97"/>
    </row>
    <row r="146" spans="1:15">
      <c r="A146" s="103" t="s">
        <v>469</v>
      </c>
      <c r="B146" s="103" t="s">
        <v>176</v>
      </c>
      <c r="C146" s="97" t="s">
        <v>49</v>
      </c>
      <c r="D146" s="103" t="s">
        <v>30</v>
      </c>
      <c r="E146" s="103" t="str">
        <f t="shared" si="10"/>
        <v>招標</v>
      </c>
      <c r="F146" s="102">
        <v>224</v>
      </c>
      <c r="G146" s="101">
        <v>41</v>
      </c>
      <c r="H146" s="100">
        <f t="shared" si="11"/>
        <v>9184</v>
      </c>
      <c r="I146" s="98">
        <f t="shared" si="12"/>
        <v>0</v>
      </c>
      <c r="J146" s="100">
        <f t="shared" si="13"/>
        <v>0</v>
      </c>
      <c r="K146" s="99">
        <v>41</v>
      </c>
      <c r="L146" s="98">
        <f t="shared" si="14"/>
        <v>9184</v>
      </c>
      <c r="M146" s="98"/>
      <c r="N146" s="98">
        <v>0</v>
      </c>
      <c r="O146" s="97"/>
    </row>
    <row r="147" spans="1:15">
      <c r="A147" s="103" t="s">
        <v>469</v>
      </c>
      <c r="B147" s="103" t="s">
        <v>176</v>
      </c>
      <c r="C147" s="97" t="s">
        <v>138</v>
      </c>
      <c r="D147" s="103" t="s">
        <v>137</v>
      </c>
      <c r="E147" s="103" t="str">
        <f t="shared" si="10"/>
        <v>招標</v>
      </c>
      <c r="F147" s="102">
        <v>239</v>
      </c>
      <c r="G147" s="101">
        <v>41</v>
      </c>
      <c r="H147" s="100">
        <f t="shared" si="11"/>
        <v>9799</v>
      </c>
      <c r="I147" s="98">
        <f t="shared" si="12"/>
        <v>0</v>
      </c>
      <c r="J147" s="100">
        <f t="shared" si="13"/>
        <v>0</v>
      </c>
      <c r="K147" s="99">
        <v>41</v>
      </c>
      <c r="L147" s="98">
        <f t="shared" si="14"/>
        <v>9799</v>
      </c>
      <c r="M147" s="98"/>
      <c r="N147" s="98">
        <v>0</v>
      </c>
      <c r="O147" s="97"/>
    </row>
    <row r="148" spans="1:15">
      <c r="A148" s="103" t="s">
        <v>469</v>
      </c>
      <c r="B148" s="103" t="s">
        <v>176</v>
      </c>
      <c r="C148" s="97" t="s">
        <v>60</v>
      </c>
      <c r="D148" s="103" t="s">
        <v>57</v>
      </c>
      <c r="E148" s="103" t="str">
        <f t="shared" si="10"/>
        <v>招標</v>
      </c>
      <c r="F148" s="102">
        <v>183</v>
      </c>
      <c r="G148" s="101">
        <v>41</v>
      </c>
      <c r="H148" s="100">
        <f t="shared" si="11"/>
        <v>7503</v>
      </c>
      <c r="I148" s="98">
        <f t="shared" si="12"/>
        <v>0</v>
      </c>
      <c r="J148" s="100">
        <f t="shared" si="13"/>
        <v>0</v>
      </c>
      <c r="K148" s="99">
        <v>41</v>
      </c>
      <c r="L148" s="98">
        <f t="shared" si="14"/>
        <v>7503</v>
      </c>
      <c r="M148" s="98"/>
      <c r="N148" s="98">
        <v>0</v>
      </c>
      <c r="O148" s="97"/>
    </row>
    <row r="149" spans="1:15">
      <c r="A149" s="103" t="s">
        <v>469</v>
      </c>
      <c r="B149" s="103" t="s">
        <v>176</v>
      </c>
      <c r="C149" s="97" t="s">
        <v>103</v>
      </c>
      <c r="D149" s="103" t="s">
        <v>137</v>
      </c>
      <c r="E149" s="103" t="str">
        <f t="shared" si="10"/>
        <v>招標</v>
      </c>
      <c r="F149" s="102">
        <v>207</v>
      </c>
      <c r="G149" s="101">
        <v>41</v>
      </c>
      <c r="H149" s="100">
        <f t="shared" si="11"/>
        <v>8487</v>
      </c>
      <c r="I149" s="98">
        <f t="shared" si="12"/>
        <v>0</v>
      </c>
      <c r="J149" s="100">
        <f t="shared" si="13"/>
        <v>0</v>
      </c>
      <c r="K149" s="99">
        <v>41</v>
      </c>
      <c r="L149" s="98">
        <f t="shared" si="14"/>
        <v>8487</v>
      </c>
      <c r="M149" s="98"/>
      <c r="N149" s="98">
        <v>0</v>
      </c>
      <c r="O149" s="97"/>
    </row>
    <row r="150" spans="1:15">
      <c r="A150" s="103" t="s">
        <v>469</v>
      </c>
      <c r="B150" s="103" t="s">
        <v>176</v>
      </c>
      <c r="C150" s="97" t="s">
        <v>93</v>
      </c>
      <c r="D150" s="103" t="s">
        <v>91</v>
      </c>
      <c r="E150" s="103" t="str">
        <f t="shared" si="10"/>
        <v>招標</v>
      </c>
      <c r="F150" s="102">
        <v>121</v>
      </c>
      <c r="G150" s="101">
        <v>41</v>
      </c>
      <c r="H150" s="100">
        <f t="shared" si="11"/>
        <v>4961</v>
      </c>
      <c r="I150" s="98">
        <f t="shared" si="12"/>
        <v>0</v>
      </c>
      <c r="J150" s="100">
        <f t="shared" si="13"/>
        <v>0</v>
      </c>
      <c r="K150" s="99">
        <v>41</v>
      </c>
      <c r="L150" s="98">
        <f t="shared" si="14"/>
        <v>4961</v>
      </c>
      <c r="M150" s="98"/>
      <c r="N150" s="98">
        <v>0</v>
      </c>
      <c r="O150" s="97"/>
    </row>
    <row r="151" spans="1:15">
      <c r="A151" s="103" t="s">
        <v>469</v>
      </c>
      <c r="B151" s="103" t="s">
        <v>176</v>
      </c>
      <c r="C151" s="97" t="s">
        <v>39</v>
      </c>
      <c r="D151" s="103" t="s">
        <v>121</v>
      </c>
      <c r="E151" s="103" t="str">
        <f t="shared" si="10"/>
        <v>招標</v>
      </c>
      <c r="F151" s="102">
        <v>233</v>
      </c>
      <c r="G151" s="101">
        <v>41</v>
      </c>
      <c r="H151" s="100">
        <f t="shared" si="11"/>
        <v>9553</v>
      </c>
      <c r="I151" s="98">
        <f t="shared" si="12"/>
        <v>0</v>
      </c>
      <c r="J151" s="100">
        <f t="shared" si="13"/>
        <v>0</v>
      </c>
      <c r="K151" s="99">
        <v>41</v>
      </c>
      <c r="L151" s="98">
        <f t="shared" si="14"/>
        <v>9553</v>
      </c>
      <c r="M151" s="98"/>
      <c r="N151" s="98">
        <v>0</v>
      </c>
      <c r="O151" s="97"/>
    </row>
    <row r="152" spans="1:15">
      <c r="A152" s="103" t="s">
        <v>469</v>
      </c>
      <c r="B152" s="103" t="s">
        <v>176</v>
      </c>
      <c r="C152" s="97" t="s">
        <v>101</v>
      </c>
      <c r="D152" s="103" t="s">
        <v>98</v>
      </c>
      <c r="E152" s="103" t="str">
        <f t="shared" si="10"/>
        <v>招標</v>
      </c>
      <c r="F152" s="102">
        <v>213</v>
      </c>
      <c r="G152" s="101">
        <v>43</v>
      </c>
      <c r="H152" s="100">
        <f t="shared" si="11"/>
        <v>9159</v>
      </c>
      <c r="I152" s="98">
        <f t="shared" si="12"/>
        <v>2</v>
      </c>
      <c r="J152" s="100">
        <f t="shared" si="13"/>
        <v>426</v>
      </c>
      <c r="K152" s="99">
        <v>41</v>
      </c>
      <c r="L152" s="98">
        <f t="shared" si="14"/>
        <v>8733</v>
      </c>
      <c r="M152" s="98"/>
      <c r="N152" s="98">
        <v>0</v>
      </c>
      <c r="O152" s="97"/>
    </row>
    <row r="153" spans="1:15">
      <c r="A153" s="103" t="s">
        <v>469</v>
      </c>
      <c r="B153" s="103" t="s">
        <v>176</v>
      </c>
      <c r="C153" s="97" t="s">
        <v>470</v>
      </c>
      <c r="D153" s="103" t="s">
        <v>137</v>
      </c>
      <c r="E153" s="103" t="str">
        <f t="shared" si="10"/>
        <v>招標</v>
      </c>
      <c r="F153" s="102">
        <v>220</v>
      </c>
      <c r="G153" s="101">
        <v>41</v>
      </c>
      <c r="H153" s="100">
        <f t="shared" si="11"/>
        <v>9020</v>
      </c>
      <c r="I153" s="98">
        <f t="shared" si="12"/>
        <v>0</v>
      </c>
      <c r="J153" s="100">
        <f t="shared" si="13"/>
        <v>0</v>
      </c>
      <c r="K153" s="99">
        <v>41</v>
      </c>
      <c r="L153" s="98">
        <f t="shared" si="14"/>
        <v>9020</v>
      </c>
      <c r="M153" s="98"/>
      <c r="N153" s="98">
        <v>0</v>
      </c>
      <c r="O153" s="97"/>
    </row>
    <row r="154" spans="1:15">
      <c r="A154" s="103" t="s">
        <v>469</v>
      </c>
      <c r="B154" s="103" t="s">
        <v>176</v>
      </c>
      <c r="C154" s="97" t="s">
        <v>32</v>
      </c>
      <c r="D154" s="103" t="s">
        <v>30</v>
      </c>
      <c r="E154" s="103" t="str">
        <f t="shared" si="10"/>
        <v>招標</v>
      </c>
      <c r="F154" s="102">
        <v>205</v>
      </c>
      <c r="G154" s="101">
        <v>42</v>
      </c>
      <c r="H154" s="100">
        <f t="shared" si="11"/>
        <v>8610</v>
      </c>
      <c r="I154" s="98">
        <f t="shared" si="12"/>
        <v>1</v>
      </c>
      <c r="J154" s="100">
        <f t="shared" si="13"/>
        <v>205</v>
      </c>
      <c r="K154" s="99">
        <v>41</v>
      </c>
      <c r="L154" s="98">
        <f t="shared" si="14"/>
        <v>8405</v>
      </c>
      <c r="M154" s="98"/>
      <c r="N154" s="98">
        <v>0</v>
      </c>
      <c r="O154" s="97"/>
    </row>
    <row r="155" spans="1:15">
      <c r="A155" s="103" t="s">
        <v>469</v>
      </c>
      <c r="B155" s="103" t="s">
        <v>176</v>
      </c>
      <c r="C155" s="97" t="s">
        <v>72</v>
      </c>
      <c r="D155" s="103" t="s">
        <v>115</v>
      </c>
      <c r="E155" s="103" t="str">
        <f t="shared" si="10"/>
        <v>招標</v>
      </c>
      <c r="F155" s="102">
        <v>121</v>
      </c>
      <c r="G155" s="101">
        <v>41</v>
      </c>
      <c r="H155" s="100">
        <f t="shared" si="11"/>
        <v>4961</v>
      </c>
      <c r="I155" s="98">
        <f t="shared" si="12"/>
        <v>0</v>
      </c>
      <c r="J155" s="100">
        <f t="shared" si="13"/>
        <v>0</v>
      </c>
      <c r="K155" s="99">
        <v>41</v>
      </c>
      <c r="L155" s="98">
        <f t="shared" si="14"/>
        <v>4961</v>
      </c>
      <c r="M155" s="98"/>
      <c r="N155" s="98">
        <v>0</v>
      </c>
      <c r="O155" s="97"/>
    </row>
    <row r="156" spans="1:15">
      <c r="A156" s="103" t="s">
        <v>469</v>
      </c>
      <c r="B156" s="103" t="s">
        <v>154</v>
      </c>
      <c r="C156" s="97" t="s">
        <v>139</v>
      </c>
      <c r="D156" s="103" t="s">
        <v>137</v>
      </c>
      <c r="E156" s="103" t="str">
        <f t="shared" si="10"/>
        <v>招標</v>
      </c>
      <c r="F156" s="102">
        <v>220</v>
      </c>
      <c r="G156" s="101">
        <v>37</v>
      </c>
      <c r="H156" s="100">
        <f t="shared" si="11"/>
        <v>8140</v>
      </c>
      <c r="I156" s="98">
        <f t="shared" si="12"/>
        <v>-1</v>
      </c>
      <c r="J156" s="100">
        <f t="shared" si="13"/>
        <v>-220</v>
      </c>
      <c r="K156" s="99">
        <v>38</v>
      </c>
      <c r="L156" s="98">
        <f t="shared" si="14"/>
        <v>8360</v>
      </c>
      <c r="M156" s="98"/>
      <c r="N156" s="98">
        <v>0</v>
      </c>
      <c r="O156" s="97"/>
    </row>
    <row r="157" spans="1:15">
      <c r="A157" s="103" t="s">
        <v>469</v>
      </c>
      <c r="B157" s="103" t="s">
        <v>154</v>
      </c>
      <c r="C157" s="97" t="s">
        <v>94</v>
      </c>
      <c r="D157" s="103" t="s">
        <v>91</v>
      </c>
      <c r="E157" s="103" t="str">
        <f t="shared" si="10"/>
        <v>招標</v>
      </c>
      <c r="F157" s="102">
        <v>140</v>
      </c>
      <c r="G157" s="101">
        <v>38</v>
      </c>
      <c r="H157" s="100">
        <f t="shared" si="11"/>
        <v>5320</v>
      </c>
      <c r="I157" s="98">
        <f t="shared" si="12"/>
        <v>0</v>
      </c>
      <c r="J157" s="100">
        <f t="shared" si="13"/>
        <v>0</v>
      </c>
      <c r="K157" s="99">
        <v>38</v>
      </c>
      <c r="L157" s="98">
        <f t="shared" si="14"/>
        <v>5320</v>
      </c>
      <c r="M157" s="98"/>
      <c r="N157" s="98">
        <v>0</v>
      </c>
      <c r="O157" s="97"/>
    </row>
    <row r="158" spans="1:15">
      <c r="A158" s="103" t="s">
        <v>469</v>
      </c>
      <c r="B158" s="103" t="s">
        <v>154</v>
      </c>
      <c r="C158" s="97" t="s">
        <v>138</v>
      </c>
      <c r="D158" s="103" t="s">
        <v>137</v>
      </c>
      <c r="E158" s="103" t="str">
        <f t="shared" si="10"/>
        <v>招標</v>
      </c>
      <c r="F158" s="102">
        <v>239</v>
      </c>
      <c r="G158" s="101">
        <v>37</v>
      </c>
      <c r="H158" s="100">
        <f t="shared" si="11"/>
        <v>8843</v>
      </c>
      <c r="I158" s="98">
        <f t="shared" si="12"/>
        <v>-1</v>
      </c>
      <c r="J158" s="100">
        <f t="shared" si="13"/>
        <v>-239</v>
      </c>
      <c r="K158" s="99">
        <v>38</v>
      </c>
      <c r="L158" s="98">
        <f t="shared" si="14"/>
        <v>9082</v>
      </c>
      <c r="M158" s="98"/>
      <c r="N158" s="98">
        <v>0</v>
      </c>
      <c r="O158" s="97"/>
    </row>
    <row r="159" spans="1:15">
      <c r="A159" s="103" t="s">
        <v>469</v>
      </c>
      <c r="B159" s="103" t="s">
        <v>154</v>
      </c>
      <c r="C159" s="97" t="s">
        <v>60</v>
      </c>
      <c r="D159" s="103" t="s">
        <v>57</v>
      </c>
      <c r="E159" s="103" t="str">
        <f t="shared" si="10"/>
        <v>招標</v>
      </c>
      <c r="F159" s="102">
        <v>207</v>
      </c>
      <c r="G159" s="101">
        <v>37</v>
      </c>
      <c r="H159" s="100">
        <f t="shared" si="11"/>
        <v>7659</v>
      </c>
      <c r="I159" s="98">
        <f t="shared" si="12"/>
        <v>-1</v>
      </c>
      <c r="J159" s="100">
        <f t="shared" si="13"/>
        <v>-207</v>
      </c>
      <c r="K159" s="99">
        <v>37</v>
      </c>
      <c r="L159" s="98">
        <f t="shared" si="14"/>
        <v>7659</v>
      </c>
      <c r="M159" s="98">
        <v>1</v>
      </c>
      <c r="N159" s="98">
        <v>207</v>
      </c>
      <c r="O159" s="97"/>
    </row>
    <row r="160" spans="1:15">
      <c r="A160" s="103" t="s">
        <v>469</v>
      </c>
      <c r="B160" s="103" t="s">
        <v>154</v>
      </c>
      <c r="C160" s="97" t="s">
        <v>100</v>
      </c>
      <c r="D160" s="103" t="s">
        <v>98</v>
      </c>
      <c r="E160" s="103" t="str">
        <f t="shared" si="10"/>
        <v>招標</v>
      </c>
      <c r="F160" s="102">
        <v>178</v>
      </c>
      <c r="G160" s="101">
        <v>37</v>
      </c>
      <c r="H160" s="100">
        <f t="shared" si="11"/>
        <v>6586</v>
      </c>
      <c r="I160" s="98">
        <f t="shared" si="12"/>
        <v>-1</v>
      </c>
      <c r="J160" s="100">
        <f t="shared" si="13"/>
        <v>-178</v>
      </c>
      <c r="K160" s="99">
        <v>38</v>
      </c>
      <c r="L160" s="98">
        <f t="shared" si="14"/>
        <v>6764</v>
      </c>
      <c r="M160" s="98"/>
      <c r="N160" s="98">
        <v>0</v>
      </c>
      <c r="O160" s="97"/>
    </row>
    <row r="161" spans="1:15">
      <c r="A161" s="103" t="s">
        <v>469</v>
      </c>
      <c r="B161" s="103" t="s">
        <v>154</v>
      </c>
      <c r="C161" s="97" t="s">
        <v>136</v>
      </c>
      <c r="D161" s="103" t="s">
        <v>137</v>
      </c>
      <c r="E161" s="103" t="str">
        <f t="shared" si="10"/>
        <v>招標</v>
      </c>
      <c r="F161" s="102">
        <v>212</v>
      </c>
      <c r="G161" s="101">
        <v>37</v>
      </c>
      <c r="H161" s="100">
        <f t="shared" si="11"/>
        <v>7844</v>
      </c>
      <c r="I161" s="98">
        <f t="shared" si="12"/>
        <v>-1</v>
      </c>
      <c r="J161" s="100">
        <f t="shared" si="13"/>
        <v>-212</v>
      </c>
      <c r="K161" s="99">
        <v>38</v>
      </c>
      <c r="L161" s="98">
        <f t="shared" si="14"/>
        <v>8056</v>
      </c>
      <c r="M161" s="98"/>
      <c r="N161" s="98">
        <v>0</v>
      </c>
      <c r="O161" s="97"/>
    </row>
    <row r="162" spans="1:15">
      <c r="A162" s="103" t="s">
        <v>469</v>
      </c>
      <c r="B162" s="103" t="s">
        <v>154</v>
      </c>
      <c r="C162" s="97" t="s">
        <v>31</v>
      </c>
      <c r="D162" s="103" t="s">
        <v>30</v>
      </c>
      <c r="E162" s="103" t="str">
        <f t="shared" si="10"/>
        <v>招標</v>
      </c>
      <c r="F162" s="102">
        <v>216</v>
      </c>
      <c r="G162" s="101">
        <v>37</v>
      </c>
      <c r="H162" s="100">
        <f t="shared" si="11"/>
        <v>7992</v>
      </c>
      <c r="I162" s="98">
        <f t="shared" si="12"/>
        <v>-1</v>
      </c>
      <c r="J162" s="100">
        <f t="shared" si="13"/>
        <v>-216</v>
      </c>
      <c r="K162" s="99">
        <v>38</v>
      </c>
      <c r="L162" s="98">
        <f t="shared" si="14"/>
        <v>8208</v>
      </c>
      <c r="M162" s="98"/>
      <c r="N162" s="98">
        <v>0</v>
      </c>
      <c r="O162" s="97"/>
    </row>
    <row r="163" spans="1:15">
      <c r="A163" s="103" t="s">
        <v>469</v>
      </c>
      <c r="B163" s="103" t="s">
        <v>154</v>
      </c>
      <c r="C163" s="97" t="s">
        <v>72</v>
      </c>
      <c r="D163" s="103" t="s">
        <v>73</v>
      </c>
      <c r="E163" s="103" t="str">
        <f t="shared" si="10"/>
        <v>小額</v>
      </c>
      <c r="F163" s="102">
        <v>96</v>
      </c>
      <c r="G163" s="101">
        <v>37</v>
      </c>
      <c r="H163" s="100">
        <f t="shared" si="11"/>
        <v>3552</v>
      </c>
      <c r="I163" s="98">
        <f t="shared" si="12"/>
        <v>-1</v>
      </c>
      <c r="J163" s="100">
        <f t="shared" si="13"/>
        <v>-96</v>
      </c>
      <c r="K163" s="99">
        <v>38</v>
      </c>
      <c r="L163" s="98">
        <f t="shared" si="14"/>
        <v>3648</v>
      </c>
      <c r="M163" s="98"/>
      <c r="N163" s="98">
        <v>0</v>
      </c>
      <c r="O163" s="97"/>
    </row>
    <row r="164" spans="1:15">
      <c r="A164" s="103" t="s">
        <v>469</v>
      </c>
      <c r="B164" s="103" t="s">
        <v>155</v>
      </c>
      <c r="C164" s="97" t="s">
        <v>139</v>
      </c>
      <c r="D164" s="103" t="s">
        <v>137</v>
      </c>
      <c r="E164" s="103" t="str">
        <f t="shared" si="10"/>
        <v>招標</v>
      </c>
      <c r="F164" s="102">
        <v>220</v>
      </c>
      <c r="G164" s="101">
        <v>38</v>
      </c>
      <c r="H164" s="100">
        <f t="shared" si="11"/>
        <v>8360</v>
      </c>
      <c r="I164" s="98">
        <f t="shared" si="12"/>
        <v>0</v>
      </c>
      <c r="J164" s="100">
        <f t="shared" si="13"/>
        <v>0</v>
      </c>
      <c r="K164" s="99">
        <v>38</v>
      </c>
      <c r="L164" s="98">
        <f t="shared" si="14"/>
        <v>8360</v>
      </c>
      <c r="M164" s="98"/>
      <c r="N164" s="98">
        <v>0</v>
      </c>
      <c r="O164" s="97"/>
    </row>
    <row r="165" spans="1:15">
      <c r="A165" s="103" t="s">
        <v>469</v>
      </c>
      <c r="B165" s="103" t="s">
        <v>155</v>
      </c>
      <c r="C165" s="97" t="s">
        <v>94</v>
      </c>
      <c r="D165" s="103" t="s">
        <v>91</v>
      </c>
      <c r="E165" s="103" t="str">
        <f t="shared" si="10"/>
        <v>招標</v>
      </c>
      <c r="F165" s="102">
        <v>140</v>
      </c>
      <c r="G165" s="101">
        <v>38</v>
      </c>
      <c r="H165" s="100">
        <f t="shared" si="11"/>
        <v>5320</v>
      </c>
      <c r="I165" s="98">
        <f t="shared" si="12"/>
        <v>0</v>
      </c>
      <c r="J165" s="100">
        <f t="shared" si="13"/>
        <v>0</v>
      </c>
      <c r="K165" s="99">
        <v>38</v>
      </c>
      <c r="L165" s="98">
        <f t="shared" si="14"/>
        <v>5320</v>
      </c>
      <c r="M165" s="98"/>
      <c r="N165" s="98">
        <v>0</v>
      </c>
      <c r="O165" s="97"/>
    </row>
    <row r="166" spans="1:15">
      <c r="A166" s="103" t="s">
        <v>469</v>
      </c>
      <c r="B166" s="103" t="s">
        <v>155</v>
      </c>
      <c r="C166" s="97" t="s">
        <v>138</v>
      </c>
      <c r="D166" s="103" t="s">
        <v>137</v>
      </c>
      <c r="E166" s="103" t="str">
        <f t="shared" si="10"/>
        <v>招標</v>
      </c>
      <c r="F166" s="102">
        <v>239</v>
      </c>
      <c r="G166" s="101">
        <v>38</v>
      </c>
      <c r="H166" s="100">
        <f t="shared" si="11"/>
        <v>9082</v>
      </c>
      <c r="I166" s="98">
        <f t="shared" si="12"/>
        <v>0</v>
      </c>
      <c r="J166" s="100">
        <f t="shared" si="13"/>
        <v>0</v>
      </c>
      <c r="K166" s="99">
        <v>38</v>
      </c>
      <c r="L166" s="98">
        <f t="shared" si="14"/>
        <v>9082</v>
      </c>
      <c r="M166" s="98"/>
      <c r="N166" s="98">
        <v>0</v>
      </c>
      <c r="O166" s="97"/>
    </row>
    <row r="167" spans="1:15">
      <c r="A167" s="103" t="s">
        <v>469</v>
      </c>
      <c r="B167" s="103" t="s">
        <v>155</v>
      </c>
      <c r="C167" s="97" t="s">
        <v>60</v>
      </c>
      <c r="D167" s="103" t="s">
        <v>57</v>
      </c>
      <c r="E167" s="103" t="str">
        <f t="shared" si="10"/>
        <v>招標</v>
      </c>
      <c r="F167" s="102">
        <v>207</v>
      </c>
      <c r="G167" s="101">
        <v>38</v>
      </c>
      <c r="H167" s="100">
        <f t="shared" si="11"/>
        <v>7866</v>
      </c>
      <c r="I167" s="98">
        <f t="shared" si="12"/>
        <v>0</v>
      </c>
      <c r="J167" s="100">
        <f t="shared" si="13"/>
        <v>0</v>
      </c>
      <c r="K167" s="99">
        <v>38</v>
      </c>
      <c r="L167" s="98">
        <f t="shared" si="14"/>
        <v>7866</v>
      </c>
      <c r="M167" s="98"/>
      <c r="N167" s="98">
        <v>0</v>
      </c>
      <c r="O167" s="97"/>
    </row>
    <row r="168" spans="1:15">
      <c r="A168" s="103" t="s">
        <v>469</v>
      </c>
      <c r="B168" s="103" t="s">
        <v>155</v>
      </c>
      <c r="C168" s="97" t="s">
        <v>100</v>
      </c>
      <c r="D168" s="103" t="s">
        <v>98</v>
      </c>
      <c r="E168" s="103" t="str">
        <f t="shared" si="10"/>
        <v>招標</v>
      </c>
      <c r="F168" s="102">
        <v>178</v>
      </c>
      <c r="G168" s="101">
        <v>38</v>
      </c>
      <c r="H168" s="100">
        <f t="shared" si="11"/>
        <v>6764</v>
      </c>
      <c r="I168" s="98">
        <f t="shared" si="12"/>
        <v>0</v>
      </c>
      <c r="J168" s="100">
        <f t="shared" si="13"/>
        <v>0</v>
      </c>
      <c r="K168" s="99">
        <v>38</v>
      </c>
      <c r="L168" s="98">
        <f t="shared" si="14"/>
        <v>6764</v>
      </c>
      <c r="M168" s="98"/>
      <c r="N168" s="98">
        <v>0</v>
      </c>
      <c r="O168" s="97"/>
    </row>
    <row r="169" spans="1:15">
      <c r="A169" s="103" t="s">
        <v>469</v>
      </c>
      <c r="B169" s="103" t="s">
        <v>155</v>
      </c>
      <c r="C169" s="97" t="s">
        <v>136</v>
      </c>
      <c r="D169" s="103" t="s">
        <v>137</v>
      </c>
      <c r="E169" s="103" t="str">
        <f t="shared" si="10"/>
        <v>招標</v>
      </c>
      <c r="F169" s="102">
        <v>212</v>
      </c>
      <c r="G169" s="101">
        <v>38</v>
      </c>
      <c r="H169" s="100">
        <f t="shared" si="11"/>
        <v>8056</v>
      </c>
      <c r="I169" s="98">
        <f t="shared" si="12"/>
        <v>0</v>
      </c>
      <c r="J169" s="100">
        <f t="shared" si="13"/>
        <v>0</v>
      </c>
      <c r="K169" s="99">
        <v>38</v>
      </c>
      <c r="L169" s="98">
        <f t="shared" si="14"/>
        <v>8056</v>
      </c>
      <c r="M169" s="98"/>
      <c r="N169" s="98">
        <v>0</v>
      </c>
      <c r="O169" s="97"/>
    </row>
    <row r="170" spans="1:15">
      <c r="A170" s="103" t="s">
        <v>469</v>
      </c>
      <c r="B170" s="103" t="s">
        <v>155</v>
      </c>
      <c r="C170" s="97" t="s">
        <v>31</v>
      </c>
      <c r="D170" s="103" t="s">
        <v>30</v>
      </c>
      <c r="E170" s="103" t="str">
        <f t="shared" si="10"/>
        <v>招標</v>
      </c>
      <c r="F170" s="102">
        <v>216</v>
      </c>
      <c r="G170" s="101">
        <v>38</v>
      </c>
      <c r="H170" s="100">
        <f t="shared" si="11"/>
        <v>8208</v>
      </c>
      <c r="I170" s="98">
        <f t="shared" si="12"/>
        <v>0</v>
      </c>
      <c r="J170" s="100">
        <f t="shared" si="13"/>
        <v>0</v>
      </c>
      <c r="K170" s="99">
        <v>38</v>
      </c>
      <c r="L170" s="98">
        <f t="shared" si="14"/>
        <v>8208</v>
      </c>
      <c r="M170" s="98"/>
      <c r="N170" s="98">
        <v>0</v>
      </c>
      <c r="O170" s="97"/>
    </row>
    <row r="171" spans="1:15">
      <c r="A171" s="103" t="s">
        <v>469</v>
      </c>
      <c r="B171" s="103" t="s">
        <v>155</v>
      </c>
      <c r="C171" s="97" t="s">
        <v>72</v>
      </c>
      <c r="D171" s="103" t="s">
        <v>73</v>
      </c>
      <c r="E171" s="103" t="str">
        <f t="shared" si="10"/>
        <v>小額</v>
      </c>
      <c r="F171" s="102">
        <v>96</v>
      </c>
      <c r="G171" s="101">
        <v>38</v>
      </c>
      <c r="H171" s="100">
        <f t="shared" si="11"/>
        <v>3648</v>
      </c>
      <c r="I171" s="98">
        <f t="shared" si="12"/>
        <v>0</v>
      </c>
      <c r="J171" s="100">
        <f t="shared" si="13"/>
        <v>0</v>
      </c>
      <c r="K171" s="99">
        <v>38</v>
      </c>
      <c r="L171" s="98">
        <f t="shared" si="14"/>
        <v>3648</v>
      </c>
      <c r="M171" s="98"/>
      <c r="N171" s="98">
        <v>0</v>
      </c>
      <c r="O171" s="97"/>
    </row>
    <row r="172" spans="1:15">
      <c r="A172" s="103" t="s">
        <v>469</v>
      </c>
      <c r="B172" s="103" t="s">
        <v>156</v>
      </c>
      <c r="C172" s="97" t="s">
        <v>94</v>
      </c>
      <c r="D172" s="103" t="s">
        <v>91</v>
      </c>
      <c r="E172" s="103" t="str">
        <f t="shared" si="10"/>
        <v>招標</v>
      </c>
      <c r="F172" s="102">
        <v>140</v>
      </c>
      <c r="G172" s="101">
        <v>33</v>
      </c>
      <c r="H172" s="100">
        <f t="shared" si="11"/>
        <v>4620</v>
      </c>
      <c r="I172" s="98">
        <f t="shared" si="12"/>
        <v>0</v>
      </c>
      <c r="J172" s="100">
        <f t="shared" si="13"/>
        <v>0</v>
      </c>
      <c r="K172" s="99">
        <v>33</v>
      </c>
      <c r="L172" s="98">
        <f t="shared" si="14"/>
        <v>4620</v>
      </c>
      <c r="M172" s="98"/>
      <c r="N172" s="98">
        <v>0</v>
      </c>
      <c r="O172" s="97"/>
    </row>
    <row r="173" spans="1:15">
      <c r="A173" s="103" t="s">
        <v>469</v>
      </c>
      <c r="B173" s="103" t="s">
        <v>156</v>
      </c>
      <c r="C173" s="97" t="s">
        <v>138</v>
      </c>
      <c r="D173" s="103" t="s">
        <v>137</v>
      </c>
      <c r="E173" s="103" t="str">
        <f t="shared" si="10"/>
        <v>招標</v>
      </c>
      <c r="F173" s="102">
        <v>239</v>
      </c>
      <c r="G173" s="101">
        <v>34</v>
      </c>
      <c r="H173" s="100">
        <f t="shared" si="11"/>
        <v>8126</v>
      </c>
      <c r="I173" s="98">
        <f t="shared" si="12"/>
        <v>1</v>
      </c>
      <c r="J173" s="100">
        <f t="shared" si="13"/>
        <v>239</v>
      </c>
      <c r="K173" s="99">
        <v>33</v>
      </c>
      <c r="L173" s="98">
        <f t="shared" si="14"/>
        <v>7887</v>
      </c>
      <c r="M173" s="98"/>
      <c r="N173" s="98">
        <v>0</v>
      </c>
      <c r="O173" s="97"/>
    </row>
    <row r="174" spans="1:15">
      <c r="A174" s="103" t="s">
        <v>469</v>
      </c>
      <c r="B174" s="103" t="s">
        <v>156</v>
      </c>
      <c r="C174" s="97" t="s">
        <v>60</v>
      </c>
      <c r="D174" s="103" t="s">
        <v>57</v>
      </c>
      <c r="E174" s="103" t="str">
        <f t="shared" si="10"/>
        <v>招標</v>
      </c>
      <c r="F174" s="102">
        <v>207</v>
      </c>
      <c r="G174" s="101">
        <v>34</v>
      </c>
      <c r="H174" s="100">
        <f t="shared" si="11"/>
        <v>7038</v>
      </c>
      <c r="I174" s="98">
        <f t="shared" si="12"/>
        <v>1</v>
      </c>
      <c r="J174" s="100">
        <f t="shared" si="13"/>
        <v>207</v>
      </c>
      <c r="K174" s="99">
        <v>33</v>
      </c>
      <c r="L174" s="98">
        <f t="shared" si="14"/>
        <v>6831</v>
      </c>
      <c r="M174" s="98"/>
      <c r="N174" s="98">
        <v>0</v>
      </c>
      <c r="O174" s="97"/>
    </row>
    <row r="175" spans="1:15">
      <c r="A175" s="103" t="s">
        <v>469</v>
      </c>
      <c r="B175" s="103" t="s">
        <v>156</v>
      </c>
      <c r="C175" s="97" t="s">
        <v>99</v>
      </c>
      <c r="D175" s="103" t="s">
        <v>98</v>
      </c>
      <c r="E175" s="103" t="str">
        <f t="shared" si="10"/>
        <v>招標</v>
      </c>
      <c r="F175" s="102">
        <v>207</v>
      </c>
      <c r="G175" s="101">
        <v>34</v>
      </c>
      <c r="H175" s="100">
        <f t="shared" si="11"/>
        <v>7038</v>
      </c>
      <c r="I175" s="98">
        <f t="shared" si="12"/>
        <v>1</v>
      </c>
      <c r="J175" s="100">
        <f t="shared" si="13"/>
        <v>207</v>
      </c>
      <c r="K175" s="99">
        <v>33</v>
      </c>
      <c r="L175" s="98">
        <f t="shared" si="14"/>
        <v>6831</v>
      </c>
      <c r="M175" s="98"/>
      <c r="N175" s="98">
        <v>0</v>
      </c>
      <c r="O175" s="97"/>
    </row>
    <row r="176" spans="1:15">
      <c r="A176" s="103" t="s">
        <v>469</v>
      </c>
      <c r="B176" s="103" t="s">
        <v>156</v>
      </c>
      <c r="C176" s="97" t="s">
        <v>90</v>
      </c>
      <c r="D176" s="103" t="s">
        <v>91</v>
      </c>
      <c r="E176" s="103" t="str">
        <f t="shared" si="10"/>
        <v>招標</v>
      </c>
      <c r="F176" s="102">
        <v>121</v>
      </c>
      <c r="G176" s="101">
        <v>34</v>
      </c>
      <c r="H176" s="100">
        <f t="shared" si="11"/>
        <v>4114</v>
      </c>
      <c r="I176" s="98">
        <f t="shared" si="12"/>
        <v>1</v>
      </c>
      <c r="J176" s="100">
        <f t="shared" si="13"/>
        <v>121</v>
      </c>
      <c r="K176" s="99">
        <v>33</v>
      </c>
      <c r="L176" s="98">
        <f t="shared" si="14"/>
        <v>3993</v>
      </c>
      <c r="M176" s="98"/>
      <c r="N176" s="98">
        <v>0</v>
      </c>
      <c r="O176" s="97"/>
    </row>
    <row r="177" spans="1:15">
      <c r="A177" s="103" t="s">
        <v>469</v>
      </c>
      <c r="B177" s="103" t="s">
        <v>156</v>
      </c>
      <c r="C177" s="97" t="s">
        <v>33</v>
      </c>
      <c r="D177" s="103" t="s">
        <v>30</v>
      </c>
      <c r="E177" s="103" t="str">
        <f t="shared" si="10"/>
        <v>招標</v>
      </c>
      <c r="F177" s="102">
        <v>224</v>
      </c>
      <c r="G177" s="101">
        <v>34</v>
      </c>
      <c r="H177" s="100">
        <f t="shared" si="11"/>
        <v>7616</v>
      </c>
      <c r="I177" s="98">
        <f t="shared" si="12"/>
        <v>1</v>
      </c>
      <c r="J177" s="100">
        <f t="shared" si="13"/>
        <v>224</v>
      </c>
      <c r="K177" s="99">
        <v>33</v>
      </c>
      <c r="L177" s="98">
        <f t="shared" si="14"/>
        <v>7392</v>
      </c>
      <c r="M177" s="98"/>
      <c r="N177" s="98">
        <v>0</v>
      </c>
      <c r="O177" s="97"/>
    </row>
    <row r="178" spans="1:15">
      <c r="A178" s="103" t="s">
        <v>469</v>
      </c>
      <c r="B178" s="103" t="s">
        <v>156</v>
      </c>
      <c r="C178" s="97" t="s">
        <v>72</v>
      </c>
      <c r="D178" s="103" t="s">
        <v>73</v>
      </c>
      <c r="E178" s="103" t="str">
        <f t="shared" si="10"/>
        <v>小額</v>
      </c>
      <c r="F178" s="102">
        <v>96</v>
      </c>
      <c r="G178" s="101">
        <v>34</v>
      </c>
      <c r="H178" s="100">
        <f t="shared" si="11"/>
        <v>3264</v>
      </c>
      <c r="I178" s="98">
        <f t="shared" si="12"/>
        <v>1</v>
      </c>
      <c r="J178" s="100">
        <f t="shared" si="13"/>
        <v>96</v>
      </c>
      <c r="K178" s="99">
        <v>33</v>
      </c>
      <c r="L178" s="98">
        <f t="shared" si="14"/>
        <v>3168</v>
      </c>
      <c r="M178" s="98"/>
      <c r="N178" s="98">
        <v>0</v>
      </c>
      <c r="O178" s="97"/>
    </row>
    <row r="179" spans="1:15">
      <c r="A179" s="103" t="s">
        <v>469</v>
      </c>
      <c r="B179" s="103" t="s">
        <v>157</v>
      </c>
      <c r="C179" s="97" t="s">
        <v>94</v>
      </c>
      <c r="D179" s="103" t="s">
        <v>91</v>
      </c>
      <c r="E179" s="103" t="str">
        <f t="shared" si="10"/>
        <v>招標</v>
      </c>
      <c r="F179" s="102">
        <v>140</v>
      </c>
      <c r="G179" s="101">
        <v>39</v>
      </c>
      <c r="H179" s="100">
        <f t="shared" si="11"/>
        <v>5460</v>
      </c>
      <c r="I179" s="98">
        <f t="shared" si="12"/>
        <v>0</v>
      </c>
      <c r="J179" s="100">
        <f t="shared" si="13"/>
        <v>0</v>
      </c>
      <c r="K179" s="99">
        <v>39</v>
      </c>
      <c r="L179" s="98">
        <f t="shared" si="14"/>
        <v>5460</v>
      </c>
      <c r="M179" s="98"/>
      <c r="N179" s="98">
        <v>0</v>
      </c>
      <c r="O179" s="97"/>
    </row>
    <row r="180" spans="1:15">
      <c r="A180" s="103" t="s">
        <v>469</v>
      </c>
      <c r="B180" s="103" t="s">
        <v>157</v>
      </c>
      <c r="C180" s="97" t="s">
        <v>138</v>
      </c>
      <c r="D180" s="103" t="s">
        <v>137</v>
      </c>
      <c r="E180" s="103" t="str">
        <f t="shared" si="10"/>
        <v>招標</v>
      </c>
      <c r="F180" s="102">
        <v>239</v>
      </c>
      <c r="G180" s="101">
        <v>39</v>
      </c>
      <c r="H180" s="100">
        <f t="shared" si="11"/>
        <v>9321</v>
      </c>
      <c r="I180" s="98">
        <f t="shared" si="12"/>
        <v>0</v>
      </c>
      <c r="J180" s="100">
        <f t="shared" si="13"/>
        <v>0</v>
      </c>
      <c r="K180" s="99">
        <v>39</v>
      </c>
      <c r="L180" s="98">
        <f t="shared" si="14"/>
        <v>9321</v>
      </c>
      <c r="M180" s="98"/>
      <c r="N180" s="98">
        <v>0</v>
      </c>
      <c r="O180" s="97"/>
    </row>
    <row r="181" spans="1:15">
      <c r="A181" s="103" t="s">
        <v>469</v>
      </c>
      <c r="B181" s="103" t="s">
        <v>157</v>
      </c>
      <c r="C181" s="97" t="s">
        <v>60</v>
      </c>
      <c r="D181" s="103" t="s">
        <v>57</v>
      </c>
      <c r="E181" s="103" t="str">
        <f t="shared" si="10"/>
        <v>招標</v>
      </c>
      <c r="F181" s="102">
        <v>207</v>
      </c>
      <c r="G181" s="101">
        <v>39</v>
      </c>
      <c r="H181" s="100">
        <f t="shared" si="11"/>
        <v>8073</v>
      </c>
      <c r="I181" s="98">
        <f t="shared" si="12"/>
        <v>0</v>
      </c>
      <c r="J181" s="100">
        <f t="shared" si="13"/>
        <v>0</v>
      </c>
      <c r="K181" s="99">
        <v>39</v>
      </c>
      <c r="L181" s="98">
        <f t="shared" si="14"/>
        <v>8073</v>
      </c>
      <c r="M181" s="98"/>
      <c r="N181" s="98">
        <v>0</v>
      </c>
      <c r="O181" s="97"/>
    </row>
    <row r="182" spans="1:15">
      <c r="A182" s="103" t="s">
        <v>469</v>
      </c>
      <c r="B182" s="103" t="s">
        <v>157</v>
      </c>
      <c r="C182" s="97" t="s">
        <v>99</v>
      </c>
      <c r="D182" s="103" t="s">
        <v>98</v>
      </c>
      <c r="E182" s="103" t="str">
        <f t="shared" si="10"/>
        <v>招標</v>
      </c>
      <c r="F182" s="102">
        <v>207</v>
      </c>
      <c r="G182" s="101">
        <v>39</v>
      </c>
      <c r="H182" s="100">
        <f t="shared" si="11"/>
        <v>8073</v>
      </c>
      <c r="I182" s="98">
        <f t="shared" si="12"/>
        <v>0</v>
      </c>
      <c r="J182" s="100">
        <f t="shared" si="13"/>
        <v>0</v>
      </c>
      <c r="K182" s="99">
        <v>39</v>
      </c>
      <c r="L182" s="98">
        <f t="shared" si="14"/>
        <v>8073</v>
      </c>
      <c r="M182" s="98"/>
      <c r="N182" s="98">
        <v>0</v>
      </c>
      <c r="O182" s="97"/>
    </row>
    <row r="183" spans="1:15">
      <c r="A183" s="103" t="s">
        <v>469</v>
      </c>
      <c r="B183" s="103" t="s">
        <v>157</v>
      </c>
      <c r="C183" s="97" t="s">
        <v>90</v>
      </c>
      <c r="D183" s="103" t="s">
        <v>91</v>
      </c>
      <c r="E183" s="103" t="str">
        <f t="shared" si="10"/>
        <v>招標</v>
      </c>
      <c r="F183" s="102">
        <v>121</v>
      </c>
      <c r="G183" s="101">
        <v>39</v>
      </c>
      <c r="H183" s="100">
        <f t="shared" si="11"/>
        <v>4719</v>
      </c>
      <c r="I183" s="98">
        <f t="shared" si="12"/>
        <v>0</v>
      </c>
      <c r="J183" s="100">
        <f t="shared" si="13"/>
        <v>0</v>
      </c>
      <c r="K183" s="99">
        <v>39</v>
      </c>
      <c r="L183" s="98">
        <f t="shared" si="14"/>
        <v>4719</v>
      </c>
      <c r="M183" s="98"/>
      <c r="N183" s="98">
        <v>0</v>
      </c>
      <c r="O183" s="97"/>
    </row>
    <row r="184" spans="1:15">
      <c r="A184" s="103" t="s">
        <v>469</v>
      </c>
      <c r="B184" s="103" t="s">
        <v>157</v>
      </c>
      <c r="C184" s="97" t="s">
        <v>33</v>
      </c>
      <c r="D184" s="103" t="s">
        <v>30</v>
      </c>
      <c r="E184" s="103" t="str">
        <f t="shared" si="10"/>
        <v>招標</v>
      </c>
      <c r="F184" s="102">
        <v>224</v>
      </c>
      <c r="G184" s="101">
        <v>39</v>
      </c>
      <c r="H184" s="100">
        <f t="shared" si="11"/>
        <v>8736</v>
      </c>
      <c r="I184" s="98">
        <f t="shared" si="12"/>
        <v>0</v>
      </c>
      <c r="J184" s="100">
        <f t="shared" si="13"/>
        <v>0</v>
      </c>
      <c r="K184" s="99">
        <v>39</v>
      </c>
      <c r="L184" s="98">
        <f t="shared" si="14"/>
        <v>8736</v>
      </c>
      <c r="M184" s="98"/>
      <c r="N184" s="98">
        <v>0</v>
      </c>
      <c r="O184" s="97"/>
    </row>
    <row r="185" spans="1:15">
      <c r="A185" s="103" t="s">
        <v>469</v>
      </c>
      <c r="B185" s="103" t="s">
        <v>157</v>
      </c>
      <c r="C185" s="97" t="s">
        <v>72</v>
      </c>
      <c r="D185" s="103" t="s">
        <v>73</v>
      </c>
      <c r="E185" s="103" t="str">
        <f t="shared" si="10"/>
        <v>小額</v>
      </c>
      <c r="F185" s="102">
        <v>96</v>
      </c>
      <c r="G185" s="101">
        <v>39</v>
      </c>
      <c r="H185" s="100">
        <f t="shared" si="11"/>
        <v>3744</v>
      </c>
      <c r="I185" s="98">
        <f t="shared" si="12"/>
        <v>0</v>
      </c>
      <c r="J185" s="100">
        <f t="shared" si="13"/>
        <v>0</v>
      </c>
      <c r="K185" s="99">
        <v>39</v>
      </c>
      <c r="L185" s="98">
        <f t="shared" si="14"/>
        <v>3744</v>
      </c>
      <c r="M185" s="98"/>
      <c r="N185" s="98">
        <v>0</v>
      </c>
      <c r="O185" s="97"/>
    </row>
    <row r="186" spans="1:15">
      <c r="A186" s="103" t="s">
        <v>469</v>
      </c>
      <c r="B186" s="103" t="s">
        <v>195</v>
      </c>
      <c r="C186" s="97" t="s">
        <v>118</v>
      </c>
      <c r="D186" s="103" t="s">
        <v>115</v>
      </c>
      <c r="E186" s="103" t="str">
        <f t="shared" si="10"/>
        <v>招標</v>
      </c>
      <c r="F186" s="102">
        <v>150</v>
      </c>
      <c r="G186" s="101">
        <v>42</v>
      </c>
      <c r="H186" s="100">
        <f t="shared" si="11"/>
        <v>6300</v>
      </c>
      <c r="I186" s="98">
        <f t="shared" si="12"/>
        <v>2</v>
      </c>
      <c r="J186" s="100">
        <f t="shared" si="13"/>
        <v>300</v>
      </c>
      <c r="K186" s="99">
        <v>40</v>
      </c>
      <c r="L186" s="98">
        <f t="shared" si="14"/>
        <v>6000</v>
      </c>
      <c r="M186" s="98"/>
      <c r="N186" s="98">
        <v>0</v>
      </c>
      <c r="O186" s="97"/>
    </row>
    <row r="187" spans="1:15">
      <c r="A187" s="103" t="s">
        <v>469</v>
      </c>
      <c r="B187" s="103" t="s">
        <v>195</v>
      </c>
      <c r="C187" s="97" t="s">
        <v>95</v>
      </c>
      <c r="D187" s="103" t="s">
        <v>91</v>
      </c>
      <c r="E187" s="103" t="str">
        <f t="shared" si="10"/>
        <v>招標</v>
      </c>
      <c r="F187" s="102">
        <v>169</v>
      </c>
      <c r="G187" s="101">
        <v>42</v>
      </c>
      <c r="H187" s="100">
        <f t="shared" si="11"/>
        <v>7098</v>
      </c>
      <c r="I187" s="98">
        <f t="shared" si="12"/>
        <v>2</v>
      </c>
      <c r="J187" s="100">
        <f t="shared" si="13"/>
        <v>338</v>
      </c>
      <c r="K187" s="99">
        <v>40</v>
      </c>
      <c r="L187" s="98">
        <f t="shared" si="14"/>
        <v>6760</v>
      </c>
      <c r="M187" s="98"/>
      <c r="N187" s="98">
        <v>0</v>
      </c>
      <c r="O187" s="97"/>
    </row>
    <row r="188" spans="1:15">
      <c r="A188" s="103" t="s">
        <v>469</v>
      </c>
      <c r="B188" s="103" t="s">
        <v>195</v>
      </c>
      <c r="C188" s="97" t="s">
        <v>65</v>
      </c>
      <c r="D188" s="103" t="s">
        <v>63</v>
      </c>
      <c r="E188" s="103" t="str">
        <f t="shared" si="10"/>
        <v>招標</v>
      </c>
      <c r="F188" s="102">
        <v>286</v>
      </c>
      <c r="G188" s="101">
        <v>42</v>
      </c>
      <c r="H188" s="100">
        <f t="shared" si="11"/>
        <v>12012</v>
      </c>
      <c r="I188" s="98">
        <f t="shared" si="12"/>
        <v>2</v>
      </c>
      <c r="J188" s="100">
        <f t="shared" si="13"/>
        <v>572</v>
      </c>
      <c r="K188" s="99">
        <v>40</v>
      </c>
      <c r="L188" s="98">
        <f t="shared" si="14"/>
        <v>11440</v>
      </c>
      <c r="M188" s="98"/>
      <c r="N188" s="98">
        <v>0</v>
      </c>
      <c r="O188" s="97"/>
    </row>
    <row r="189" spans="1:15">
      <c r="A189" s="103" t="s">
        <v>469</v>
      </c>
      <c r="B189" s="103" t="s">
        <v>195</v>
      </c>
      <c r="C189" s="97" t="s">
        <v>113</v>
      </c>
      <c r="D189" s="103" t="s">
        <v>111</v>
      </c>
      <c r="E189" s="103" t="str">
        <f t="shared" si="10"/>
        <v>招標</v>
      </c>
      <c r="F189" s="102">
        <v>203</v>
      </c>
      <c r="G189" s="101">
        <v>42</v>
      </c>
      <c r="H189" s="100">
        <f t="shared" si="11"/>
        <v>8526</v>
      </c>
      <c r="I189" s="98">
        <f t="shared" si="12"/>
        <v>2</v>
      </c>
      <c r="J189" s="100">
        <f t="shared" si="13"/>
        <v>406</v>
      </c>
      <c r="K189" s="99">
        <v>40</v>
      </c>
      <c r="L189" s="98">
        <f t="shared" si="14"/>
        <v>8120</v>
      </c>
      <c r="M189" s="98"/>
      <c r="N189" s="98">
        <v>0</v>
      </c>
      <c r="O189" s="97"/>
    </row>
    <row r="190" spans="1:15">
      <c r="A190" s="103" t="s">
        <v>469</v>
      </c>
      <c r="B190" s="103" t="s">
        <v>195</v>
      </c>
      <c r="C190" s="97" t="s">
        <v>59</v>
      </c>
      <c r="D190" s="103" t="s">
        <v>57</v>
      </c>
      <c r="E190" s="103" t="str">
        <f t="shared" si="10"/>
        <v>招標</v>
      </c>
      <c r="F190" s="102">
        <v>206</v>
      </c>
      <c r="G190" s="101">
        <v>42</v>
      </c>
      <c r="H190" s="100">
        <f t="shared" si="11"/>
        <v>8652</v>
      </c>
      <c r="I190" s="98">
        <f t="shared" si="12"/>
        <v>2</v>
      </c>
      <c r="J190" s="100">
        <f t="shared" si="13"/>
        <v>412</v>
      </c>
      <c r="K190" s="99">
        <v>38</v>
      </c>
      <c r="L190" s="98">
        <f t="shared" si="14"/>
        <v>7828</v>
      </c>
      <c r="M190" s="98">
        <v>2</v>
      </c>
      <c r="N190" s="98">
        <v>412</v>
      </c>
      <c r="O190" s="97"/>
    </row>
    <row r="191" spans="1:15">
      <c r="A191" s="103" t="s">
        <v>469</v>
      </c>
      <c r="B191" s="103" t="s">
        <v>195</v>
      </c>
      <c r="C191" s="97" t="s">
        <v>45</v>
      </c>
      <c r="D191" s="103" t="s">
        <v>30</v>
      </c>
      <c r="E191" s="103" t="str">
        <f t="shared" si="10"/>
        <v>招標</v>
      </c>
      <c r="F191" s="102">
        <v>154</v>
      </c>
      <c r="G191" s="101">
        <v>42</v>
      </c>
      <c r="H191" s="100">
        <f t="shared" si="11"/>
        <v>6468</v>
      </c>
      <c r="I191" s="98">
        <f t="shared" si="12"/>
        <v>2</v>
      </c>
      <c r="J191" s="100">
        <f t="shared" si="13"/>
        <v>308</v>
      </c>
      <c r="K191" s="99">
        <v>40</v>
      </c>
      <c r="L191" s="98">
        <f t="shared" si="14"/>
        <v>6160</v>
      </c>
      <c r="M191" s="98"/>
      <c r="N191" s="98">
        <v>0</v>
      </c>
      <c r="O191" s="97"/>
    </row>
    <row r="192" spans="1:15">
      <c r="A192" s="103" t="s">
        <v>469</v>
      </c>
      <c r="B192" s="103" t="s">
        <v>195</v>
      </c>
      <c r="C192" s="97" t="s">
        <v>117</v>
      </c>
      <c r="D192" s="103" t="s">
        <v>115</v>
      </c>
      <c r="E192" s="103" t="str">
        <f t="shared" si="10"/>
        <v>招標</v>
      </c>
      <c r="F192" s="102">
        <v>145</v>
      </c>
      <c r="G192" s="101">
        <v>42</v>
      </c>
      <c r="H192" s="100">
        <f t="shared" si="11"/>
        <v>6090</v>
      </c>
      <c r="I192" s="98">
        <f t="shared" si="12"/>
        <v>2</v>
      </c>
      <c r="J192" s="100">
        <f t="shared" si="13"/>
        <v>290</v>
      </c>
      <c r="K192" s="99">
        <v>40</v>
      </c>
      <c r="L192" s="98">
        <f t="shared" si="14"/>
        <v>5800</v>
      </c>
      <c r="M192" s="98"/>
      <c r="N192" s="98">
        <v>0</v>
      </c>
      <c r="O192" s="97"/>
    </row>
    <row r="193" spans="1:15">
      <c r="A193" s="103" t="s">
        <v>469</v>
      </c>
      <c r="B193" s="103" t="s">
        <v>195</v>
      </c>
      <c r="C193" s="97" t="s">
        <v>108</v>
      </c>
      <c r="D193" s="103" t="s">
        <v>106</v>
      </c>
      <c r="E193" s="103" t="str">
        <f t="shared" si="10"/>
        <v>招標</v>
      </c>
      <c r="F193" s="102">
        <v>193</v>
      </c>
      <c r="G193" s="101">
        <v>42</v>
      </c>
      <c r="H193" s="100">
        <f t="shared" si="11"/>
        <v>8106</v>
      </c>
      <c r="I193" s="98">
        <f t="shared" si="12"/>
        <v>2</v>
      </c>
      <c r="J193" s="100">
        <f t="shared" si="13"/>
        <v>386</v>
      </c>
      <c r="K193" s="99">
        <v>40</v>
      </c>
      <c r="L193" s="98">
        <f t="shared" si="14"/>
        <v>7720</v>
      </c>
      <c r="M193" s="98"/>
      <c r="N193" s="98">
        <v>0</v>
      </c>
      <c r="O193" s="97"/>
    </row>
    <row r="194" spans="1:15">
      <c r="A194" s="103" t="s">
        <v>469</v>
      </c>
      <c r="B194" s="103" t="s">
        <v>195</v>
      </c>
      <c r="C194" s="97" t="s">
        <v>85</v>
      </c>
      <c r="D194" s="103" t="s">
        <v>82</v>
      </c>
      <c r="E194" s="103" t="str">
        <f t="shared" ref="E194:E257" si="15">VLOOKUP(D194,採購方式,2,FALSE)</f>
        <v>招標</v>
      </c>
      <c r="F194" s="102">
        <v>222</v>
      </c>
      <c r="G194" s="101">
        <v>42</v>
      </c>
      <c r="H194" s="100">
        <f t="shared" ref="H194:H257" si="16">F194*G194</f>
        <v>9324</v>
      </c>
      <c r="I194" s="98">
        <f t="shared" si="12"/>
        <v>2</v>
      </c>
      <c r="J194" s="100">
        <f t="shared" si="13"/>
        <v>444</v>
      </c>
      <c r="K194" s="99">
        <v>40</v>
      </c>
      <c r="L194" s="98">
        <f t="shared" si="14"/>
        <v>8880</v>
      </c>
      <c r="M194" s="98"/>
      <c r="N194" s="98">
        <v>0</v>
      </c>
      <c r="O194" s="97"/>
    </row>
    <row r="195" spans="1:15">
      <c r="A195" s="103" t="s">
        <v>469</v>
      </c>
      <c r="B195" s="103" t="s">
        <v>195</v>
      </c>
      <c r="C195" s="97" t="s">
        <v>37</v>
      </c>
      <c r="D195" s="103" t="s">
        <v>30</v>
      </c>
      <c r="E195" s="103" t="str">
        <f t="shared" si="15"/>
        <v>招標</v>
      </c>
      <c r="F195" s="102">
        <v>220</v>
      </c>
      <c r="G195" s="101">
        <v>42</v>
      </c>
      <c r="H195" s="100">
        <f t="shared" si="16"/>
        <v>9240</v>
      </c>
      <c r="I195" s="98">
        <f t="shared" ref="I195:I258" si="17">G195-K195-M195</f>
        <v>2</v>
      </c>
      <c r="J195" s="100">
        <f t="shared" ref="J195:J258" si="18">F195*I195</f>
        <v>440</v>
      </c>
      <c r="K195" s="99">
        <v>40</v>
      </c>
      <c r="L195" s="98">
        <f t="shared" ref="L195:L258" si="19">K195*F195</f>
        <v>8800</v>
      </c>
      <c r="M195" s="98"/>
      <c r="N195" s="98">
        <v>0</v>
      </c>
      <c r="O195" s="97"/>
    </row>
    <row r="196" spans="1:15">
      <c r="A196" s="103" t="s">
        <v>469</v>
      </c>
      <c r="B196" s="103" t="s">
        <v>195</v>
      </c>
      <c r="C196" s="97" t="s">
        <v>35</v>
      </c>
      <c r="D196" s="103" t="s">
        <v>106</v>
      </c>
      <c r="E196" s="103" t="str">
        <f t="shared" si="15"/>
        <v>招標</v>
      </c>
      <c r="F196" s="102">
        <v>164</v>
      </c>
      <c r="G196" s="101">
        <v>42</v>
      </c>
      <c r="H196" s="100">
        <f t="shared" si="16"/>
        <v>6888</v>
      </c>
      <c r="I196" s="98">
        <f t="shared" si="17"/>
        <v>2</v>
      </c>
      <c r="J196" s="100">
        <f t="shared" si="18"/>
        <v>328</v>
      </c>
      <c r="K196" s="99">
        <v>40</v>
      </c>
      <c r="L196" s="98">
        <f t="shared" si="19"/>
        <v>6560</v>
      </c>
      <c r="M196" s="98"/>
      <c r="N196" s="98">
        <v>0</v>
      </c>
      <c r="O196" s="97"/>
    </row>
    <row r="197" spans="1:15">
      <c r="A197" s="103" t="s">
        <v>469</v>
      </c>
      <c r="B197" s="103" t="s">
        <v>195</v>
      </c>
      <c r="C197" s="97" t="s">
        <v>34</v>
      </c>
      <c r="D197" s="103" t="s">
        <v>30</v>
      </c>
      <c r="E197" s="103" t="str">
        <f t="shared" si="15"/>
        <v>招標</v>
      </c>
      <c r="F197" s="102">
        <v>125</v>
      </c>
      <c r="G197" s="101">
        <v>42</v>
      </c>
      <c r="H197" s="100">
        <f t="shared" si="16"/>
        <v>5250</v>
      </c>
      <c r="I197" s="98">
        <f t="shared" si="17"/>
        <v>2</v>
      </c>
      <c r="J197" s="100">
        <f t="shared" si="18"/>
        <v>250</v>
      </c>
      <c r="K197" s="99">
        <v>40</v>
      </c>
      <c r="L197" s="98">
        <f t="shared" si="19"/>
        <v>5000</v>
      </c>
      <c r="M197" s="98"/>
      <c r="N197" s="98">
        <v>0</v>
      </c>
      <c r="O197" s="97"/>
    </row>
    <row r="198" spans="1:15">
      <c r="A198" s="103" t="s">
        <v>469</v>
      </c>
      <c r="B198" s="103" t="s">
        <v>195</v>
      </c>
      <c r="C198" s="97" t="s">
        <v>116</v>
      </c>
      <c r="D198" s="103" t="s">
        <v>115</v>
      </c>
      <c r="E198" s="103" t="str">
        <f t="shared" si="15"/>
        <v>招標</v>
      </c>
      <c r="F198" s="102">
        <v>285</v>
      </c>
      <c r="G198" s="101">
        <v>42</v>
      </c>
      <c r="H198" s="100">
        <f t="shared" si="16"/>
        <v>11970</v>
      </c>
      <c r="I198" s="98">
        <f t="shared" si="17"/>
        <v>2</v>
      </c>
      <c r="J198" s="100">
        <f t="shared" si="18"/>
        <v>570</v>
      </c>
      <c r="K198" s="99">
        <v>40</v>
      </c>
      <c r="L198" s="98">
        <f t="shared" si="19"/>
        <v>11400</v>
      </c>
      <c r="M198" s="98"/>
      <c r="N198" s="98">
        <v>0</v>
      </c>
      <c r="O198" s="97"/>
    </row>
    <row r="199" spans="1:15">
      <c r="A199" s="103" t="s">
        <v>469</v>
      </c>
      <c r="B199" s="103" t="s">
        <v>195</v>
      </c>
      <c r="C199" s="97" t="s">
        <v>72</v>
      </c>
      <c r="D199" s="103" t="s">
        <v>115</v>
      </c>
      <c r="E199" s="103" t="str">
        <f t="shared" si="15"/>
        <v>招標</v>
      </c>
      <c r="F199" s="102">
        <v>130</v>
      </c>
      <c r="G199" s="101">
        <v>42</v>
      </c>
      <c r="H199" s="100">
        <f t="shared" si="16"/>
        <v>5460</v>
      </c>
      <c r="I199" s="98">
        <f t="shared" si="17"/>
        <v>2</v>
      </c>
      <c r="J199" s="100">
        <f t="shared" si="18"/>
        <v>260</v>
      </c>
      <c r="K199" s="99">
        <v>40</v>
      </c>
      <c r="L199" s="98">
        <f t="shared" si="19"/>
        <v>5200</v>
      </c>
      <c r="M199" s="98"/>
      <c r="N199" s="98">
        <v>0</v>
      </c>
      <c r="O199" s="97"/>
    </row>
    <row r="200" spans="1:15">
      <c r="A200" s="103" t="s">
        <v>469</v>
      </c>
      <c r="B200" s="103" t="s">
        <v>196</v>
      </c>
      <c r="C200" s="97" t="s">
        <v>118</v>
      </c>
      <c r="D200" s="103" t="s">
        <v>115</v>
      </c>
      <c r="E200" s="103" t="str">
        <f t="shared" si="15"/>
        <v>招標</v>
      </c>
      <c r="F200" s="102">
        <v>150</v>
      </c>
      <c r="G200" s="101">
        <v>42</v>
      </c>
      <c r="H200" s="100">
        <f t="shared" si="16"/>
        <v>6300</v>
      </c>
      <c r="I200" s="98">
        <f t="shared" si="17"/>
        <v>2</v>
      </c>
      <c r="J200" s="100">
        <f t="shared" si="18"/>
        <v>300</v>
      </c>
      <c r="K200" s="99">
        <v>40</v>
      </c>
      <c r="L200" s="98">
        <f t="shared" si="19"/>
        <v>6000</v>
      </c>
      <c r="M200" s="98"/>
      <c r="N200" s="98">
        <v>0</v>
      </c>
      <c r="O200" s="97"/>
    </row>
    <row r="201" spans="1:15">
      <c r="A201" s="103" t="s">
        <v>469</v>
      </c>
      <c r="B201" s="103" t="s">
        <v>196</v>
      </c>
      <c r="C201" s="97" t="s">
        <v>95</v>
      </c>
      <c r="D201" s="103" t="s">
        <v>91</v>
      </c>
      <c r="E201" s="103" t="str">
        <f t="shared" si="15"/>
        <v>招標</v>
      </c>
      <c r="F201" s="102">
        <v>169</v>
      </c>
      <c r="G201" s="101">
        <v>42</v>
      </c>
      <c r="H201" s="100">
        <f t="shared" si="16"/>
        <v>7098</v>
      </c>
      <c r="I201" s="98">
        <f t="shared" si="17"/>
        <v>2</v>
      </c>
      <c r="J201" s="100">
        <f t="shared" si="18"/>
        <v>338</v>
      </c>
      <c r="K201" s="99">
        <v>40</v>
      </c>
      <c r="L201" s="98">
        <f t="shared" si="19"/>
        <v>6760</v>
      </c>
      <c r="M201" s="98"/>
      <c r="N201" s="98">
        <v>0</v>
      </c>
      <c r="O201" s="97"/>
    </row>
    <row r="202" spans="1:15">
      <c r="A202" s="103" t="s">
        <v>469</v>
      </c>
      <c r="B202" s="103" t="s">
        <v>196</v>
      </c>
      <c r="C202" s="97" t="s">
        <v>65</v>
      </c>
      <c r="D202" s="103" t="s">
        <v>63</v>
      </c>
      <c r="E202" s="103" t="str">
        <f t="shared" si="15"/>
        <v>招標</v>
      </c>
      <c r="F202" s="102">
        <v>286</v>
      </c>
      <c r="G202" s="101">
        <v>42</v>
      </c>
      <c r="H202" s="100">
        <f t="shared" si="16"/>
        <v>12012</v>
      </c>
      <c r="I202" s="98">
        <f t="shared" si="17"/>
        <v>2</v>
      </c>
      <c r="J202" s="100">
        <f t="shared" si="18"/>
        <v>572</v>
      </c>
      <c r="K202" s="99">
        <v>40</v>
      </c>
      <c r="L202" s="98">
        <f t="shared" si="19"/>
        <v>11440</v>
      </c>
      <c r="M202" s="98"/>
      <c r="N202" s="98">
        <v>0</v>
      </c>
      <c r="O202" s="97"/>
    </row>
    <row r="203" spans="1:15">
      <c r="A203" s="103" t="s">
        <v>469</v>
      </c>
      <c r="B203" s="103" t="s">
        <v>196</v>
      </c>
      <c r="C203" s="97" t="s">
        <v>113</v>
      </c>
      <c r="D203" s="103" t="s">
        <v>111</v>
      </c>
      <c r="E203" s="103" t="str">
        <f t="shared" si="15"/>
        <v>招標</v>
      </c>
      <c r="F203" s="102">
        <v>203</v>
      </c>
      <c r="G203" s="101">
        <v>42</v>
      </c>
      <c r="H203" s="100">
        <f t="shared" si="16"/>
        <v>8526</v>
      </c>
      <c r="I203" s="98">
        <f t="shared" si="17"/>
        <v>2</v>
      </c>
      <c r="J203" s="100">
        <f t="shared" si="18"/>
        <v>406</v>
      </c>
      <c r="K203" s="99">
        <v>39</v>
      </c>
      <c r="L203" s="98">
        <f t="shared" si="19"/>
        <v>7917</v>
      </c>
      <c r="M203" s="98">
        <v>1</v>
      </c>
      <c r="N203" s="98">
        <v>203</v>
      </c>
      <c r="O203" s="97"/>
    </row>
    <row r="204" spans="1:15">
      <c r="A204" s="103" t="s">
        <v>469</v>
      </c>
      <c r="B204" s="103" t="s">
        <v>196</v>
      </c>
      <c r="C204" s="97" t="s">
        <v>59</v>
      </c>
      <c r="D204" s="103" t="s">
        <v>57</v>
      </c>
      <c r="E204" s="103" t="str">
        <f t="shared" si="15"/>
        <v>招標</v>
      </c>
      <c r="F204" s="102">
        <v>206</v>
      </c>
      <c r="G204" s="101">
        <v>42</v>
      </c>
      <c r="H204" s="100">
        <f t="shared" si="16"/>
        <v>8652</v>
      </c>
      <c r="I204" s="98">
        <f t="shared" si="17"/>
        <v>2</v>
      </c>
      <c r="J204" s="100">
        <f t="shared" si="18"/>
        <v>412</v>
      </c>
      <c r="K204" s="99">
        <v>40</v>
      </c>
      <c r="L204" s="98">
        <f t="shared" si="19"/>
        <v>8240</v>
      </c>
      <c r="M204" s="98"/>
      <c r="N204" s="98">
        <v>0</v>
      </c>
      <c r="O204" s="97"/>
    </row>
    <row r="205" spans="1:15">
      <c r="A205" s="103" t="s">
        <v>469</v>
      </c>
      <c r="B205" s="103" t="s">
        <v>196</v>
      </c>
      <c r="C205" s="97" t="s">
        <v>45</v>
      </c>
      <c r="D205" s="103" t="s">
        <v>30</v>
      </c>
      <c r="E205" s="103" t="str">
        <f t="shared" si="15"/>
        <v>招標</v>
      </c>
      <c r="F205" s="102">
        <v>154</v>
      </c>
      <c r="G205" s="101">
        <v>42</v>
      </c>
      <c r="H205" s="100">
        <f t="shared" si="16"/>
        <v>6468</v>
      </c>
      <c r="I205" s="98">
        <f t="shared" si="17"/>
        <v>2</v>
      </c>
      <c r="J205" s="100">
        <f t="shared" si="18"/>
        <v>308</v>
      </c>
      <c r="K205" s="99">
        <v>40</v>
      </c>
      <c r="L205" s="98">
        <f t="shared" si="19"/>
        <v>6160</v>
      </c>
      <c r="M205" s="98"/>
      <c r="N205" s="98">
        <v>0</v>
      </c>
      <c r="O205" s="97"/>
    </row>
    <row r="206" spans="1:15">
      <c r="A206" s="103" t="s">
        <v>469</v>
      </c>
      <c r="B206" s="103" t="s">
        <v>196</v>
      </c>
      <c r="C206" s="97" t="s">
        <v>117</v>
      </c>
      <c r="D206" s="103" t="s">
        <v>115</v>
      </c>
      <c r="E206" s="103" t="str">
        <f t="shared" si="15"/>
        <v>招標</v>
      </c>
      <c r="F206" s="102">
        <v>145</v>
      </c>
      <c r="G206" s="101">
        <v>42</v>
      </c>
      <c r="H206" s="100">
        <f t="shared" si="16"/>
        <v>6090</v>
      </c>
      <c r="I206" s="98">
        <f t="shared" si="17"/>
        <v>2</v>
      </c>
      <c r="J206" s="100">
        <f t="shared" si="18"/>
        <v>290</v>
      </c>
      <c r="K206" s="99">
        <v>39</v>
      </c>
      <c r="L206" s="98">
        <f t="shared" si="19"/>
        <v>5655</v>
      </c>
      <c r="M206" s="98">
        <v>1</v>
      </c>
      <c r="N206" s="98">
        <v>145</v>
      </c>
      <c r="O206" s="97"/>
    </row>
    <row r="207" spans="1:15">
      <c r="A207" s="103" t="s">
        <v>469</v>
      </c>
      <c r="B207" s="103" t="s">
        <v>196</v>
      </c>
      <c r="C207" s="97" t="s">
        <v>108</v>
      </c>
      <c r="D207" s="103" t="s">
        <v>106</v>
      </c>
      <c r="E207" s="103" t="str">
        <f t="shared" si="15"/>
        <v>招標</v>
      </c>
      <c r="F207" s="102">
        <v>193</v>
      </c>
      <c r="G207" s="101">
        <v>42</v>
      </c>
      <c r="H207" s="100">
        <f t="shared" si="16"/>
        <v>8106</v>
      </c>
      <c r="I207" s="98">
        <f t="shared" si="17"/>
        <v>2</v>
      </c>
      <c r="J207" s="100">
        <f t="shared" si="18"/>
        <v>386</v>
      </c>
      <c r="K207" s="99">
        <v>40</v>
      </c>
      <c r="L207" s="98">
        <f t="shared" si="19"/>
        <v>7720</v>
      </c>
      <c r="M207" s="98"/>
      <c r="N207" s="98">
        <v>0</v>
      </c>
      <c r="O207" s="97"/>
    </row>
    <row r="208" spans="1:15">
      <c r="A208" s="103" t="s">
        <v>469</v>
      </c>
      <c r="B208" s="103" t="s">
        <v>196</v>
      </c>
      <c r="C208" s="97" t="s">
        <v>85</v>
      </c>
      <c r="D208" s="103" t="s">
        <v>82</v>
      </c>
      <c r="E208" s="103" t="str">
        <f t="shared" si="15"/>
        <v>招標</v>
      </c>
      <c r="F208" s="102">
        <v>222</v>
      </c>
      <c r="G208" s="101">
        <v>42</v>
      </c>
      <c r="H208" s="100">
        <f t="shared" si="16"/>
        <v>9324</v>
      </c>
      <c r="I208" s="98">
        <f t="shared" si="17"/>
        <v>2</v>
      </c>
      <c r="J208" s="100">
        <f t="shared" si="18"/>
        <v>444</v>
      </c>
      <c r="K208" s="99">
        <v>40</v>
      </c>
      <c r="L208" s="98">
        <f t="shared" si="19"/>
        <v>8880</v>
      </c>
      <c r="M208" s="98"/>
      <c r="N208" s="98">
        <v>0</v>
      </c>
      <c r="O208" s="97"/>
    </row>
    <row r="209" spans="1:15">
      <c r="A209" s="103" t="s">
        <v>469</v>
      </c>
      <c r="B209" s="103" t="s">
        <v>196</v>
      </c>
      <c r="C209" s="97" t="s">
        <v>37</v>
      </c>
      <c r="D209" s="103" t="s">
        <v>30</v>
      </c>
      <c r="E209" s="103" t="str">
        <f t="shared" si="15"/>
        <v>招標</v>
      </c>
      <c r="F209" s="102">
        <v>220</v>
      </c>
      <c r="G209" s="101">
        <v>42</v>
      </c>
      <c r="H209" s="100">
        <f t="shared" si="16"/>
        <v>9240</v>
      </c>
      <c r="I209" s="98">
        <f t="shared" si="17"/>
        <v>2</v>
      </c>
      <c r="J209" s="100">
        <f t="shared" si="18"/>
        <v>440</v>
      </c>
      <c r="K209" s="99">
        <v>40</v>
      </c>
      <c r="L209" s="98">
        <f t="shared" si="19"/>
        <v>8800</v>
      </c>
      <c r="M209" s="98"/>
      <c r="N209" s="98">
        <v>0</v>
      </c>
      <c r="O209" s="97"/>
    </row>
    <row r="210" spans="1:15">
      <c r="A210" s="103" t="s">
        <v>469</v>
      </c>
      <c r="B210" s="103" t="s">
        <v>196</v>
      </c>
      <c r="C210" s="97" t="s">
        <v>35</v>
      </c>
      <c r="D210" s="103" t="s">
        <v>106</v>
      </c>
      <c r="E210" s="103" t="str">
        <f t="shared" si="15"/>
        <v>招標</v>
      </c>
      <c r="F210" s="102">
        <v>164</v>
      </c>
      <c r="G210" s="101">
        <v>42</v>
      </c>
      <c r="H210" s="100">
        <f t="shared" si="16"/>
        <v>6888</v>
      </c>
      <c r="I210" s="98">
        <f t="shared" si="17"/>
        <v>2</v>
      </c>
      <c r="J210" s="100">
        <f t="shared" si="18"/>
        <v>328</v>
      </c>
      <c r="K210" s="99">
        <v>40</v>
      </c>
      <c r="L210" s="98">
        <f t="shared" si="19"/>
        <v>6560</v>
      </c>
      <c r="M210" s="98"/>
      <c r="N210" s="98">
        <v>0</v>
      </c>
      <c r="O210" s="97"/>
    </row>
    <row r="211" spans="1:15">
      <c r="A211" s="103" t="s">
        <v>469</v>
      </c>
      <c r="B211" s="103" t="s">
        <v>196</v>
      </c>
      <c r="C211" s="97" t="s">
        <v>34</v>
      </c>
      <c r="D211" s="103" t="s">
        <v>30</v>
      </c>
      <c r="E211" s="103" t="str">
        <f t="shared" si="15"/>
        <v>招標</v>
      </c>
      <c r="F211" s="102">
        <v>125</v>
      </c>
      <c r="G211" s="101">
        <v>42</v>
      </c>
      <c r="H211" s="100">
        <f t="shared" si="16"/>
        <v>5250</v>
      </c>
      <c r="I211" s="98">
        <f t="shared" si="17"/>
        <v>2</v>
      </c>
      <c r="J211" s="100">
        <f t="shared" si="18"/>
        <v>250</v>
      </c>
      <c r="K211" s="99">
        <v>40</v>
      </c>
      <c r="L211" s="98">
        <f t="shared" si="19"/>
        <v>5000</v>
      </c>
      <c r="M211" s="98"/>
      <c r="N211" s="98">
        <v>0</v>
      </c>
      <c r="O211" s="97"/>
    </row>
    <row r="212" spans="1:15">
      <c r="A212" s="103" t="s">
        <v>469</v>
      </c>
      <c r="B212" s="103" t="s">
        <v>196</v>
      </c>
      <c r="C212" s="97" t="s">
        <v>116</v>
      </c>
      <c r="D212" s="103" t="s">
        <v>115</v>
      </c>
      <c r="E212" s="103" t="str">
        <f t="shared" si="15"/>
        <v>招標</v>
      </c>
      <c r="F212" s="102">
        <v>285</v>
      </c>
      <c r="G212" s="101">
        <v>42</v>
      </c>
      <c r="H212" s="100">
        <f t="shared" si="16"/>
        <v>11970</v>
      </c>
      <c r="I212" s="98">
        <f t="shared" si="17"/>
        <v>2</v>
      </c>
      <c r="J212" s="100">
        <f t="shared" si="18"/>
        <v>570</v>
      </c>
      <c r="K212" s="99">
        <v>39</v>
      </c>
      <c r="L212" s="98">
        <f t="shared" si="19"/>
        <v>11115</v>
      </c>
      <c r="M212" s="98">
        <v>1</v>
      </c>
      <c r="N212" s="98">
        <v>285</v>
      </c>
      <c r="O212" s="97"/>
    </row>
    <row r="213" spans="1:15">
      <c r="A213" s="103" t="s">
        <v>469</v>
      </c>
      <c r="B213" s="103" t="s">
        <v>196</v>
      </c>
      <c r="C213" s="97" t="s">
        <v>72</v>
      </c>
      <c r="D213" s="103" t="s">
        <v>115</v>
      </c>
      <c r="E213" s="103" t="str">
        <f t="shared" si="15"/>
        <v>招標</v>
      </c>
      <c r="F213" s="102">
        <v>130</v>
      </c>
      <c r="G213" s="101">
        <v>42</v>
      </c>
      <c r="H213" s="100">
        <f t="shared" si="16"/>
        <v>5460</v>
      </c>
      <c r="I213" s="98">
        <f t="shared" si="17"/>
        <v>2</v>
      </c>
      <c r="J213" s="100">
        <f t="shared" si="18"/>
        <v>260</v>
      </c>
      <c r="K213" s="99">
        <v>40</v>
      </c>
      <c r="L213" s="98">
        <f t="shared" si="19"/>
        <v>5200</v>
      </c>
      <c r="M213" s="98"/>
      <c r="N213" s="98">
        <v>0</v>
      </c>
      <c r="O213" s="97"/>
    </row>
    <row r="214" spans="1:15">
      <c r="A214" s="103" t="s">
        <v>469</v>
      </c>
      <c r="B214" s="103" t="s">
        <v>197</v>
      </c>
      <c r="C214" s="97" t="s">
        <v>118</v>
      </c>
      <c r="D214" s="103" t="s">
        <v>115</v>
      </c>
      <c r="E214" s="103" t="str">
        <f t="shared" si="15"/>
        <v>招標</v>
      </c>
      <c r="F214" s="102">
        <v>150</v>
      </c>
      <c r="G214" s="101">
        <v>42</v>
      </c>
      <c r="H214" s="100">
        <f t="shared" si="16"/>
        <v>6300</v>
      </c>
      <c r="I214" s="98">
        <f t="shared" si="17"/>
        <v>2</v>
      </c>
      <c r="J214" s="100">
        <f t="shared" si="18"/>
        <v>300</v>
      </c>
      <c r="K214" s="99">
        <v>40</v>
      </c>
      <c r="L214" s="98">
        <f t="shared" si="19"/>
        <v>6000</v>
      </c>
      <c r="M214" s="98"/>
      <c r="N214" s="98">
        <v>0</v>
      </c>
      <c r="O214" s="97"/>
    </row>
    <row r="215" spans="1:15">
      <c r="A215" s="103" t="s">
        <v>469</v>
      </c>
      <c r="B215" s="103" t="s">
        <v>197</v>
      </c>
      <c r="C215" s="97" t="s">
        <v>95</v>
      </c>
      <c r="D215" s="103" t="s">
        <v>91</v>
      </c>
      <c r="E215" s="103" t="str">
        <f t="shared" si="15"/>
        <v>招標</v>
      </c>
      <c r="F215" s="102">
        <v>169</v>
      </c>
      <c r="G215" s="101">
        <v>42</v>
      </c>
      <c r="H215" s="100">
        <f t="shared" si="16"/>
        <v>7098</v>
      </c>
      <c r="I215" s="98">
        <f t="shared" si="17"/>
        <v>2</v>
      </c>
      <c r="J215" s="100">
        <f t="shared" si="18"/>
        <v>338</v>
      </c>
      <c r="K215" s="99">
        <v>40</v>
      </c>
      <c r="L215" s="98">
        <f t="shared" si="19"/>
        <v>6760</v>
      </c>
      <c r="M215" s="98"/>
      <c r="N215" s="98">
        <v>0</v>
      </c>
      <c r="O215" s="97"/>
    </row>
    <row r="216" spans="1:15">
      <c r="A216" s="103" t="s">
        <v>469</v>
      </c>
      <c r="B216" s="103" t="s">
        <v>197</v>
      </c>
      <c r="C216" s="97" t="s">
        <v>65</v>
      </c>
      <c r="D216" s="103" t="s">
        <v>63</v>
      </c>
      <c r="E216" s="103" t="str">
        <f t="shared" si="15"/>
        <v>招標</v>
      </c>
      <c r="F216" s="102">
        <v>286</v>
      </c>
      <c r="G216" s="101">
        <v>42</v>
      </c>
      <c r="H216" s="100">
        <f t="shared" si="16"/>
        <v>12012</v>
      </c>
      <c r="I216" s="98">
        <f t="shared" si="17"/>
        <v>2</v>
      </c>
      <c r="J216" s="100">
        <f t="shared" si="18"/>
        <v>572</v>
      </c>
      <c r="K216" s="99">
        <v>40</v>
      </c>
      <c r="L216" s="98">
        <f t="shared" si="19"/>
        <v>11440</v>
      </c>
      <c r="M216" s="98"/>
      <c r="N216" s="98">
        <v>0</v>
      </c>
      <c r="O216" s="97"/>
    </row>
    <row r="217" spans="1:15">
      <c r="A217" s="103" t="s">
        <v>469</v>
      </c>
      <c r="B217" s="103" t="s">
        <v>197</v>
      </c>
      <c r="C217" s="97" t="s">
        <v>113</v>
      </c>
      <c r="D217" s="103" t="s">
        <v>111</v>
      </c>
      <c r="E217" s="103" t="str">
        <f t="shared" si="15"/>
        <v>招標</v>
      </c>
      <c r="F217" s="102">
        <v>203</v>
      </c>
      <c r="G217" s="101">
        <v>42</v>
      </c>
      <c r="H217" s="100">
        <f t="shared" si="16"/>
        <v>8526</v>
      </c>
      <c r="I217" s="98">
        <f t="shared" si="17"/>
        <v>2</v>
      </c>
      <c r="J217" s="100">
        <f t="shared" si="18"/>
        <v>406</v>
      </c>
      <c r="K217" s="99">
        <v>40</v>
      </c>
      <c r="L217" s="98">
        <f t="shared" si="19"/>
        <v>8120</v>
      </c>
      <c r="M217" s="98"/>
      <c r="N217" s="98">
        <v>0</v>
      </c>
      <c r="O217" s="97"/>
    </row>
    <row r="218" spans="1:15">
      <c r="A218" s="103" t="s">
        <v>469</v>
      </c>
      <c r="B218" s="103" t="s">
        <v>197</v>
      </c>
      <c r="C218" s="97" t="s">
        <v>59</v>
      </c>
      <c r="D218" s="103" t="s">
        <v>57</v>
      </c>
      <c r="E218" s="103" t="str">
        <f t="shared" si="15"/>
        <v>招標</v>
      </c>
      <c r="F218" s="102">
        <v>206</v>
      </c>
      <c r="G218" s="101">
        <v>42</v>
      </c>
      <c r="H218" s="100">
        <f t="shared" si="16"/>
        <v>8652</v>
      </c>
      <c r="I218" s="98">
        <f t="shared" si="17"/>
        <v>2</v>
      </c>
      <c r="J218" s="100">
        <f t="shared" si="18"/>
        <v>412</v>
      </c>
      <c r="K218" s="99">
        <v>40</v>
      </c>
      <c r="L218" s="98">
        <f t="shared" si="19"/>
        <v>8240</v>
      </c>
      <c r="M218" s="98"/>
      <c r="N218" s="98">
        <v>0</v>
      </c>
      <c r="O218" s="97"/>
    </row>
    <row r="219" spans="1:15">
      <c r="A219" s="103" t="s">
        <v>469</v>
      </c>
      <c r="B219" s="103" t="s">
        <v>197</v>
      </c>
      <c r="C219" s="97" t="s">
        <v>45</v>
      </c>
      <c r="D219" s="103" t="s">
        <v>30</v>
      </c>
      <c r="E219" s="103" t="str">
        <f t="shared" si="15"/>
        <v>招標</v>
      </c>
      <c r="F219" s="102">
        <v>154</v>
      </c>
      <c r="G219" s="101">
        <v>42</v>
      </c>
      <c r="H219" s="100">
        <f t="shared" si="16"/>
        <v>6468</v>
      </c>
      <c r="I219" s="98">
        <f t="shared" si="17"/>
        <v>2</v>
      </c>
      <c r="J219" s="100">
        <f t="shared" si="18"/>
        <v>308</v>
      </c>
      <c r="K219" s="99">
        <v>40</v>
      </c>
      <c r="L219" s="98">
        <f t="shared" si="19"/>
        <v>6160</v>
      </c>
      <c r="M219" s="98"/>
      <c r="N219" s="98">
        <v>0</v>
      </c>
      <c r="O219" s="97"/>
    </row>
    <row r="220" spans="1:15">
      <c r="A220" s="103" t="s">
        <v>469</v>
      </c>
      <c r="B220" s="103" t="s">
        <v>197</v>
      </c>
      <c r="C220" s="97" t="s">
        <v>117</v>
      </c>
      <c r="D220" s="103" t="s">
        <v>115</v>
      </c>
      <c r="E220" s="103" t="str">
        <f t="shared" si="15"/>
        <v>招標</v>
      </c>
      <c r="F220" s="102">
        <v>145</v>
      </c>
      <c r="G220" s="101">
        <v>42</v>
      </c>
      <c r="H220" s="100">
        <f t="shared" si="16"/>
        <v>6090</v>
      </c>
      <c r="I220" s="98">
        <f t="shared" si="17"/>
        <v>2</v>
      </c>
      <c r="J220" s="100">
        <f t="shared" si="18"/>
        <v>290</v>
      </c>
      <c r="K220" s="99">
        <v>40</v>
      </c>
      <c r="L220" s="98">
        <f t="shared" si="19"/>
        <v>5800</v>
      </c>
      <c r="M220" s="98"/>
      <c r="N220" s="98">
        <v>0</v>
      </c>
      <c r="O220" s="97"/>
    </row>
    <row r="221" spans="1:15">
      <c r="A221" s="103" t="s">
        <v>469</v>
      </c>
      <c r="B221" s="103" t="s">
        <v>197</v>
      </c>
      <c r="C221" s="97" t="s">
        <v>108</v>
      </c>
      <c r="D221" s="103" t="s">
        <v>106</v>
      </c>
      <c r="E221" s="103" t="str">
        <f t="shared" si="15"/>
        <v>招標</v>
      </c>
      <c r="F221" s="102">
        <v>193</v>
      </c>
      <c r="G221" s="101">
        <v>42</v>
      </c>
      <c r="H221" s="100">
        <f t="shared" si="16"/>
        <v>8106</v>
      </c>
      <c r="I221" s="98">
        <f t="shared" si="17"/>
        <v>2</v>
      </c>
      <c r="J221" s="100">
        <f t="shared" si="18"/>
        <v>386</v>
      </c>
      <c r="K221" s="99">
        <v>40</v>
      </c>
      <c r="L221" s="98">
        <f t="shared" si="19"/>
        <v>7720</v>
      </c>
      <c r="M221" s="98"/>
      <c r="N221" s="98">
        <v>0</v>
      </c>
      <c r="O221" s="97"/>
    </row>
    <row r="222" spans="1:15">
      <c r="A222" s="103" t="s">
        <v>469</v>
      </c>
      <c r="B222" s="103" t="s">
        <v>197</v>
      </c>
      <c r="C222" s="97" t="s">
        <v>85</v>
      </c>
      <c r="D222" s="103" t="s">
        <v>82</v>
      </c>
      <c r="E222" s="103" t="str">
        <f t="shared" si="15"/>
        <v>招標</v>
      </c>
      <c r="F222" s="102">
        <v>222</v>
      </c>
      <c r="G222" s="101">
        <v>42</v>
      </c>
      <c r="H222" s="100">
        <f t="shared" si="16"/>
        <v>9324</v>
      </c>
      <c r="I222" s="98">
        <f t="shared" si="17"/>
        <v>2</v>
      </c>
      <c r="J222" s="100">
        <f t="shared" si="18"/>
        <v>444</v>
      </c>
      <c r="K222" s="99">
        <v>40</v>
      </c>
      <c r="L222" s="98">
        <f t="shared" si="19"/>
        <v>8880</v>
      </c>
      <c r="M222" s="98"/>
      <c r="N222" s="98">
        <v>0</v>
      </c>
      <c r="O222" s="97"/>
    </row>
    <row r="223" spans="1:15">
      <c r="A223" s="103" t="s">
        <v>469</v>
      </c>
      <c r="B223" s="103" t="s">
        <v>197</v>
      </c>
      <c r="C223" s="97" t="s">
        <v>37</v>
      </c>
      <c r="D223" s="103" t="s">
        <v>30</v>
      </c>
      <c r="E223" s="103" t="str">
        <f t="shared" si="15"/>
        <v>招標</v>
      </c>
      <c r="F223" s="102">
        <v>220</v>
      </c>
      <c r="G223" s="101">
        <v>42</v>
      </c>
      <c r="H223" s="100">
        <f t="shared" si="16"/>
        <v>9240</v>
      </c>
      <c r="I223" s="98">
        <f t="shared" si="17"/>
        <v>2</v>
      </c>
      <c r="J223" s="100">
        <f t="shared" si="18"/>
        <v>440</v>
      </c>
      <c r="K223" s="99">
        <v>40</v>
      </c>
      <c r="L223" s="98">
        <f t="shared" si="19"/>
        <v>8800</v>
      </c>
      <c r="M223" s="98"/>
      <c r="N223" s="98">
        <v>0</v>
      </c>
      <c r="O223" s="97"/>
    </row>
    <row r="224" spans="1:15">
      <c r="A224" s="103" t="s">
        <v>469</v>
      </c>
      <c r="B224" s="103" t="s">
        <v>197</v>
      </c>
      <c r="C224" s="97" t="s">
        <v>35</v>
      </c>
      <c r="D224" s="103" t="s">
        <v>106</v>
      </c>
      <c r="E224" s="103" t="str">
        <f t="shared" si="15"/>
        <v>招標</v>
      </c>
      <c r="F224" s="102">
        <v>164</v>
      </c>
      <c r="G224" s="101">
        <v>42</v>
      </c>
      <c r="H224" s="100">
        <f t="shared" si="16"/>
        <v>6888</v>
      </c>
      <c r="I224" s="98">
        <f t="shared" si="17"/>
        <v>2</v>
      </c>
      <c r="J224" s="100">
        <f t="shared" si="18"/>
        <v>328</v>
      </c>
      <c r="K224" s="99">
        <v>40</v>
      </c>
      <c r="L224" s="98">
        <f t="shared" si="19"/>
        <v>6560</v>
      </c>
      <c r="M224" s="98"/>
      <c r="N224" s="98">
        <v>0</v>
      </c>
      <c r="O224" s="97"/>
    </row>
    <row r="225" spans="1:15">
      <c r="A225" s="103" t="s">
        <v>469</v>
      </c>
      <c r="B225" s="103" t="s">
        <v>197</v>
      </c>
      <c r="C225" s="97" t="s">
        <v>34</v>
      </c>
      <c r="D225" s="103" t="s">
        <v>30</v>
      </c>
      <c r="E225" s="103" t="str">
        <f t="shared" si="15"/>
        <v>招標</v>
      </c>
      <c r="F225" s="102">
        <v>125</v>
      </c>
      <c r="G225" s="101">
        <v>42</v>
      </c>
      <c r="H225" s="100">
        <f t="shared" si="16"/>
        <v>5250</v>
      </c>
      <c r="I225" s="98">
        <f t="shared" si="17"/>
        <v>2</v>
      </c>
      <c r="J225" s="100">
        <f t="shared" si="18"/>
        <v>250</v>
      </c>
      <c r="K225" s="99">
        <v>40</v>
      </c>
      <c r="L225" s="98">
        <f t="shared" si="19"/>
        <v>5000</v>
      </c>
      <c r="M225" s="98"/>
      <c r="N225" s="98">
        <v>0</v>
      </c>
      <c r="O225" s="97"/>
    </row>
    <row r="226" spans="1:15">
      <c r="A226" s="103" t="s">
        <v>469</v>
      </c>
      <c r="B226" s="103" t="s">
        <v>197</v>
      </c>
      <c r="C226" s="97" t="s">
        <v>116</v>
      </c>
      <c r="D226" s="103" t="s">
        <v>115</v>
      </c>
      <c r="E226" s="103" t="str">
        <f t="shared" si="15"/>
        <v>招標</v>
      </c>
      <c r="F226" s="102">
        <v>285</v>
      </c>
      <c r="G226" s="101">
        <v>42</v>
      </c>
      <c r="H226" s="100">
        <f t="shared" si="16"/>
        <v>11970</v>
      </c>
      <c r="I226" s="98">
        <f t="shared" si="17"/>
        <v>2</v>
      </c>
      <c r="J226" s="100">
        <f t="shared" si="18"/>
        <v>570</v>
      </c>
      <c r="K226" s="99">
        <v>39</v>
      </c>
      <c r="L226" s="98">
        <f t="shared" si="19"/>
        <v>11115</v>
      </c>
      <c r="M226" s="98">
        <v>1</v>
      </c>
      <c r="N226" s="98">
        <v>285</v>
      </c>
      <c r="O226" s="97"/>
    </row>
    <row r="227" spans="1:15">
      <c r="A227" s="103" t="s">
        <v>469</v>
      </c>
      <c r="B227" s="103" t="s">
        <v>197</v>
      </c>
      <c r="C227" s="97" t="s">
        <v>72</v>
      </c>
      <c r="D227" s="103" t="s">
        <v>115</v>
      </c>
      <c r="E227" s="103" t="str">
        <f t="shared" si="15"/>
        <v>招標</v>
      </c>
      <c r="F227" s="102">
        <v>130</v>
      </c>
      <c r="G227" s="101">
        <v>42</v>
      </c>
      <c r="H227" s="100">
        <f t="shared" si="16"/>
        <v>5460</v>
      </c>
      <c r="I227" s="98">
        <f t="shared" si="17"/>
        <v>2</v>
      </c>
      <c r="J227" s="100">
        <f t="shared" si="18"/>
        <v>260</v>
      </c>
      <c r="K227" s="99">
        <v>40</v>
      </c>
      <c r="L227" s="98">
        <f t="shared" si="19"/>
        <v>5200</v>
      </c>
      <c r="M227" s="98"/>
      <c r="N227" s="98">
        <v>0</v>
      </c>
      <c r="O227" s="97"/>
    </row>
    <row r="228" spans="1:15">
      <c r="A228" s="103" t="s">
        <v>469</v>
      </c>
      <c r="B228" s="103" t="s">
        <v>198</v>
      </c>
      <c r="C228" s="97" t="s">
        <v>118</v>
      </c>
      <c r="D228" s="103" t="s">
        <v>115</v>
      </c>
      <c r="E228" s="103" t="str">
        <f t="shared" si="15"/>
        <v>招標</v>
      </c>
      <c r="F228" s="102">
        <v>150</v>
      </c>
      <c r="G228" s="101">
        <v>42</v>
      </c>
      <c r="H228" s="100">
        <f t="shared" si="16"/>
        <v>6300</v>
      </c>
      <c r="I228" s="98">
        <f t="shared" si="17"/>
        <v>3</v>
      </c>
      <c r="J228" s="100">
        <f t="shared" si="18"/>
        <v>450</v>
      </c>
      <c r="K228" s="99">
        <v>39</v>
      </c>
      <c r="L228" s="98">
        <f t="shared" si="19"/>
        <v>5850</v>
      </c>
      <c r="M228" s="98"/>
      <c r="N228" s="98">
        <v>0</v>
      </c>
      <c r="O228" s="97"/>
    </row>
    <row r="229" spans="1:15">
      <c r="A229" s="103" t="s">
        <v>469</v>
      </c>
      <c r="B229" s="103" t="s">
        <v>198</v>
      </c>
      <c r="C229" s="97" t="s">
        <v>95</v>
      </c>
      <c r="D229" s="103" t="s">
        <v>91</v>
      </c>
      <c r="E229" s="103" t="str">
        <f t="shared" si="15"/>
        <v>招標</v>
      </c>
      <c r="F229" s="102">
        <v>169</v>
      </c>
      <c r="G229" s="101">
        <v>42</v>
      </c>
      <c r="H229" s="100">
        <f t="shared" si="16"/>
        <v>7098</v>
      </c>
      <c r="I229" s="98">
        <f t="shared" si="17"/>
        <v>3</v>
      </c>
      <c r="J229" s="100">
        <f t="shared" si="18"/>
        <v>507</v>
      </c>
      <c r="K229" s="99">
        <v>39</v>
      </c>
      <c r="L229" s="98">
        <f t="shared" si="19"/>
        <v>6591</v>
      </c>
      <c r="M229" s="98"/>
      <c r="N229" s="98">
        <v>0</v>
      </c>
      <c r="O229" s="97"/>
    </row>
    <row r="230" spans="1:15">
      <c r="A230" s="103" t="s">
        <v>469</v>
      </c>
      <c r="B230" s="103" t="s">
        <v>198</v>
      </c>
      <c r="C230" s="97" t="s">
        <v>65</v>
      </c>
      <c r="D230" s="103" t="s">
        <v>63</v>
      </c>
      <c r="E230" s="103" t="str">
        <f t="shared" si="15"/>
        <v>招標</v>
      </c>
      <c r="F230" s="102">
        <v>286</v>
      </c>
      <c r="G230" s="101">
        <v>42</v>
      </c>
      <c r="H230" s="100">
        <f t="shared" si="16"/>
        <v>12012</v>
      </c>
      <c r="I230" s="98">
        <f t="shared" si="17"/>
        <v>3</v>
      </c>
      <c r="J230" s="100">
        <f t="shared" si="18"/>
        <v>858</v>
      </c>
      <c r="K230" s="99">
        <v>39</v>
      </c>
      <c r="L230" s="98">
        <f t="shared" si="19"/>
        <v>11154</v>
      </c>
      <c r="M230" s="98"/>
      <c r="N230" s="98">
        <v>0</v>
      </c>
      <c r="O230" s="97"/>
    </row>
    <row r="231" spans="1:15">
      <c r="A231" s="103" t="s">
        <v>469</v>
      </c>
      <c r="B231" s="103" t="s">
        <v>198</v>
      </c>
      <c r="C231" s="97" t="s">
        <v>113</v>
      </c>
      <c r="D231" s="103" t="s">
        <v>111</v>
      </c>
      <c r="E231" s="103" t="str">
        <f t="shared" si="15"/>
        <v>招標</v>
      </c>
      <c r="F231" s="102">
        <v>203</v>
      </c>
      <c r="G231" s="101">
        <v>42</v>
      </c>
      <c r="H231" s="100">
        <f t="shared" si="16"/>
        <v>8526</v>
      </c>
      <c r="I231" s="98">
        <f t="shared" si="17"/>
        <v>3</v>
      </c>
      <c r="J231" s="100">
        <f t="shared" si="18"/>
        <v>609</v>
      </c>
      <c r="K231" s="99">
        <v>39</v>
      </c>
      <c r="L231" s="98">
        <f t="shared" si="19"/>
        <v>7917</v>
      </c>
      <c r="M231" s="98"/>
      <c r="N231" s="98">
        <v>0</v>
      </c>
      <c r="O231" s="97"/>
    </row>
    <row r="232" spans="1:15">
      <c r="A232" s="103" t="s">
        <v>469</v>
      </c>
      <c r="B232" s="103" t="s">
        <v>198</v>
      </c>
      <c r="C232" s="97" t="s">
        <v>59</v>
      </c>
      <c r="D232" s="103" t="s">
        <v>57</v>
      </c>
      <c r="E232" s="103" t="str">
        <f t="shared" si="15"/>
        <v>招標</v>
      </c>
      <c r="F232" s="102">
        <v>206</v>
      </c>
      <c r="G232" s="101">
        <v>42</v>
      </c>
      <c r="H232" s="100">
        <f t="shared" si="16"/>
        <v>8652</v>
      </c>
      <c r="I232" s="98">
        <f t="shared" si="17"/>
        <v>3</v>
      </c>
      <c r="J232" s="100">
        <f t="shared" si="18"/>
        <v>618</v>
      </c>
      <c r="K232" s="99">
        <v>39</v>
      </c>
      <c r="L232" s="98">
        <f t="shared" si="19"/>
        <v>8034</v>
      </c>
      <c r="M232" s="98"/>
      <c r="N232" s="98">
        <v>0</v>
      </c>
      <c r="O232" s="97"/>
    </row>
    <row r="233" spans="1:15">
      <c r="A233" s="103" t="s">
        <v>469</v>
      </c>
      <c r="B233" s="103" t="s">
        <v>198</v>
      </c>
      <c r="C233" s="97" t="s">
        <v>45</v>
      </c>
      <c r="D233" s="103" t="s">
        <v>30</v>
      </c>
      <c r="E233" s="103" t="str">
        <f t="shared" si="15"/>
        <v>招標</v>
      </c>
      <c r="F233" s="102">
        <v>154</v>
      </c>
      <c r="G233" s="101">
        <v>42</v>
      </c>
      <c r="H233" s="100">
        <f t="shared" si="16"/>
        <v>6468</v>
      </c>
      <c r="I233" s="98">
        <f t="shared" si="17"/>
        <v>3</v>
      </c>
      <c r="J233" s="100">
        <f t="shared" si="18"/>
        <v>462</v>
      </c>
      <c r="K233" s="99">
        <v>39</v>
      </c>
      <c r="L233" s="98">
        <f t="shared" si="19"/>
        <v>6006</v>
      </c>
      <c r="M233" s="98"/>
      <c r="N233" s="98">
        <v>0</v>
      </c>
      <c r="O233" s="97"/>
    </row>
    <row r="234" spans="1:15">
      <c r="A234" s="103" t="s">
        <v>469</v>
      </c>
      <c r="B234" s="103" t="s">
        <v>198</v>
      </c>
      <c r="C234" s="97" t="s">
        <v>117</v>
      </c>
      <c r="D234" s="103" t="s">
        <v>115</v>
      </c>
      <c r="E234" s="103" t="str">
        <f t="shared" si="15"/>
        <v>招標</v>
      </c>
      <c r="F234" s="102">
        <v>145</v>
      </c>
      <c r="G234" s="101">
        <v>42</v>
      </c>
      <c r="H234" s="100">
        <f t="shared" si="16"/>
        <v>6090</v>
      </c>
      <c r="I234" s="98">
        <f t="shared" si="17"/>
        <v>3</v>
      </c>
      <c r="J234" s="100">
        <f t="shared" si="18"/>
        <v>435</v>
      </c>
      <c r="K234" s="99">
        <v>39</v>
      </c>
      <c r="L234" s="98">
        <f t="shared" si="19"/>
        <v>5655</v>
      </c>
      <c r="M234" s="98"/>
      <c r="N234" s="98">
        <v>0</v>
      </c>
      <c r="O234" s="97"/>
    </row>
    <row r="235" spans="1:15">
      <c r="A235" s="103" t="s">
        <v>469</v>
      </c>
      <c r="B235" s="103" t="s">
        <v>198</v>
      </c>
      <c r="C235" s="97" t="s">
        <v>108</v>
      </c>
      <c r="D235" s="103" t="s">
        <v>106</v>
      </c>
      <c r="E235" s="103" t="str">
        <f t="shared" si="15"/>
        <v>招標</v>
      </c>
      <c r="F235" s="102">
        <v>193</v>
      </c>
      <c r="G235" s="101">
        <v>42</v>
      </c>
      <c r="H235" s="100">
        <f t="shared" si="16"/>
        <v>8106</v>
      </c>
      <c r="I235" s="98">
        <f t="shared" si="17"/>
        <v>3</v>
      </c>
      <c r="J235" s="100">
        <f t="shared" si="18"/>
        <v>579</v>
      </c>
      <c r="K235" s="99">
        <v>39</v>
      </c>
      <c r="L235" s="98">
        <f t="shared" si="19"/>
        <v>7527</v>
      </c>
      <c r="M235" s="98"/>
      <c r="N235" s="98">
        <v>0</v>
      </c>
      <c r="O235" s="97"/>
    </row>
    <row r="236" spans="1:15">
      <c r="A236" s="103" t="s">
        <v>469</v>
      </c>
      <c r="B236" s="103" t="s">
        <v>198</v>
      </c>
      <c r="C236" s="97" t="s">
        <v>85</v>
      </c>
      <c r="D236" s="103" t="s">
        <v>82</v>
      </c>
      <c r="E236" s="103" t="str">
        <f t="shared" si="15"/>
        <v>招標</v>
      </c>
      <c r="F236" s="102">
        <v>222</v>
      </c>
      <c r="G236" s="101">
        <v>42</v>
      </c>
      <c r="H236" s="100">
        <f t="shared" si="16"/>
        <v>9324</v>
      </c>
      <c r="I236" s="98">
        <f t="shared" si="17"/>
        <v>3</v>
      </c>
      <c r="J236" s="100">
        <f t="shared" si="18"/>
        <v>666</v>
      </c>
      <c r="K236" s="99">
        <v>39</v>
      </c>
      <c r="L236" s="98">
        <f t="shared" si="19"/>
        <v>8658</v>
      </c>
      <c r="M236" s="98"/>
      <c r="N236" s="98">
        <v>0</v>
      </c>
      <c r="O236" s="97"/>
    </row>
    <row r="237" spans="1:15">
      <c r="A237" s="103" t="s">
        <v>469</v>
      </c>
      <c r="B237" s="103" t="s">
        <v>198</v>
      </c>
      <c r="C237" s="97" t="s">
        <v>37</v>
      </c>
      <c r="D237" s="103" t="s">
        <v>30</v>
      </c>
      <c r="E237" s="103" t="str">
        <f t="shared" si="15"/>
        <v>招標</v>
      </c>
      <c r="F237" s="102">
        <v>220</v>
      </c>
      <c r="G237" s="101">
        <v>42</v>
      </c>
      <c r="H237" s="100">
        <f t="shared" si="16"/>
        <v>9240</v>
      </c>
      <c r="I237" s="98">
        <f t="shared" si="17"/>
        <v>3</v>
      </c>
      <c r="J237" s="100">
        <f t="shared" si="18"/>
        <v>660</v>
      </c>
      <c r="K237" s="99">
        <v>39</v>
      </c>
      <c r="L237" s="98">
        <f t="shared" si="19"/>
        <v>8580</v>
      </c>
      <c r="M237" s="98"/>
      <c r="N237" s="98">
        <v>0</v>
      </c>
      <c r="O237" s="97"/>
    </row>
    <row r="238" spans="1:15">
      <c r="A238" s="103" t="s">
        <v>469</v>
      </c>
      <c r="B238" s="103" t="s">
        <v>198</v>
      </c>
      <c r="C238" s="97" t="s">
        <v>35</v>
      </c>
      <c r="D238" s="103" t="s">
        <v>106</v>
      </c>
      <c r="E238" s="103" t="str">
        <f t="shared" si="15"/>
        <v>招標</v>
      </c>
      <c r="F238" s="102">
        <v>164</v>
      </c>
      <c r="G238" s="101">
        <v>42</v>
      </c>
      <c r="H238" s="100">
        <f t="shared" si="16"/>
        <v>6888</v>
      </c>
      <c r="I238" s="98">
        <f t="shared" si="17"/>
        <v>3</v>
      </c>
      <c r="J238" s="100">
        <f t="shared" si="18"/>
        <v>492</v>
      </c>
      <c r="K238" s="99">
        <v>39</v>
      </c>
      <c r="L238" s="98">
        <f t="shared" si="19"/>
        <v>6396</v>
      </c>
      <c r="M238" s="98"/>
      <c r="N238" s="98">
        <v>0</v>
      </c>
      <c r="O238" s="97"/>
    </row>
    <row r="239" spans="1:15">
      <c r="A239" s="103" t="s">
        <v>469</v>
      </c>
      <c r="B239" s="103" t="s">
        <v>198</v>
      </c>
      <c r="C239" s="97" t="s">
        <v>34</v>
      </c>
      <c r="D239" s="103" t="s">
        <v>30</v>
      </c>
      <c r="E239" s="103" t="str">
        <f t="shared" si="15"/>
        <v>招標</v>
      </c>
      <c r="F239" s="102">
        <v>125</v>
      </c>
      <c r="G239" s="101">
        <v>42</v>
      </c>
      <c r="H239" s="100">
        <f t="shared" si="16"/>
        <v>5250</v>
      </c>
      <c r="I239" s="98">
        <f t="shared" si="17"/>
        <v>3</v>
      </c>
      <c r="J239" s="100">
        <f t="shared" si="18"/>
        <v>375</v>
      </c>
      <c r="K239" s="99">
        <v>39</v>
      </c>
      <c r="L239" s="98">
        <f t="shared" si="19"/>
        <v>4875</v>
      </c>
      <c r="M239" s="98"/>
      <c r="N239" s="98">
        <v>0</v>
      </c>
      <c r="O239" s="97"/>
    </row>
    <row r="240" spans="1:15">
      <c r="A240" s="103" t="s">
        <v>469</v>
      </c>
      <c r="B240" s="103" t="s">
        <v>198</v>
      </c>
      <c r="C240" s="97" t="s">
        <v>116</v>
      </c>
      <c r="D240" s="103" t="s">
        <v>115</v>
      </c>
      <c r="E240" s="103" t="str">
        <f t="shared" si="15"/>
        <v>招標</v>
      </c>
      <c r="F240" s="102">
        <v>285</v>
      </c>
      <c r="G240" s="101">
        <v>42</v>
      </c>
      <c r="H240" s="100">
        <f t="shared" si="16"/>
        <v>11970</v>
      </c>
      <c r="I240" s="98">
        <f t="shared" si="17"/>
        <v>3</v>
      </c>
      <c r="J240" s="100">
        <f t="shared" si="18"/>
        <v>855</v>
      </c>
      <c r="K240" s="99">
        <v>39</v>
      </c>
      <c r="L240" s="98">
        <f t="shared" si="19"/>
        <v>11115</v>
      </c>
      <c r="M240" s="98"/>
      <c r="N240" s="98">
        <v>0</v>
      </c>
      <c r="O240" s="97"/>
    </row>
    <row r="241" spans="1:15">
      <c r="A241" s="103" t="s">
        <v>469</v>
      </c>
      <c r="B241" s="103" t="s">
        <v>198</v>
      </c>
      <c r="C241" s="97" t="s">
        <v>72</v>
      </c>
      <c r="D241" s="103" t="s">
        <v>115</v>
      </c>
      <c r="E241" s="103" t="str">
        <f t="shared" si="15"/>
        <v>招標</v>
      </c>
      <c r="F241" s="102">
        <v>130</v>
      </c>
      <c r="G241" s="101">
        <v>42</v>
      </c>
      <c r="H241" s="100">
        <f t="shared" si="16"/>
        <v>5460</v>
      </c>
      <c r="I241" s="98">
        <f t="shared" si="17"/>
        <v>3</v>
      </c>
      <c r="J241" s="100">
        <f t="shared" si="18"/>
        <v>390</v>
      </c>
      <c r="K241" s="99">
        <v>39</v>
      </c>
      <c r="L241" s="98">
        <f t="shared" si="19"/>
        <v>5070</v>
      </c>
      <c r="M241" s="98"/>
      <c r="N241" s="98">
        <v>0</v>
      </c>
      <c r="O241" s="97"/>
    </row>
    <row r="242" spans="1:15">
      <c r="A242" s="103" t="s">
        <v>469</v>
      </c>
      <c r="B242" s="103" t="s">
        <v>177</v>
      </c>
      <c r="C242" s="97" t="s">
        <v>88</v>
      </c>
      <c r="D242" s="103" t="s">
        <v>82</v>
      </c>
      <c r="E242" s="103" t="str">
        <f t="shared" si="15"/>
        <v>招標</v>
      </c>
      <c r="F242" s="102">
        <v>212</v>
      </c>
      <c r="G242" s="101">
        <v>36</v>
      </c>
      <c r="H242" s="100">
        <f t="shared" si="16"/>
        <v>7632</v>
      </c>
      <c r="I242" s="98">
        <f t="shared" si="17"/>
        <v>0</v>
      </c>
      <c r="J242" s="100">
        <f t="shared" si="18"/>
        <v>0</v>
      </c>
      <c r="K242" s="99">
        <v>36</v>
      </c>
      <c r="L242" s="98">
        <f t="shared" si="19"/>
        <v>7632</v>
      </c>
      <c r="M242" s="98"/>
      <c r="N242" s="98">
        <v>0</v>
      </c>
      <c r="O242" s="97"/>
    </row>
    <row r="243" spans="1:15">
      <c r="A243" s="103" t="s">
        <v>469</v>
      </c>
      <c r="B243" s="103" t="s">
        <v>177</v>
      </c>
      <c r="C243" s="97" t="s">
        <v>70</v>
      </c>
      <c r="D243" s="103" t="s">
        <v>63</v>
      </c>
      <c r="E243" s="103" t="str">
        <f t="shared" si="15"/>
        <v>招標</v>
      </c>
      <c r="F243" s="102">
        <v>254</v>
      </c>
      <c r="G243" s="101">
        <v>36</v>
      </c>
      <c r="H243" s="100">
        <f t="shared" si="16"/>
        <v>9144</v>
      </c>
      <c r="I243" s="98">
        <f t="shared" si="17"/>
        <v>0</v>
      </c>
      <c r="J243" s="100">
        <f t="shared" si="18"/>
        <v>0</v>
      </c>
      <c r="K243" s="99">
        <v>36</v>
      </c>
      <c r="L243" s="98">
        <f t="shared" si="19"/>
        <v>9144</v>
      </c>
      <c r="M243" s="98"/>
      <c r="N243" s="98">
        <v>0</v>
      </c>
      <c r="O243" s="97"/>
    </row>
    <row r="244" spans="1:15">
      <c r="A244" s="103" t="s">
        <v>469</v>
      </c>
      <c r="B244" s="103" t="s">
        <v>177</v>
      </c>
      <c r="C244" s="97" t="s">
        <v>68</v>
      </c>
      <c r="D244" s="103" t="s">
        <v>63</v>
      </c>
      <c r="E244" s="103" t="str">
        <f t="shared" si="15"/>
        <v>招標</v>
      </c>
      <c r="F244" s="102">
        <v>286</v>
      </c>
      <c r="G244" s="101">
        <v>36</v>
      </c>
      <c r="H244" s="100">
        <f t="shared" si="16"/>
        <v>10296</v>
      </c>
      <c r="I244" s="98">
        <f t="shared" si="17"/>
        <v>0</v>
      </c>
      <c r="J244" s="100">
        <f t="shared" si="18"/>
        <v>0</v>
      </c>
      <c r="K244" s="99">
        <v>36</v>
      </c>
      <c r="L244" s="98">
        <f t="shared" si="19"/>
        <v>10296</v>
      </c>
      <c r="M244" s="98"/>
      <c r="N244" s="98">
        <v>0</v>
      </c>
      <c r="O244" s="97"/>
    </row>
    <row r="245" spans="1:15">
      <c r="A245" s="103" t="s">
        <v>469</v>
      </c>
      <c r="B245" s="103" t="s">
        <v>177</v>
      </c>
      <c r="C245" s="97" t="s">
        <v>113</v>
      </c>
      <c r="D245" s="103" t="s">
        <v>111</v>
      </c>
      <c r="E245" s="103" t="str">
        <f t="shared" si="15"/>
        <v>招標</v>
      </c>
      <c r="F245" s="102">
        <v>222</v>
      </c>
      <c r="G245" s="101">
        <v>36</v>
      </c>
      <c r="H245" s="100">
        <f t="shared" si="16"/>
        <v>7992</v>
      </c>
      <c r="I245" s="98">
        <f t="shared" si="17"/>
        <v>0</v>
      </c>
      <c r="J245" s="100">
        <f t="shared" si="18"/>
        <v>0</v>
      </c>
      <c r="K245" s="99">
        <v>36</v>
      </c>
      <c r="L245" s="98">
        <f t="shared" si="19"/>
        <v>7992</v>
      </c>
      <c r="M245" s="98"/>
      <c r="N245" s="98">
        <v>0</v>
      </c>
      <c r="O245" s="97"/>
    </row>
    <row r="246" spans="1:15">
      <c r="A246" s="103" t="s">
        <v>469</v>
      </c>
      <c r="B246" s="103" t="s">
        <v>177</v>
      </c>
      <c r="C246" s="97" t="s">
        <v>59</v>
      </c>
      <c r="D246" s="103" t="s">
        <v>111</v>
      </c>
      <c r="E246" s="103" t="str">
        <f t="shared" si="15"/>
        <v>招標</v>
      </c>
      <c r="F246" s="102">
        <v>217</v>
      </c>
      <c r="G246" s="101">
        <v>36</v>
      </c>
      <c r="H246" s="100">
        <f t="shared" si="16"/>
        <v>7812</v>
      </c>
      <c r="I246" s="98">
        <f t="shared" si="17"/>
        <v>0</v>
      </c>
      <c r="J246" s="100">
        <f t="shared" si="18"/>
        <v>0</v>
      </c>
      <c r="K246" s="99">
        <v>36</v>
      </c>
      <c r="L246" s="98">
        <f t="shared" si="19"/>
        <v>7812</v>
      </c>
      <c r="M246" s="98"/>
      <c r="N246" s="98">
        <v>0</v>
      </c>
      <c r="O246" s="97"/>
    </row>
    <row r="247" spans="1:15">
      <c r="A247" s="103" t="s">
        <v>469</v>
      </c>
      <c r="B247" s="103" t="s">
        <v>177</v>
      </c>
      <c r="C247" s="97" t="s">
        <v>124</v>
      </c>
      <c r="D247" s="103" t="s">
        <v>125</v>
      </c>
      <c r="E247" s="103" t="str">
        <f t="shared" si="15"/>
        <v>招標</v>
      </c>
      <c r="F247" s="102">
        <v>145</v>
      </c>
      <c r="G247" s="101">
        <v>36</v>
      </c>
      <c r="H247" s="100">
        <f t="shared" si="16"/>
        <v>5220</v>
      </c>
      <c r="I247" s="98">
        <f t="shared" si="17"/>
        <v>0</v>
      </c>
      <c r="J247" s="100">
        <f t="shared" si="18"/>
        <v>0</v>
      </c>
      <c r="K247" s="99">
        <v>36</v>
      </c>
      <c r="L247" s="98">
        <f t="shared" si="19"/>
        <v>5220</v>
      </c>
      <c r="M247" s="98"/>
      <c r="N247" s="98">
        <v>0</v>
      </c>
      <c r="O247" s="97"/>
    </row>
    <row r="248" spans="1:15">
      <c r="A248" s="103" t="s">
        <v>469</v>
      </c>
      <c r="B248" s="103" t="s">
        <v>177</v>
      </c>
      <c r="C248" s="97" t="s">
        <v>87</v>
      </c>
      <c r="D248" s="103" t="s">
        <v>82</v>
      </c>
      <c r="E248" s="103" t="str">
        <f t="shared" si="15"/>
        <v>招標</v>
      </c>
      <c r="F248" s="102">
        <v>270</v>
      </c>
      <c r="G248" s="101">
        <v>36</v>
      </c>
      <c r="H248" s="100">
        <f t="shared" si="16"/>
        <v>9720</v>
      </c>
      <c r="I248" s="98">
        <f t="shared" si="17"/>
        <v>0</v>
      </c>
      <c r="J248" s="100">
        <f t="shared" si="18"/>
        <v>0</v>
      </c>
      <c r="K248" s="99">
        <v>36</v>
      </c>
      <c r="L248" s="98">
        <f t="shared" si="19"/>
        <v>9720</v>
      </c>
      <c r="M248" s="98"/>
      <c r="N248" s="98">
        <v>0</v>
      </c>
      <c r="O248" s="97"/>
    </row>
    <row r="249" spans="1:15">
      <c r="A249" s="103" t="s">
        <v>469</v>
      </c>
      <c r="B249" s="103" t="s">
        <v>177</v>
      </c>
      <c r="C249" s="97" t="s">
        <v>84</v>
      </c>
      <c r="D249" s="103" t="s">
        <v>82</v>
      </c>
      <c r="E249" s="103" t="str">
        <f t="shared" si="15"/>
        <v>招標</v>
      </c>
      <c r="F249" s="102">
        <v>222</v>
      </c>
      <c r="G249" s="101">
        <v>36</v>
      </c>
      <c r="H249" s="100">
        <f t="shared" si="16"/>
        <v>7992</v>
      </c>
      <c r="I249" s="98">
        <f t="shared" si="17"/>
        <v>0</v>
      </c>
      <c r="J249" s="100">
        <f t="shared" si="18"/>
        <v>0</v>
      </c>
      <c r="K249" s="99">
        <v>36</v>
      </c>
      <c r="L249" s="98">
        <f t="shared" si="19"/>
        <v>7992</v>
      </c>
      <c r="M249" s="98"/>
      <c r="N249" s="98">
        <v>0</v>
      </c>
      <c r="O249" s="97"/>
    </row>
    <row r="250" spans="1:15">
      <c r="A250" s="103" t="s">
        <v>469</v>
      </c>
      <c r="B250" s="103" t="s">
        <v>177</v>
      </c>
      <c r="C250" s="97" t="s">
        <v>83</v>
      </c>
      <c r="D250" s="103" t="s">
        <v>82</v>
      </c>
      <c r="E250" s="103" t="str">
        <f t="shared" si="15"/>
        <v>招標</v>
      </c>
      <c r="F250" s="102">
        <v>222</v>
      </c>
      <c r="G250" s="101">
        <v>36</v>
      </c>
      <c r="H250" s="100">
        <f t="shared" si="16"/>
        <v>7992</v>
      </c>
      <c r="I250" s="98">
        <f t="shared" si="17"/>
        <v>0</v>
      </c>
      <c r="J250" s="100">
        <f t="shared" si="18"/>
        <v>0</v>
      </c>
      <c r="K250" s="99">
        <v>36</v>
      </c>
      <c r="L250" s="98">
        <f t="shared" si="19"/>
        <v>7992</v>
      </c>
      <c r="M250" s="98"/>
      <c r="N250" s="98">
        <v>0</v>
      </c>
      <c r="O250" s="97"/>
    </row>
    <row r="251" spans="1:15">
      <c r="A251" s="103" t="s">
        <v>469</v>
      </c>
      <c r="B251" s="103" t="s">
        <v>177</v>
      </c>
      <c r="C251" s="97" t="s">
        <v>64</v>
      </c>
      <c r="D251" s="103" t="s">
        <v>63</v>
      </c>
      <c r="E251" s="103" t="str">
        <f t="shared" si="15"/>
        <v>招標</v>
      </c>
      <c r="F251" s="102">
        <v>270</v>
      </c>
      <c r="G251" s="101">
        <v>36</v>
      </c>
      <c r="H251" s="100">
        <f t="shared" si="16"/>
        <v>9720</v>
      </c>
      <c r="I251" s="98">
        <f t="shared" si="17"/>
        <v>0</v>
      </c>
      <c r="J251" s="100">
        <f t="shared" si="18"/>
        <v>0</v>
      </c>
      <c r="K251" s="99">
        <v>36</v>
      </c>
      <c r="L251" s="98">
        <f t="shared" si="19"/>
        <v>9720</v>
      </c>
      <c r="M251" s="98"/>
      <c r="N251" s="98">
        <v>0</v>
      </c>
      <c r="O251" s="97"/>
    </row>
    <row r="252" spans="1:15">
      <c r="A252" s="103" t="s">
        <v>469</v>
      </c>
      <c r="B252" s="103" t="s">
        <v>177</v>
      </c>
      <c r="C252" s="97" t="s">
        <v>35</v>
      </c>
      <c r="D252" s="103" t="s">
        <v>30</v>
      </c>
      <c r="E252" s="103" t="str">
        <f t="shared" si="15"/>
        <v>招標</v>
      </c>
      <c r="F252" s="102">
        <v>180</v>
      </c>
      <c r="G252" s="101">
        <v>36</v>
      </c>
      <c r="H252" s="100">
        <f t="shared" si="16"/>
        <v>6480</v>
      </c>
      <c r="I252" s="98">
        <f t="shared" si="17"/>
        <v>0</v>
      </c>
      <c r="J252" s="100">
        <f t="shared" si="18"/>
        <v>0</v>
      </c>
      <c r="K252" s="99">
        <v>36</v>
      </c>
      <c r="L252" s="98">
        <f t="shared" si="19"/>
        <v>6480</v>
      </c>
      <c r="M252" s="98"/>
      <c r="N252" s="98">
        <v>0</v>
      </c>
      <c r="O252" s="97"/>
    </row>
    <row r="253" spans="1:15">
      <c r="A253" s="103" t="s">
        <v>469</v>
      </c>
      <c r="B253" s="103" t="s">
        <v>177</v>
      </c>
      <c r="C253" s="97" t="s">
        <v>72</v>
      </c>
      <c r="D253" s="103" t="s">
        <v>115</v>
      </c>
      <c r="E253" s="103" t="str">
        <f t="shared" si="15"/>
        <v>招標</v>
      </c>
      <c r="F253" s="102">
        <v>121</v>
      </c>
      <c r="G253" s="101">
        <v>36</v>
      </c>
      <c r="H253" s="100">
        <f t="shared" si="16"/>
        <v>4356</v>
      </c>
      <c r="I253" s="98">
        <f t="shared" si="17"/>
        <v>0</v>
      </c>
      <c r="J253" s="100">
        <f t="shared" si="18"/>
        <v>0</v>
      </c>
      <c r="K253" s="99">
        <v>36</v>
      </c>
      <c r="L253" s="98">
        <f t="shared" si="19"/>
        <v>4356</v>
      </c>
      <c r="M253" s="98"/>
      <c r="N253" s="98">
        <v>0</v>
      </c>
      <c r="O253" s="97"/>
    </row>
    <row r="254" spans="1:15">
      <c r="A254" s="103" t="s">
        <v>469</v>
      </c>
      <c r="B254" s="103" t="s">
        <v>178</v>
      </c>
      <c r="C254" s="97" t="s">
        <v>88</v>
      </c>
      <c r="D254" s="103" t="s">
        <v>82</v>
      </c>
      <c r="E254" s="103" t="str">
        <f t="shared" si="15"/>
        <v>招標</v>
      </c>
      <c r="F254" s="102">
        <v>212</v>
      </c>
      <c r="G254" s="101">
        <v>36</v>
      </c>
      <c r="H254" s="100">
        <f t="shared" si="16"/>
        <v>7632</v>
      </c>
      <c r="I254" s="98">
        <f t="shared" si="17"/>
        <v>0</v>
      </c>
      <c r="J254" s="100">
        <f t="shared" si="18"/>
        <v>0</v>
      </c>
      <c r="K254" s="99">
        <v>35</v>
      </c>
      <c r="L254" s="98">
        <f t="shared" si="19"/>
        <v>7420</v>
      </c>
      <c r="M254" s="98">
        <v>1</v>
      </c>
      <c r="N254" s="98">
        <v>212</v>
      </c>
      <c r="O254" s="97"/>
    </row>
    <row r="255" spans="1:15">
      <c r="A255" s="103" t="s">
        <v>469</v>
      </c>
      <c r="B255" s="103" t="s">
        <v>178</v>
      </c>
      <c r="C255" s="97" t="s">
        <v>70</v>
      </c>
      <c r="D255" s="103" t="s">
        <v>63</v>
      </c>
      <c r="E255" s="103" t="str">
        <f t="shared" si="15"/>
        <v>招標</v>
      </c>
      <c r="F255" s="102">
        <v>254</v>
      </c>
      <c r="G255" s="101">
        <v>8</v>
      </c>
      <c r="H255" s="100">
        <f t="shared" si="16"/>
        <v>2032</v>
      </c>
      <c r="I255" s="98">
        <f t="shared" si="17"/>
        <v>-28</v>
      </c>
      <c r="J255" s="100">
        <f t="shared" si="18"/>
        <v>-7112</v>
      </c>
      <c r="K255" s="99">
        <v>7</v>
      </c>
      <c r="L255" s="98">
        <f t="shared" si="19"/>
        <v>1778</v>
      </c>
      <c r="M255" s="98">
        <v>29</v>
      </c>
      <c r="N255" s="98">
        <v>7366</v>
      </c>
      <c r="O255" s="97"/>
    </row>
    <row r="256" spans="1:15">
      <c r="A256" s="103" t="s">
        <v>469</v>
      </c>
      <c r="B256" s="103" t="s">
        <v>178</v>
      </c>
      <c r="C256" s="97" t="s">
        <v>68</v>
      </c>
      <c r="D256" s="103" t="s">
        <v>63</v>
      </c>
      <c r="E256" s="103" t="str">
        <f t="shared" si="15"/>
        <v>招標</v>
      </c>
      <c r="F256" s="102">
        <v>286</v>
      </c>
      <c r="G256" s="101">
        <v>36</v>
      </c>
      <c r="H256" s="100">
        <f t="shared" si="16"/>
        <v>10296</v>
      </c>
      <c r="I256" s="98">
        <f t="shared" si="17"/>
        <v>0</v>
      </c>
      <c r="J256" s="100">
        <f t="shared" si="18"/>
        <v>0</v>
      </c>
      <c r="K256" s="99">
        <v>35</v>
      </c>
      <c r="L256" s="98">
        <f t="shared" si="19"/>
        <v>10010</v>
      </c>
      <c r="M256" s="98">
        <v>1</v>
      </c>
      <c r="N256" s="98">
        <v>286</v>
      </c>
      <c r="O256" s="97"/>
    </row>
    <row r="257" spans="1:15">
      <c r="A257" s="103" t="s">
        <v>469</v>
      </c>
      <c r="B257" s="103" t="s">
        <v>178</v>
      </c>
      <c r="C257" s="97" t="s">
        <v>113</v>
      </c>
      <c r="D257" s="103" t="s">
        <v>111</v>
      </c>
      <c r="E257" s="103" t="str">
        <f t="shared" si="15"/>
        <v>招標</v>
      </c>
      <c r="F257" s="102">
        <v>222</v>
      </c>
      <c r="G257" s="101">
        <v>36</v>
      </c>
      <c r="H257" s="100">
        <f t="shared" si="16"/>
        <v>7992</v>
      </c>
      <c r="I257" s="98">
        <f t="shared" si="17"/>
        <v>0</v>
      </c>
      <c r="J257" s="100">
        <f t="shared" si="18"/>
        <v>0</v>
      </c>
      <c r="K257" s="99">
        <v>35</v>
      </c>
      <c r="L257" s="98">
        <f t="shared" si="19"/>
        <v>7770</v>
      </c>
      <c r="M257" s="98">
        <v>1</v>
      </c>
      <c r="N257" s="98">
        <v>222</v>
      </c>
      <c r="O257" s="97"/>
    </row>
    <row r="258" spans="1:15">
      <c r="A258" s="103" t="s">
        <v>469</v>
      </c>
      <c r="B258" s="103" t="s">
        <v>178</v>
      </c>
      <c r="C258" s="97" t="s">
        <v>59</v>
      </c>
      <c r="D258" s="103" t="s">
        <v>111</v>
      </c>
      <c r="E258" s="103" t="str">
        <f t="shared" ref="E258:E321" si="20">VLOOKUP(D258,採購方式,2,FALSE)</f>
        <v>招標</v>
      </c>
      <c r="F258" s="102">
        <v>217</v>
      </c>
      <c r="G258" s="101">
        <v>36</v>
      </c>
      <c r="H258" s="100">
        <f t="shared" ref="H258:H321" si="21">F258*G258</f>
        <v>7812</v>
      </c>
      <c r="I258" s="98">
        <f t="shared" si="17"/>
        <v>0</v>
      </c>
      <c r="J258" s="100">
        <f t="shared" si="18"/>
        <v>0</v>
      </c>
      <c r="K258" s="99">
        <v>35</v>
      </c>
      <c r="L258" s="98">
        <f t="shared" si="19"/>
        <v>7595</v>
      </c>
      <c r="M258" s="98">
        <v>1</v>
      </c>
      <c r="N258" s="98">
        <v>217</v>
      </c>
      <c r="O258" s="97"/>
    </row>
    <row r="259" spans="1:15">
      <c r="A259" s="103" t="s">
        <v>469</v>
      </c>
      <c r="B259" s="103" t="s">
        <v>178</v>
      </c>
      <c r="C259" s="97" t="s">
        <v>124</v>
      </c>
      <c r="D259" s="103" t="s">
        <v>125</v>
      </c>
      <c r="E259" s="103" t="str">
        <f t="shared" si="20"/>
        <v>招標</v>
      </c>
      <c r="F259" s="102">
        <v>145</v>
      </c>
      <c r="G259" s="101">
        <v>36</v>
      </c>
      <c r="H259" s="100">
        <f t="shared" si="21"/>
        <v>5220</v>
      </c>
      <c r="I259" s="98">
        <f t="shared" ref="I259:I322" si="22">G259-K259-M259</f>
        <v>0</v>
      </c>
      <c r="J259" s="100">
        <f t="shared" ref="J259:J322" si="23">F259*I259</f>
        <v>0</v>
      </c>
      <c r="K259" s="99">
        <v>36</v>
      </c>
      <c r="L259" s="98">
        <f t="shared" ref="L259:L322" si="24">K259*F259</f>
        <v>5220</v>
      </c>
      <c r="M259" s="98"/>
      <c r="N259" s="98">
        <v>0</v>
      </c>
      <c r="O259" s="97"/>
    </row>
    <row r="260" spans="1:15">
      <c r="A260" s="103" t="s">
        <v>469</v>
      </c>
      <c r="B260" s="103" t="s">
        <v>178</v>
      </c>
      <c r="C260" s="97" t="s">
        <v>87</v>
      </c>
      <c r="D260" s="103" t="s">
        <v>82</v>
      </c>
      <c r="E260" s="103" t="str">
        <f t="shared" si="20"/>
        <v>招標</v>
      </c>
      <c r="F260" s="102">
        <v>270</v>
      </c>
      <c r="G260" s="101">
        <v>36</v>
      </c>
      <c r="H260" s="100">
        <f t="shared" si="21"/>
        <v>9720</v>
      </c>
      <c r="I260" s="98">
        <f t="shared" si="22"/>
        <v>0</v>
      </c>
      <c r="J260" s="100">
        <f t="shared" si="23"/>
        <v>0</v>
      </c>
      <c r="K260" s="99">
        <v>35</v>
      </c>
      <c r="L260" s="98">
        <f t="shared" si="24"/>
        <v>9450</v>
      </c>
      <c r="M260" s="98">
        <v>1</v>
      </c>
      <c r="N260" s="98">
        <v>270</v>
      </c>
      <c r="O260" s="97"/>
    </row>
    <row r="261" spans="1:15">
      <c r="A261" s="103" t="s">
        <v>469</v>
      </c>
      <c r="B261" s="103" t="s">
        <v>178</v>
      </c>
      <c r="C261" s="97" t="s">
        <v>84</v>
      </c>
      <c r="D261" s="103" t="s">
        <v>82</v>
      </c>
      <c r="E261" s="103" t="str">
        <f t="shared" si="20"/>
        <v>招標</v>
      </c>
      <c r="F261" s="102">
        <v>222</v>
      </c>
      <c r="G261" s="101">
        <v>36</v>
      </c>
      <c r="H261" s="100">
        <f t="shared" si="21"/>
        <v>7992</v>
      </c>
      <c r="I261" s="98">
        <f t="shared" si="22"/>
        <v>0</v>
      </c>
      <c r="J261" s="100">
        <f t="shared" si="23"/>
        <v>0</v>
      </c>
      <c r="K261" s="99">
        <v>36</v>
      </c>
      <c r="L261" s="98">
        <f t="shared" si="24"/>
        <v>7992</v>
      </c>
      <c r="M261" s="98"/>
      <c r="N261" s="98">
        <v>0</v>
      </c>
      <c r="O261" s="97"/>
    </row>
    <row r="262" spans="1:15">
      <c r="A262" s="103" t="s">
        <v>469</v>
      </c>
      <c r="B262" s="103" t="s">
        <v>178</v>
      </c>
      <c r="C262" s="97" t="s">
        <v>83</v>
      </c>
      <c r="D262" s="103" t="s">
        <v>82</v>
      </c>
      <c r="E262" s="103" t="str">
        <f t="shared" si="20"/>
        <v>招標</v>
      </c>
      <c r="F262" s="102">
        <v>222</v>
      </c>
      <c r="G262" s="101">
        <v>36</v>
      </c>
      <c r="H262" s="100">
        <f t="shared" si="21"/>
        <v>7992</v>
      </c>
      <c r="I262" s="98">
        <f t="shared" si="22"/>
        <v>0</v>
      </c>
      <c r="J262" s="100">
        <f t="shared" si="23"/>
        <v>0</v>
      </c>
      <c r="K262" s="99">
        <v>36</v>
      </c>
      <c r="L262" s="98">
        <f t="shared" si="24"/>
        <v>7992</v>
      </c>
      <c r="M262" s="98"/>
      <c r="N262" s="98">
        <v>0</v>
      </c>
      <c r="O262" s="97"/>
    </row>
    <row r="263" spans="1:15">
      <c r="A263" s="103" t="s">
        <v>469</v>
      </c>
      <c r="B263" s="103" t="s">
        <v>178</v>
      </c>
      <c r="C263" s="97" t="s">
        <v>64</v>
      </c>
      <c r="D263" s="103" t="s">
        <v>63</v>
      </c>
      <c r="E263" s="103" t="str">
        <f t="shared" si="20"/>
        <v>招標</v>
      </c>
      <c r="F263" s="102">
        <v>270</v>
      </c>
      <c r="G263" s="101">
        <v>36</v>
      </c>
      <c r="H263" s="100">
        <f t="shared" si="21"/>
        <v>9720</v>
      </c>
      <c r="I263" s="98">
        <f t="shared" si="22"/>
        <v>0</v>
      </c>
      <c r="J263" s="100">
        <f t="shared" si="23"/>
        <v>0</v>
      </c>
      <c r="K263" s="99">
        <v>36</v>
      </c>
      <c r="L263" s="98">
        <f t="shared" si="24"/>
        <v>9720</v>
      </c>
      <c r="M263" s="98"/>
      <c r="N263" s="98">
        <v>0</v>
      </c>
      <c r="O263" s="97"/>
    </row>
    <row r="264" spans="1:15">
      <c r="A264" s="103" t="s">
        <v>469</v>
      </c>
      <c r="B264" s="103" t="s">
        <v>178</v>
      </c>
      <c r="C264" s="97" t="s">
        <v>35</v>
      </c>
      <c r="D264" s="103" t="s">
        <v>30</v>
      </c>
      <c r="E264" s="103" t="str">
        <f t="shared" si="20"/>
        <v>招標</v>
      </c>
      <c r="F264" s="102">
        <v>180</v>
      </c>
      <c r="G264" s="101">
        <v>36</v>
      </c>
      <c r="H264" s="100">
        <f t="shared" si="21"/>
        <v>6480</v>
      </c>
      <c r="I264" s="98">
        <f t="shared" si="22"/>
        <v>0</v>
      </c>
      <c r="J264" s="100">
        <f t="shared" si="23"/>
        <v>0</v>
      </c>
      <c r="K264" s="99">
        <v>36</v>
      </c>
      <c r="L264" s="98">
        <f t="shared" si="24"/>
        <v>6480</v>
      </c>
      <c r="M264" s="98"/>
      <c r="N264" s="98">
        <v>0</v>
      </c>
      <c r="O264" s="97"/>
    </row>
    <row r="265" spans="1:15">
      <c r="A265" s="103" t="s">
        <v>469</v>
      </c>
      <c r="B265" s="103" t="s">
        <v>178</v>
      </c>
      <c r="C265" s="97" t="s">
        <v>72</v>
      </c>
      <c r="D265" s="103" t="s">
        <v>115</v>
      </c>
      <c r="E265" s="103" t="str">
        <f t="shared" si="20"/>
        <v>招標</v>
      </c>
      <c r="F265" s="102">
        <v>121</v>
      </c>
      <c r="G265" s="101">
        <v>36</v>
      </c>
      <c r="H265" s="100">
        <f t="shared" si="21"/>
        <v>4356</v>
      </c>
      <c r="I265" s="98">
        <f t="shared" si="22"/>
        <v>0</v>
      </c>
      <c r="J265" s="100">
        <f t="shared" si="23"/>
        <v>0</v>
      </c>
      <c r="K265" s="99">
        <v>35</v>
      </c>
      <c r="L265" s="98">
        <f t="shared" si="24"/>
        <v>4235</v>
      </c>
      <c r="M265" s="98">
        <v>1</v>
      </c>
      <c r="N265" s="98">
        <v>121</v>
      </c>
      <c r="O265" s="97"/>
    </row>
    <row r="266" spans="1:15">
      <c r="A266" s="103" t="s">
        <v>469</v>
      </c>
      <c r="B266" s="103" t="s">
        <v>179</v>
      </c>
      <c r="C266" s="97" t="s">
        <v>88</v>
      </c>
      <c r="D266" s="103" t="s">
        <v>82</v>
      </c>
      <c r="E266" s="103" t="str">
        <f t="shared" si="20"/>
        <v>招標</v>
      </c>
      <c r="F266" s="102">
        <v>212</v>
      </c>
      <c r="G266" s="101">
        <v>36</v>
      </c>
      <c r="H266" s="100">
        <f t="shared" si="21"/>
        <v>7632</v>
      </c>
      <c r="I266" s="98">
        <f t="shared" si="22"/>
        <v>0</v>
      </c>
      <c r="J266" s="100">
        <f t="shared" si="23"/>
        <v>0</v>
      </c>
      <c r="K266" s="99">
        <v>36</v>
      </c>
      <c r="L266" s="98">
        <f t="shared" si="24"/>
        <v>7632</v>
      </c>
      <c r="M266" s="98"/>
      <c r="N266" s="98">
        <v>0</v>
      </c>
      <c r="O266" s="97"/>
    </row>
    <row r="267" spans="1:15">
      <c r="A267" s="103" t="s">
        <v>469</v>
      </c>
      <c r="B267" s="103" t="s">
        <v>179</v>
      </c>
      <c r="C267" s="97" t="s">
        <v>70</v>
      </c>
      <c r="D267" s="103" t="s">
        <v>63</v>
      </c>
      <c r="E267" s="103" t="str">
        <f t="shared" si="20"/>
        <v>招標</v>
      </c>
      <c r="F267" s="102">
        <v>254</v>
      </c>
      <c r="G267" s="101">
        <v>3</v>
      </c>
      <c r="H267" s="100">
        <f t="shared" si="21"/>
        <v>762</v>
      </c>
      <c r="I267" s="98">
        <f t="shared" si="22"/>
        <v>-33</v>
      </c>
      <c r="J267" s="100">
        <f t="shared" si="23"/>
        <v>-8382</v>
      </c>
      <c r="K267" s="99">
        <v>3</v>
      </c>
      <c r="L267" s="98">
        <f t="shared" si="24"/>
        <v>762</v>
      </c>
      <c r="M267" s="98">
        <v>33</v>
      </c>
      <c r="N267" s="98">
        <v>8382</v>
      </c>
      <c r="O267" s="97"/>
    </row>
    <row r="268" spans="1:15">
      <c r="A268" s="103" t="s">
        <v>469</v>
      </c>
      <c r="B268" s="103" t="s">
        <v>179</v>
      </c>
      <c r="C268" s="97" t="s">
        <v>68</v>
      </c>
      <c r="D268" s="103" t="s">
        <v>63</v>
      </c>
      <c r="E268" s="103" t="str">
        <f t="shared" si="20"/>
        <v>招標</v>
      </c>
      <c r="F268" s="102">
        <v>286</v>
      </c>
      <c r="G268" s="101">
        <v>36</v>
      </c>
      <c r="H268" s="100">
        <f t="shared" si="21"/>
        <v>10296</v>
      </c>
      <c r="I268" s="98">
        <f t="shared" si="22"/>
        <v>0</v>
      </c>
      <c r="J268" s="100">
        <f t="shared" si="23"/>
        <v>0</v>
      </c>
      <c r="K268" s="99">
        <v>36</v>
      </c>
      <c r="L268" s="98">
        <f t="shared" si="24"/>
        <v>10296</v>
      </c>
      <c r="M268" s="98"/>
      <c r="N268" s="98">
        <v>0</v>
      </c>
      <c r="O268" s="97"/>
    </row>
    <row r="269" spans="1:15">
      <c r="A269" s="103" t="s">
        <v>469</v>
      </c>
      <c r="B269" s="103" t="s">
        <v>179</v>
      </c>
      <c r="C269" s="97" t="s">
        <v>113</v>
      </c>
      <c r="D269" s="103" t="s">
        <v>111</v>
      </c>
      <c r="E269" s="103" t="str">
        <f t="shared" si="20"/>
        <v>招標</v>
      </c>
      <c r="F269" s="102">
        <v>222</v>
      </c>
      <c r="G269" s="101">
        <v>36</v>
      </c>
      <c r="H269" s="100">
        <f t="shared" si="21"/>
        <v>7992</v>
      </c>
      <c r="I269" s="98">
        <f t="shared" si="22"/>
        <v>0</v>
      </c>
      <c r="J269" s="100">
        <f t="shared" si="23"/>
        <v>0</v>
      </c>
      <c r="K269" s="99">
        <v>36</v>
      </c>
      <c r="L269" s="98">
        <f t="shared" si="24"/>
        <v>7992</v>
      </c>
      <c r="M269" s="98"/>
      <c r="N269" s="98">
        <v>0</v>
      </c>
      <c r="O269" s="97"/>
    </row>
    <row r="270" spans="1:15">
      <c r="A270" s="103" t="s">
        <v>469</v>
      </c>
      <c r="B270" s="103" t="s">
        <v>179</v>
      </c>
      <c r="C270" s="97" t="s">
        <v>59</v>
      </c>
      <c r="D270" s="103" t="s">
        <v>111</v>
      </c>
      <c r="E270" s="103" t="str">
        <f t="shared" si="20"/>
        <v>招標</v>
      </c>
      <c r="F270" s="102">
        <v>217</v>
      </c>
      <c r="G270" s="101">
        <v>36</v>
      </c>
      <c r="H270" s="100">
        <f t="shared" si="21"/>
        <v>7812</v>
      </c>
      <c r="I270" s="98">
        <f t="shared" si="22"/>
        <v>0</v>
      </c>
      <c r="J270" s="100">
        <f t="shared" si="23"/>
        <v>0</v>
      </c>
      <c r="K270" s="99">
        <v>36</v>
      </c>
      <c r="L270" s="98">
        <f t="shared" si="24"/>
        <v>7812</v>
      </c>
      <c r="M270" s="98"/>
      <c r="N270" s="98">
        <v>0</v>
      </c>
      <c r="O270" s="97"/>
    </row>
    <row r="271" spans="1:15">
      <c r="A271" s="103" t="s">
        <v>469</v>
      </c>
      <c r="B271" s="103" t="s">
        <v>179</v>
      </c>
      <c r="C271" s="97" t="s">
        <v>124</v>
      </c>
      <c r="D271" s="103" t="s">
        <v>125</v>
      </c>
      <c r="E271" s="103" t="str">
        <f t="shared" si="20"/>
        <v>招標</v>
      </c>
      <c r="F271" s="102">
        <v>145</v>
      </c>
      <c r="G271" s="101">
        <v>36</v>
      </c>
      <c r="H271" s="100">
        <f t="shared" si="21"/>
        <v>5220</v>
      </c>
      <c r="I271" s="98">
        <f t="shared" si="22"/>
        <v>0</v>
      </c>
      <c r="J271" s="100">
        <f t="shared" si="23"/>
        <v>0</v>
      </c>
      <c r="K271" s="99">
        <v>36</v>
      </c>
      <c r="L271" s="98">
        <f t="shared" si="24"/>
        <v>5220</v>
      </c>
      <c r="M271" s="98"/>
      <c r="N271" s="98">
        <v>0</v>
      </c>
      <c r="O271" s="97"/>
    </row>
    <row r="272" spans="1:15">
      <c r="A272" s="103" t="s">
        <v>469</v>
      </c>
      <c r="B272" s="103" t="s">
        <v>179</v>
      </c>
      <c r="C272" s="97" t="s">
        <v>87</v>
      </c>
      <c r="D272" s="103" t="s">
        <v>82</v>
      </c>
      <c r="E272" s="103" t="str">
        <f t="shared" si="20"/>
        <v>招標</v>
      </c>
      <c r="F272" s="102">
        <v>270</v>
      </c>
      <c r="G272" s="101">
        <v>36</v>
      </c>
      <c r="H272" s="100">
        <f t="shared" si="21"/>
        <v>9720</v>
      </c>
      <c r="I272" s="98">
        <f t="shared" si="22"/>
        <v>0</v>
      </c>
      <c r="J272" s="100">
        <f t="shared" si="23"/>
        <v>0</v>
      </c>
      <c r="K272" s="99">
        <v>36</v>
      </c>
      <c r="L272" s="98">
        <f t="shared" si="24"/>
        <v>9720</v>
      </c>
      <c r="M272" s="98"/>
      <c r="N272" s="98">
        <v>0</v>
      </c>
      <c r="O272" s="97"/>
    </row>
    <row r="273" spans="1:15">
      <c r="A273" s="103" t="s">
        <v>469</v>
      </c>
      <c r="B273" s="103" t="s">
        <v>179</v>
      </c>
      <c r="C273" s="97" t="s">
        <v>84</v>
      </c>
      <c r="D273" s="103" t="s">
        <v>82</v>
      </c>
      <c r="E273" s="103" t="str">
        <f t="shared" si="20"/>
        <v>招標</v>
      </c>
      <c r="F273" s="102">
        <v>222</v>
      </c>
      <c r="G273" s="101">
        <v>36</v>
      </c>
      <c r="H273" s="100">
        <f t="shared" si="21"/>
        <v>7992</v>
      </c>
      <c r="I273" s="98">
        <f t="shared" si="22"/>
        <v>0</v>
      </c>
      <c r="J273" s="100">
        <f t="shared" si="23"/>
        <v>0</v>
      </c>
      <c r="K273" s="99">
        <v>36</v>
      </c>
      <c r="L273" s="98">
        <f t="shared" si="24"/>
        <v>7992</v>
      </c>
      <c r="M273" s="98"/>
      <c r="N273" s="98">
        <v>0</v>
      </c>
      <c r="O273" s="97"/>
    </row>
    <row r="274" spans="1:15">
      <c r="A274" s="103" t="s">
        <v>469</v>
      </c>
      <c r="B274" s="103" t="s">
        <v>179</v>
      </c>
      <c r="C274" s="97" t="s">
        <v>83</v>
      </c>
      <c r="D274" s="103" t="s">
        <v>82</v>
      </c>
      <c r="E274" s="103" t="str">
        <f t="shared" si="20"/>
        <v>招標</v>
      </c>
      <c r="F274" s="102">
        <v>222</v>
      </c>
      <c r="G274" s="101">
        <v>36</v>
      </c>
      <c r="H274" s="100">
        <f t="shared" si="21"/>
        <v>7992</v>
      </c>
      <c r="I274" s="98">
        <f t="shared" si="22"/>
        <v>0</v>
      </c>
      <c r="J274" s="100">
        <f t="shared" si="23"/>
        <v>0</v>
      </c>
      <c r="K274" s="99">
        <v>36</v>
      </c>
      <c r="L274" s="98">
        <f t="shared" si="24"/>
        <v>7992</v>
      </c>
      <c r="M274" s="98"/>
      <c r="N274" s="98">
        <v>0</v>
      </c>
      <c r="O274" s="97"/>
    </row>
    <row r="275" spans="1:15">
      <c r="A275" s="103" t="s">
        <v>469</v>
      </c>
      <c r="B275" s="103" t="s">
        <v>179</v>
      </c>
      <c r="C275" s="97" t="s">
        <v>64</v>
      </c>
      <c r="D275" s="103" t="s">
        <v>63</v>
      </c>
      <c r="E275" s="103" t="str">
        <f t="shared" si="20"/>
        <v>招標</v>
      </c>
      <c r="F275" s="102">
        <v>270</v>
      </c>
      <c r="G275" s="101">
        <v>36</v>
      </c>
      <c r="H275" s="100">
        <f t="shared" si="21"/>
        <v>9720</v>
      </c>
      <c r="I275" s="98">
        <f t="shared" si="22"/>
        <v>0</v>
      </c>
      <c r="J275" s="100">
        <f t="shared" si="23"/>
        <v>0</v>
      </c>
      <c r="K275" s="99">
        <v>36</v>
      </c>
      <c r="L275" s="98">
        <f t="shared" si="24"/>
        <v>9720</v>
      </c>
      <c r="M275" s="98"/>
      <c r="N275" s="98">
        <v>0</v>
      </c>
      <c r="O275" s="97"/>
    </row>
    <row r="276" spans="1:15">
      <c r="A276" s="103" t="s">
        <v>469</v>
      </c>
      <c r="B276" s="103" t="s">
        <v>179</v>
      </c>
      <c r="C276" s="97" t="s">
        <v>35</v>
      </c>
      <c r="D276" s="103" t="s">
        <v>30</v>
      </c>
      <c r="E276" s="103" t="str">
        <f t="shared" si="20"/>
        <v>招標</v>
      </c>
      <c r="F276" s="102">
        <v>180</v>
      </c>
      <c r="G276" s="101">
        <v>36</v>
      </c>
      <c r="H276" s="100">
        <f t="shared" si="21"/>
        <v>6480</v>
      </c>
      <c r="I276" s="98">
        <f t="shared" si="22"/>
        <v>0</v>
      </c>
      <c r="J276" s="100">
        <f t="shared" si="23"/>
        <v>0</v>
      </c>
      <c r="K276" s="99">
        <v>36</v>
      </c>
      <c r="L276" s="98">
        <f t="shared" si="24"/>
        <v>6480</v>
      </c>
      <c r="M276" s="98"/>
      <c r="N276" s="98">
        <v>0</v>
      </c>
      <c r="O276" s="97"/>
    </row>
    <row r="277" spans="1:15">
      <c r="A277" s="103" t="s">
        <v>469</v>
      </c>
      <c r="B277" s="103" t="s">
        <v>179</v>
      </c>
      <c r="C277" s="97" t="s">
        <v>72</v>
      </c>
      <c r="D277" s="103" t="s">
        <v>115</v>
      </c>
      <c r="E277" s="103" t="str">
        <f t="shared" si="20"/>
        <v>招標</v>
      </c>
      <c r="F277" s="102">
        <v>121</v>
      </c>
      <c r="G277" s="101">
        <v>36</v>
      </c>
      <c r="H277" s="100">
        <f t="shared" si="21"/>
        <v>4356</v>
      </c>
      <c r="I277" s="98">
        <f t="shared" si="22"/>
        <v>0</v>
      </c>
      <c r="J277" s="100">
        <f t="shared" si="23"/>
        <v>0</v>
      </c>
      <c r="K277" s="99">
        <v>36</v>
      </c>
      <c r="L277" s="98">
        <f t="shared" si="24"/>
        <v>4356</v>
      </c>
      <c r="M277" s="98"/>
      <c r="N277" s="98">
        <v>0</v>
      </c>
      <c r="O277" s="97"/>
    </row>
    <row r="278" spans="1:15">
      <c r="A278" s="103" t="s">
        <v>469</v>
      </c>
      <c r="B278" s="103" t="s">
        <v>180</v>
      </c>
      <c r="C278" s="97" t="s">
        <v>88</v>
      </c>
      <c r="D278" s="103" t="s">
        <v>82</v>
      </c>
      <c r="E278" s="103" t="str">
        <f t="shared" si="20"/>
        <v>招標</v>
      </c>
      <c r="F278" s="102">
        <v>212</v>
      </c>
      <c r="G278" s="101">
        <v>36</v>
      </c>
      <c r="H278" s="100">
        <f t="shared" si="21"/>
        <v>7632</v>
      </c>
      <c r="I278" s="98">
        <f t="shared" si="22"/>
        <v>-1</v>
      </c>
      <c r="J278" s="100">
        <f t="shared" si="23"/>
        <v>-212</v>
      </c>
      <c r="K278" s="99">
        <v>36</v>
      </c>
      <c r="L278" s="98">
        <f t="shared" si="24"/>
        <v>7632</v>
      </c>
      <c r="M278" s="98">
        <v>1</v>
      </c>
      <c r="N278" s="98">
        <v>212</v>
      </c>
      <c r="O278" s="97"/>
    </row>
    <row r="279" spans="1:15">
      <c r="A279" s="103" t="s">
        <v>469</v>
      </c>
      <c r="B279" s="103" t="s">
        <v>180</v>
      </c>
      <c r="C279" s="97" t="s">
        <v>70</v>
      </c>
      <c r="D279" s="103" t="s">
        <v>63</v>
      </c>
      <c r="E279" s="103" t="str">
        <f t="shared" si="20"/>
        <v>招標</v>
      </c>
      <c r="F279" s="102">
        <v>254</v>
      </c>
      <c r="G279" s="101">
        <v>3</v>
      </c>
      <c r="H279" s="100">
        <f t="shared" si="21"/>
        <v>762</v>
      </c>
      <c r="I279" s="98">
        <f t="shared" si="22"/>
        <v>-34</v>
      </c>
      <c r="J279" s="100">
        <f t="shared" si="23"/>
        <v>-8636</v>
      </c>
      <c r="K279" s="99">
        <v>3</v>
      </c>
      <c r="L279" s="98">
        <f t="shared" si="24"/>
        <v>762</v>
      </c>
      <c r="M279" s="98">
        <v>34</v>
      </c>
      <c r="N279" s="98">
        <v>8636</v>
      </c>
      <c r="O279" s="97"/>
    </row>
    <row r="280" spans="1:15">
      <c r="A280" s="103" t="s">
        <v>469</v>
      </c>
      <c r="B280" s="103" t="s">
        <v>180</v>
      </c>
      <c r="C280" s="97" t="s">
        <v>68</v>
      </c>
      <c r="D280" s="103" t="s">
        <v>63</v>
      </c>
      <c r="E280" s="103" t="str">
        <f t="shared" si="20"/>
        <v>招標</v>
      </c>
      <c r="F280" s="102">
        <v>286</v>
      </c>
      <c r="G280" s="101">
        <v>37</v>
      </c>
      <c r="H280" s="100">
        <f t="shared" si="21"/>
        <v>10582</v>
      </c>
      <c r="I280" s="98">
        <f t="shared" si="22"/>
        <v>0</v>
      </c>
      <c r="J280" s="100">
        <f t="shared" si="23"/>
        <v>0</v>
      </c>
      <c r="K280" s="99">
        <v>37</v>
      </c>
      <c r="L280" s="98">
        <f t="shared" si="24"/>
        <v>10582</v>
      </c>
      <c r="M280" s="98"/>
      <c r="N280" s="98">
        <v>0</v>
      </c>
      <c r="O280" s="97"/>
    </row>
    <row r="281" spans="1:15">
      <c r="A281" s="103" t="s">
        <v>469</v>
      </c>
      <c r="B281" s="103" t="s">
        <v>180</v>
      </c>
      <c r="C281" s="97" t="s">
        <v>113</v>
      </c>
      <c r="D281" s="103" t="s">
        <v>111</v>
      </c>
      <c r="E281" s="103" t="str">
        <f t="shared" si="20"/>
        <v>招標</v>
      </c>
      <c r="F281" s="102">
        <v>222</v>
      </c>
      <c r="G281" s="101">
        <v>37</v>
      </c>
      <c r="H281" s="100">
        <f t="shared" si="21"/>
        <v>8214</v>
      </c>
      <c r="I281" s="98">
        <f t="shared" si="22"/>
        <v>0</v>
      </c>
      <c r="J281" s="100">
        <f t="shared" si="23"/>
        <v>0</v>
      </c>
      <c r="K281" s="99">
        <v>37</v>
      </c>
      <c r="L281" s="98">
        <f t="shared" si="24"/>
        <v>8214</v>
      </c>
      <c r="M281" s="98"/>
      <c r="N281" s="98">
        <v>0</v>
      </c>
      <c r="O281" s="97"/>
    </row>
    <row r="282" spans="1:15">
      <c r="A282" s="103" t="s">
        <v>469</v>
      </c>
      <c r="B282" s="103" t="s">
        <v>180</v>
      </c>
      <c r="C282" s="97" t="s">
        <v>59</v>
      </c>
      <c r="D282" s="103" t="s">
        <v>111</v>
      </c>
      <c r="E282" s="103" t="str">
        <f t="shared" si="20"/>
        <v>招標</v>
      </c>
      <c r="F282" s="102">
        <v>217</v>
      </c>
      <c r="G282" s="101">
        <v>37</v>
      </c>
      <c r="H282" s="100">
        <f t="shared" si="21"/>
        <v>8029</v>
      </c>
      <c r="I282" s="98">
        <f t="shared" si="22"/>
        <v>0</v>
      </c>
      <c r="J282" s="100">
        <f t="shared" si="23"/>
        <v>0</v>
      </c>
      <c r="K282" s="99">
        <v>37</v>
      </c>
      <c r="L282" s="98">
        <f t="shared" si="24"/>
        <v>8029</v>
      </c>
      <c r="M282" s="98"/>
      <c r="N282" s="98">
        <v>0</v>
      </c>
      <c r="O282" s="97"/>
    </row>
    <row r="283" spans="1:15">
      <c r="A283" s="103" t="s">
        <v>469</v>
      </c>
      <c r="B283" s="103" t="s">
        <v>180</v>
      </c>
      <c r="C283" s="97" t="s">
        <v>124</v>
      </c>
      <c r="D283" s="103" t="s">
        <v>125</v>
      </c>
      <c r="E283" s="103" t="str">
        <f t="shared" si="20"/>
        <v>招標</v>
      </c>
      <c r="F283" s="102">
        <v>145</v>
      </c>
      <c r="G283" s="101">
        <v>37</v>
      </c>
      <c r="H283" s="100">
        <f t="shared" si="21"/>
        <v>5365</v>
      </c>
      <c r="I283" s="98">
        <f t="shared" si="22"/>
        <v>0</v>
      </c>
      <c r="J283" s="100">
        <f t="shared" si="23"/>
        <v>0</v>
      </c>
      <c r="K283" s="99">
        <v>37</v>
      </c>
      <c r="L283" s="98">
        <f t="shared" si="24"/>
        <v>5365</v>
      </c>
      <c r="M283" s="98"/>
      <c r="N283" s="98">
        <v>0</v>
      </c>
      <c r="O283" s="97"/>
    </row>
    <row r="284" spans="1:15">
      <c r="A284" s="103" t="s">
        <v>469</v>
      </c>
      <c r="B284" s="103" t="s">
        <v>180</v>
      </c>
      <c r="C284" s="97" t="s">
        <v>87</v>
      </c>
      <c r="D284" s="103" t="s">
        <v>82</v>
      </c>
      <c r="E284" s="103" t="str">
        <f t="shared" si="20"/>
        <v>招標</v>
      </c>
      <c r="F284" s="102">
        <v>270</v>
      </c>
      <c r="G284" s="101">
        <v>33</v>
      </c>
      <c r="H284" s="100">
        <f t="shared" si="21"/>
        <v>8910</v>
      </c>
      <c r="I284" s="98">
        <f t="shared" si="22"/>
        <v>-4</v>
      </c>
      <c r="J284" s="100">
        <f t="shared" si="23"/>
        <v>-1080</v>
      </c>
      <c r="K284" s="99">
        <v>33</v>
      </c>
      <c r="L284" s="98">
        <f t="shared" si="24"/>
        <v>8910</v>
      </c>
      <c r="M284" s="98">
        <v>4</v>
      </c>
      <c r="N284" s="98">
        <v>1080</v>
      </c>
      <c r="O284" s="97"/>
    </row>
    <row r="285" spans="1:15">
      <c r="A285" s="103" t="s">
        <v>469</v>
      </c>
      <c r="B285" s="103" t="s">
        <v>180</v>
      </c>
      <c r="C285" s="97" t="s">
        <v>84</v>
      </c>
      <c r="D285" s="103" t="s">
        <v>82</v>
      </c>
      <c r="E285" s="103" t="str">
        <f t="shared" si="20"/>
        <v>招標</v>
      </c>
      <c r="F285" s="102">
        <v>222</v>
      </c>
      <c r="G285" s="101">
        <v>37</v>
      </c>
      <c r="H285" s="100">
        <f t="shared" si="21"/>
        <v>8214</v>
      </c>
      <c r="I285" s="98">
        <f t="shared" si="22"/>
        <v>0</v>
      </c>
      <c r="J285" s="100">
        <f t="shared" si="23"/>
        <v>0</v>
      </c>
      <c r="K285" s="99">
        <v>37</v>
      </c>
      <c r="L285" s="98">
        <f t="shared" si="24"/>
        <v>8214</v>
      </c>
      <c r="M285" s="98"/>
      <c r="N285" s="98">
        <v>0</v>
      </c>
      <c r="O285" s="97"/>
    </row>
    <row r="286" spans="1:15">
      <c r="A286" s="103" t="s">
        <v>469</v>
      </c>
      <c r="B286" s="103" t="s">
        <v>180</v>
      </c>
      <c r="C286" s="97" t="s">
        <v>83</v>
      </c>
      <c r="D286" s="103" t="s">
        <v>82</v>
      </c>
      <c r="E286" s="103" t="str">
        <f t="shared" si="20"/>
        <v>招標</v>
      </c>
      <c r="F286" s="102">
        <v>222</v>
      </c>
      <c r="G286" s="101">
        <v>37</v>
      </c>
      <c r="H286" s="100">
        <f t="shared" si="21"/>
        <v>8214</v>
      </c>
      <c r="I286" s="98">
        <f t="shared" si="22"/>
        <v>0</v>
      </c>
      <c r="J286" s="100">
        <f t="shared" si="23"/>
        <v>0</v>
      </c>
      <c r="K286" s="99">
        <v>37</v>
      </c>
      <c r="L286" s="98">
        <f t="shared" si="24"/>
        <v>8214</v>
      </c>
      <c r="M286" s="98"/>
      <c r="N286" s="98">
        <v>0</v>
      </c>
      <c r="O286" s="97"/>
    </row>
    <row r="287" spans="1:15">
      <c r="A287" s="103" t="s">
        <v>469</v>
      </c>
      <c r="B287" s="103" t="s">
        <v>180</v>
      </c>
      <c r="C287" s="97" t="s">
        <v>64</v>
      </c>
      <c r="D287" s="103" t="s">
        <v>63</v>
      </c>
      <c r="E287" s="103" t="str">
        <f t="shared" si="20"/>
        <v>招標</v>
      </c>
      <c r="F287" s="102">
        <v>270</v>
      </c>
      <c r="G287" s="101">
        <v>37</v>
      </c>
      <c r="H287" s="100">
        <f t="shared" si="21"/>
        <v>9990</v>
      </c>
      <c r="I287" s="98">
        <f t="shared" si="22"/>
        <v>0</v>
      </c>
      <c r="J287" s="100">
        <f t="shared" si="23"/>
        <v>0</v>
      </c>
      <c r="K287" s="99">
        <v>37</v>
      </c>
      <c r="L287" s="98">
        <f t="shared" si="24"/>
        <v>9990</v>
      </c>
      <c r="M287" s="98"/>
      <c r="N287" s="98">
        <v>0</v>
      </c>
      <c r="O287" s="97"/>
    </row>
    <row r="288" spans="1:15">
      <c r="A288" s="103" t="s">
        <v>469</v>
      </c>
      <c r="B288" s="103" t="s">
        <v>180</v>
      </c>
      <c r="C288" s="97" t="s">
        <v>35</v>
      </c>
      <c r="D288" s="103" t="s">
        <v>30</v>
      </c>
      <c r="E288" s="103" t="str">
        <f t="shared" si="20"/>
        <v>招標</v>
      </c>
      <c r="F288" s="102">
        <v>180</v>
      </c>
      <c r="G288" s="101">
        <v>37</v>
      </c>
      <c r="H288" s="100">
        <f t="shared" si="21"/>
        <v>6660</v>
      </c>
      <c r="I288" s="98">
        <f t="shared" si="22"/>
        <v>0</v>
      </c>
      <c r="J288" s="100">
        <f t="shared" si="23"/>
        <v>0</v>
      </c>
      <c r="K288" s="99">
        <v>37</v>
      </c>
      <c r="L288" s="98">
        <f t="shared" si="24"/>
        <v>6660</v>
      </c>
      <c r="M288" s="98"/>
      <c r="N288" s="98">
        <v>0</v>
      </c>
      <c r="O288" s="97"/>
    </row>
    <row r="289" spans="1:15">
      <c r="A289" s="103" t="s">
        <v>469</v>
      </c>
      <c r="B289" s="103" t="s">
        <v>180</v>
      </c>
      <c r="C289" s="97" t="s">
        <v>72</v>
      </c>
      <c r="D289" s="103" t="s">
        <v>115</v>
      </c>
      <c r="E289" s="103" t="str">
        <f t="shared" si="20"/>
        <v>招標</v>
      </c>
      <c r="F289" s="102">
        <v>121</v>
      </c>
      <c r="G289" s="101">
        <v>37</v>
      </c>
      <c r="H289" s="100">
        <f t="shared" si="21"/>
        <v>4477</v>
      </c>
      <c r="I289" s="98">
        <f t="shared" si="22"/>
        <v>0</v>
      </c>
      <c r="J289" s="100">
        <f t="shared" si="23"/>
        <v>0</v>
      </c>
      <c r="K289" s="99">
        <v>37</v>
      </c>
      <c r="L289" s="98">
        <f t="shared" si="24"/>
        <v>4477</v>
      </c>
      <c r="M289" s="98"/>
      <c r="N289" s="98">
        <v>0</v>
      </c>
      <c r="O289" s="97"/>
    </row>
    <row r="290" spans="1:15">
      <c r="A290" s="103" t="s">
        <v>469</v>
      </c>
      <c r="B290" s="103" t="s">
        <v>158</v>
      </c>
      <c r="C290" s="97" t="s">
        <v>54</v>
      </c>
      <c r="D290" s="103" t="s">
        <v>106</v>
      </c>
      <c r="E290" s="103" t="str">
        <f t="shared" si="20"/>
        <v>招標</v>
      </c>
      <c r="F290" s="102">
        <v>116</v>
      </c>
      <c r="G290" s="101">
        <v>38</v>
      </c>
      <c r="H290" s="100">
        <f t="shared" si="21"/>
        <v>4408</v>
      </c>
      <c r="I290" s="98">
        <f t="shared" si="22"/>
        <v>-1</v>
      </c>
      <c r="J290" s="100">
        <f t="shared" si="23"/>
        <v>-116</v>
      </c>
      <c r="K290" s="99">
        <v>38</v>
      </c>
      <c r="L290" s="98">
        <f t="shared" si="24"/>
        <v>4408</v>
      </c>
      <c r="M290" s="98">
        <v>1</v>
      </c>
      <c r="N290" s="98">
        <v>116</v>
      </c>
      <c r="O290" s="97"/>
    </row>
    <row r="291" spans="1:15">
      <c r="A291" s="103" t="s">
        <v>469</v>
      </c>
      <c r="B291" s="103" t="s">
        <v>158</v>
      </c>
      <c r="C291" s="97" t="s">
        <v>94</v>
      </c>
      <c r="D291" s="103" t="s">
        <v>91</v>
      </c>
      <c r="E291" s="103" t="str">
        <f t="shared" si="20"/>
        <v>招標</v>
      </c>
      <c r="F291" s="102">
        <v>140</v>
      </c>
      <c r="G291" s="101">
        <v>38</v>
      </c>
      <c r="H291" s="100">
        <f t="shared" si="21"/>
        <v>5320</v>
      </c>
      <c r="I291" s="98">
        <f t="shared" si="22"/>
        <v>-1</v>
      </c>
      <c r="J291" s="100">
        <f t="shared" si="23"/>
        <v>-140</v>
      </c>
      <c r="K291" s="99">
        <v>38</v>
      </c>
      <c r="L291" s="98">
        <f t="shared" si="24"/>
        <v>5320</v>
      </c>
      <c r="M291" s="98">
        <v>1</v>
      </c>
      <c r="N291" s="98">
        <v>140</v>
      </c>
      <c r="O291" s="97"/>
    </row>
    <row r="292" spans="1:15">
      <c r="A292" s="103" t="s">
        <v>469</v>
      </c>
      <c r="B292" s="103" t="s">
        <v>158</v>
      </c>
      <c r="C292" s="97" t="s">
        <v>113</v>
      </c>
      <c r="D292" s="103" t="s">
        <v>111</v>
      </c>
      <c r="E292" s="103" t="str">
        <f t="shared" si="20"/>
        <v>招標</v>
      </c>
      <c r="F292" s="102">
        <v>232</v>
      </c>
      <c r="G292" s="101">
        <v>38</v>
      </c>
      <c r="H292" s="100">
        <f t="shared" si="21"/>
        <v>8816</v>
      </c>
      <c r="I292" s="98">
        <f t="shared" si="22"/>
        <v>-1</v>
      </c>
      <c r="J292" s="100">
        <f t="shared" si="23"/>
        <v>-232</v>
      </c>
      <c r="K292" s="99">
        <v>38</v>
      </c>
      <c r="L292" s="98">
        <f t="shared" si="24"/>
        <v>8816</v>
      </c>
      <c r="M292" s="98">
        <v>1</v>
      </c>
      <c r="N292" s="98">
        <v>232</v>
      </c>
      <c r="O292" s="97"/>
    </row>
    <row r="293" spans="1:15">
      <c r="A293" s="103" t="s">
        <v>469</v>
      </c>
      <c r="B293" s="103" t="s">
        <v>158</v>
      </c>
      <c r="C293" s="97" t="s">
        <v>59</v>
      </c>
      <c r="D293" s="103" t="s">
        <v>111</v>
      </c>
      <c r="E293" s="103" t="str">
        <f t="shared" si="20"/>
        <v>招標</v>
      </c>
      <c r="F293" s="102">
        <v>217</v>
      </c>
      <c r="G293" s="101">
        <v>38</v>
      </c>
      <c r="H293" s="100">
        <f t="shared" si="21"/>
        <v>8246</v>
      </c>
      <c r="I293" s="98">
        <f t="shared" si="22"/>
        <v>-1</v>
      </c>
      <c r="J293" s="100">
        <f t="shared" si="23"/>
        <v>-217</v>
      </c>
      <c r="K293" s="99">
        <v>38</v>
      </c>
      <c r="L293" s="98">
        <f t="shared" si="24"/>
        <v>8246</v>
      </c>
      <c r="M293" s="98">
        <v>1</v>
      </c>
      <c r="N293" s="98">
        <v>217</v>
      </c>
      <c r="O293" s="97"/>
    </row>
    <row r="294" spans="1:15">
      <c r="A294" s="103" t="s">
        <v>469</v>
      </c>
      <c r="B294" s="103" t="s">
        <v>158</v>
      </c>
      <c r="C294" s="97" t="s">
        <v>72</v>
      </c>
      <c r="D294" s="103" t="s">
        <v>73</v>
      </c>
      <c r="E294" s="103" t="str">
        <f t="shared" si="20"/>
        <v>小額</v>
      </c>
      <c r="F294" s="102">
        <v>96</v>
      </c>
      <c r="G294" s="101">
        <v>38</v>
      </c>
      <c r="H294" s="100">
        <f t="shared" si="21"/>
        <v>3648</v>
      </c>
      <c r="I294" s="98">
        <f t="shared" si="22"/>
        <v>-1</v>
      </c>
      <c r="J294" s="100">
        <f t="shared" si="23"/>
        <v>-96</v>
      </c>
      <c r="K294" s="99">
        <v>38</v>
      </c>
      <c r="L294" s="98">
        <f t="shared" si="24"/>
        <v>3648</v>
      </c>
      <c r="M294" s="98">
        <v>1</v>
      </c>
      <c r="N294" s="98">
        <v>96</v>
      </c>
      <c r="O294" s="97"/>
    </row>
    <row r="295" spans="1:15">
      <c r="A295" s="103" t="s">
        <v>469</v>
      </c>
      <c r="B295" s="103" t="s">
        <v>159</v>
      </c>
      <c r="C295" s="97" t="s">
        <v>54</v>
      </c>
      <c r="D295" s="103" t="s">
        <v>106</v>
      </c>
      <c r="E295" s="103" t="str">
        <f t="shared" si="20"/>
        <v>招標</v>
      </c>
      <c r="F295" s="102">
        <v>116</v>
      </c>
      <c r="G295" s="101">
        <v>38</v>
      </c>
      <c r="H295" s="100">
        <f t="shared" si="21"/>
        <v>4408</v>
      </c>
      <c r="I295" s="98">
        <f t="shared" si="22"/>
        <v>0</v>
      </c>
      <c r="J295" s="100">
        <f t="shared" si="23"/>
        <v>0</v>
      </c>
      <c r="K295" s="99">
        <v>38</v>
      </c>
      <c r="L295" s="98">
        <f t="shared" si="24"/>
        <v>4408</v>
      </c>
      <c r="M295" s="98"/>
      <c r="N295" s="98">
        <v>0</v>
      </c>
      <c r="O295" s="97"/>
    </row>
    <row r="296" spans="1:15">
      <c r="A296" s="103" t="s">
        <v>469</v>
      </c>
      <c r="B296" s="103" t="s">
        <v>159</v>
      </c>
      <c r="C296" s="97" t="s">
        <v>94</v>
      </c>
      <c r="D296" s="103" t="s">
        <v>91</v>
      </c>
      <c r="E296" s="103" t="str">
        <f t="shared" si="20"/>
        <v>招標</v>
      </c>
      <c r="F296" s="102">
        <v>140</v>
      </c>
      <c r="G296" s="101">
        <v>38</v>
      </c>
      <c r="H296" s="100">
        <f t="shared" si="21"/>
        <v>5320</v>
      </c>
      <c r="I296" s="98">
        <f t="shared" si="22"/>
        <v>0</v>
      </c>
      <c r="J296" s="100">
        <f t="shared" si="23"/>
        <v>0</v>
      </c>
      <c r="K296" s="99">
        <v>38</v>
      </c>
      <c r="L296" s="98">
        <f t="shared" si="24"/>
        <v>5320</v>
      </c>
      <c r="M296" s="98"/>
      <c r="N296" s="98">
        <v>0</v>
      </c>
      <c r="O296" s="97"/>
    </row>
    <row r="297" spans="1:15">
      <c r="A297" s="103" t="s">
        <v>469</v>
      </c>
      <c r="B297" s="103" t="s">
        <v>159</v>
      </c>
      <c r="C297" s="97" t="s">
        <v>113</v>
      </c>
      <c r="D297" s="103" t="s">
        <v>111</v>
      </c>
      <c r="E297" s="103" t="str">
        <f t="shared" si="20"/>
        <v>招標</v>
      </c>
      <c r="F297" s="102">
        <v>232</v>
      </c>
      <c r="G297" s="101">
        <v>38</v>
      </c>
      <c r="H297" s="100">
        <f t="shared" si="21"/>
        <v>8816</v>
      </c>
      <c r="I297" s="98">
        <f t="shared" si="22"/>
        <v>0</v>
      </c>
      <c r="J297" s="100">
        <f t="shared" si="23"/>
        <v>0</v>
      </c>
      <c r="K297" s="99">
        <v>38</v>
      </c>
      <c r="L297" s="98">
        <f t="shared" si="24"/>
        <v>8816</v>
      </c>
      <c r="M297" s="98"/>
      <c r="N297" s="98">
        <v>0</v>
      </c>
      <c r="O297" s="97"/>
    </row>
    <row r="298" spans="1:15">
      <c r="A298" s="103" t="s">
        <v>469</v>
      </c>
      <c r="B298" s="103" t="s">
        <v>159</v>
      </c>
      <c r="C298" s="97" t="s">
        <v>59</v>
      </c>
      <c r="D298" s="103" t="s">
        <v>111</v>
      </c>
      <c r="E298" s="103" t="str">
        <f t="shared" si="20"/>
        <v>招標</v>
      </c>
      <c r="F298" s="102">
        <v>217</v>
      </c>
      <c r="G298" s="101">
        <v>38</v>
      </c>
      <c r="H298" s="100">
        <f t="shared" si="21"/>
        <v>8246</v>
      </c>
      <c r="I298" s="98">
        <f t="shared" si="22"/>
        <v>0</v>
      </c>
      <c r="J298" s="100">
        <f t="shared" si="23"/>
        <v>0</v>
      </c>
      <c r="K298" s="99">
        <v>38</v>
      </c>
      <c r="L298" s="98">
        <f t="shared" si="24"/>
        <v>8246</v>
      </c>
      <c r="M298" s="98"/>
      <c r="N298" s="98">
        <v>0</v>
      </c>
      <c r="O298" s="97"/>
    </row>
    <row r="299" spans="1:15">
      <c r="A299" s="103" t="s">
        <v>469</v>
      </c>
      <c r="B299" s="103" t="s">
        <v>159</v>
      </c>
      <c r="C299" s="97" t="s">
        <v>72</v>
      </c>
      <c r="D299" s="103" t="s">
        <v>73</v>
      </c>
      <c r="E299" s="103" t="str">
        <f t="shared" si="20"/>
        <v>小額</v>
      </c>
      <c r="F299" s="102">
        <v>96</v>
      </c>
      <c r="G299" s="101">
        <v>38</v>
      </c>
      <c r="H299" s="100">
        <f t="shared" si="21"/>
        <v>3648</v>
      </c>
      <c r="I299" s="98">
        <f t="shared" si="22"/>
        <v>0</v>
      </c>
      <c r="J299" s="100">
        <f t="shared" si="23"/>
        <v>0</v>
      </c>
      <c r="K299" s="99">
        <v>38</v>
      </c>
      <c r="L299" s="98">
        <f t="shared" si="24"/>
        <v>3648</v>
      </c>
      <c r="M299" s="98"/>
      <c r="N299" s="98">
        <v>0</v>
      </c>
      <c r="O299" s="97"/>
    </row>
    <row r="300" spans="1:15">
      <c r="A300" s="103" t="s">
        <v>469</v>
      </c>
      <c r="B300" s="103" t="s">
        <v>160</v>
      </c>
      <c r="C300" s="97" t="s">
        <v>54</v>
      </c>
      <c r="D300" s="103" t="s">
        <v>106</v>
      </c>
      <c r="E300" s="103" t="str">
        <f t="shared" si="20"/>
        <v>招標</v>
      </c>
      <c r="F300" s="102">
        <v>116</v>
      </c>
      <c r="G300" s="101">
        <v>38</v>
      </c>
      <c r="H300" s="100">
        <f t="shared" si="21"/>
        <v>4408</v>
      </c>
      <c r="I300" s="98">
        <f t="shared" si="22"/>
        <v>0</v>
      </c>
      <c r="J300" s="100">
        <f t="shared" si="23"/>
        <v>0</v>
      </c>
      <c r="K300" s="99">
        <v>38</v>
      </c>
      <c r="L300" s="98">
        <f t="shared" si="24"/>
        <v>4408</v>
      </c>
      <c r="M300" s="98"/>
      <c r="N300" s="98">
        <v>0</v>
      </c>
      <c r="O300" s="97"/>
    </row>
    <row r="301" spans="1:15">
      <c r="A301" s="103" t="s">
        <v>469</v>
      </c>
      <c r="B301" s="103" t="s">
        <v>160</v>
      </c>
      <c r="C301" s="97" t="s">
        <v>94</v>
      </c>
      <c r="D301" s="103" t="s">
        <v>91</v>
      </c>
      <c r="E301" s="103" t="str">
        <f t="shared" si="20"/>
        <v>招標</v>
      </c>
      <c r="F301" s="102">
        <v>140</v>
      </c>
      <c r="G301" s="101">
        <v>38</v>
      </c>
      <c r="H301" s="100">
        <f t="shared" si="21"/>
        <v>5320</v>
      </c>
      <c r="I301" s="98">
        <f t="shared" si="22"/>
        <v>0</v>
      </c>
      <c r="J301" s="100">
        <f t="shared" si="23"/>
        <v>0</v>
      </c>
      <c r="K301" s="99">
        <v>38</v>
      </c>
      <c r="L301" s="98">
        <f t="shared" si="24"/>
        <v>5320</v>
      </c>
      <c r="M301" s="98"/>
      <c r="N301" s="98">
        <v>0</v>
      </c>
      <c r="O301" s="97"/>
    </row>
    <row r="302" spans="1:15">
      <c r="A302" s="103" t="s">
        <v>469</v>
      </c>
      <c r="B302" s="103" t="s">
        <v>160</v>
      </c>
      <c r="C302" s="97" t="s">
        <v>113</v>
      </c>
      <c r="D302" s="103" t="s">
        <v>111</v>
      </c>
      <c r="E302" s="103" t="str">
        <f t="shared" si="20"/>
        <v>招標</v>
      </c>
      <c r="F302" s="102">
        <v>232</v>
      </c>
      <c r="G302" s="101">
        <v>38</v>
      </c>
      <c r="H302" s="100">
        <f t="shared" si="21"/>
        <v>8816</v>
      </c>
      <c r="I302" s="98">
        <f t="shared" si="22"/>
        <v>0</v>
      </c>
      <c r="J302" s="100">
        <f t="shared" si="23"/>
        <v>0</v>
      </c>
      <c r="K302" s="99">
        <v>38</v>
      </c>
      <c r="L302" s="98">
        <f t="shared" si="24"/>
        <v>8816</v>
      </c>
      <c r="M302" s="98"/>
      <c r="N302" s="98">
        <v>0</v>
      </c>
      <c r="O302" s="97"/>
    </row>
    <row r="303" spans="1:15">
      <c r="A303" s="103" t="s">
        <v>469</v>
      </c>
      <c r="B303" s="103" t="s">
        <v>160</v>
      </c>
      <c r="C303" s="97" t="s">
        <v>59</v>
      </c>
      <c r="D303" s="103" t="s">
        <v>111</v>
      </c>
      <c r="E303" s="103" t="str">
        <f t="shared" si="20"/>
        <v>招標</v>
      </c>
      <c r="F303" s="102">
        <v>217</v>
      </c>
      <c r="G303" s="101">
        <v>38</v>
      </c>
      <c r="H303" s="100">
        <f t="shared" si="21"/>
        <v>8246</v>
      </c>
      <c r="I303" s="98">
        <f t="shared" si="22"/>
        <v>0</v>
      </c>
      <c r="J303" s="100">
        <f t="shared" si="23"/>
        <v>0</v>
      </c>
      <c r="K303" s="99">
        <v>38</v>
      </c>
      <c r="L303" s="98">
        <f t="shared" si="24"/>
        <v>8246</v>
      </c>
      <c r="M303" s="98"/>
      <c r="N303" s="98">
        <v>0</v>
      </c>
      <c r="O303" s="97"/>
    </row>
    <row r="304" spans="1:15">
      <c r="A304" s="103" t="s">
        <v>469</v>
      </c>
      <c r="B304" s="103" t="s">
        <v>160</v>
      </c>
      <c r="C304" s="97" t="s">
        <v>72</v>
      </c>
      <c r="D304" s="103" t="s">
        <v>73</v>
      </c>
      <c r="E304" s="103" t="str">
        <f t="shared" si="20"/>
        <v>小額</v>
      </c>
      <c r="F304" s="102">
        <v>96</v>
      </c>
      <c r="G304" s="101">
        <v>38</v>
      </c>
      <c r="H304" s="100">
        <f t="shared" si="21"/>
        <v>3648</v>
      </c>
      <c r="I304" s="98">
        <f t="shared" si="22"/>
        <v>0</v>
      </c>
      <c r="J304" s="100">
        <f t="shared" si="23"/>
        <v>0</v>
      </c>
      <c r="K304" s="99">
        <v>38</v>
      </c>
      <c r="L304" s="98">
        <f t="shared" si="24"/>
        <v>3648</v>
      </c>
      <c r="M304" s="98"/>
      <c r="N304" s="98">
        <v>0</v>
      </c>
      <c r="O304" s="97"/>
    </row>
    <row r="305" spans="1:15">
      <c r="A305" s="103" t="s">
        <v>469</v>
      </c>
      <c r="B305" s="103" t="s">
        <v>161</v>
      </c>
      <c r="C305" s="97" t="s">
        <v>54</v>
      </c>
      <c r="D305" s="103" t="s">
        <v>106</v>
      </c>
      <c r="E305" s="103" t="str">
        <f t="shared" si="20"/>
        <v>招標</v>
      </c>
      <c r="F305" s="102">
        <v>116</v>
      </c>
      <c r="G305" s="101">
        <v>38</v>
      </c>
      <c r="H305" s="100">
        <f t="shared" si="21"/>
        <v>4408</v>
      </c>
      <c r="I305" s="98">
        <f t="shared" si="22"/>
        <v>0</v>
      </c>
      <c r="J305" s="100">
        <f t="shared" si="23"/>
        <v>0</v>
      </c>
      <c r="K305" s="99">
        <v>38</v>
      </c>
      <c r="L305" s="98">
        <f t="shared" si="24"/>
        <v>4408</v>
      </c>
      <c r="M305" s="98"/>
      <c r="N305" s="98">
        <v>0</v>
      </c>
      <c r="O305" s="97"/>
    </row>
    <row r="306" spans="1:15">
      <c r="A306" s="103" t="s">
        <v>469</v>
      </c>
      <c r="B306" s="103" t="s">
        <v>161</v>
      </c>
      <c r="C306" s="97" t="s">
        <v>94</v>
      </c>
      <c r="D306" s="103" t="s">
        <v>91</v>
      </c>
      <c r="E306" s="103" t="str">
        <f t="shared" si="20"/>
        <v>招標</v>
      </c>
      <c r="F306" s="102">
        <v>140</v>
      </c>
      <c r="G306" s="101">
        <v>38</v>
      </c>
      <c r="H306" s="100">
        <f t="shared" si="21"/>
        <v>5320</v>
      </c>
      <c r="I306" s="98">
        <f t="shared" si="22"/>
        <v>0</v>
      </c>
      <c r="J306" s="100">
        <f t="shared" si="23"/>
        <v>0</v>
      </c>
      <c r="K306" s="99">
        <v>38</v>
      </c>
      <c r="L306" s="98">
        <f t="shared" si="24"/>
        <v>5320</v>
      </c>
      <c r="M306" s="98"/>
      <c r="N306" s="98">
        <v>0</v>
      </c>
      <c r="O306" s="97"/>
    </row>
    <row r="307" spans="1:15">
      <c r="A307" s="103" t="s">
        <v>469</v>
      </c>
      <c r="B307" s="103" t="s">
        <v>161</v>
      </c>
      <c r="C307" s="97" t="s">
        <v>113</v>
      </c>
      <c r="D307" s="103" t="s">
        <v>111</v>
      </c>
      <c r="E307" s="103" t="str">
        <f t="shared" si="20"/>
        <v>招標</v>
      </c>
      <c r="F307" s="102">
        <v>232</v>
      </c>
      <c r="G307" s="101">
        <v>38</v>
      </c>
      <c r="H307" s="100">
        <f t="shared" si="21"/>
        <v>8816</v>
      </c>
      <c r="I307" s="98">
        <f t="shared" si="22"/>
        <v>0</v>
      </c>
      <c r="J307" s="100">
        <f t="shared" si="23"/>
        <v>0</v>
      </c>
      <c r="K307" s="99">
        <v>38</v>
      </c>
      <c r="L307" s="98">
        <f t="shared" si="24"/>
        <v>8816</v>
      </c>
      <c r="M307" s="98"/>
      <c r="N307" s="98">
        <v>0</v>
      </c>
      <c r="O307" s="97"/>
    </row>
    <row r="308" spans="1:15">
      <c r="A308" s="103" t="s">
        <v>469</v>
      </c>
      <c r="B308" s="103" t="s">
        <v>161</v>
      </c>
      <c r="C308" s="97" t="s">
        <v>59</v>
      </c>
      <c r="D308" s="103" t="s">
        <v>111</v>
      </c>
      <c r="E308" s="103" t="str">
        <f t="shared" si="20"/>
        <v>招標</v>
      </c>
      <c r="F308" s="102">
        <v>217</v>
      </c>
      <c r="G308" s="101">
        <v>38</v>
      </c>
      <c r="H308" s="100">
        <f t="shared" si="21"/>
        <v>8246</v>
      </c>
      <c r="I308" s="98">
        <f t="shared" si="22"/>
        <v>0</v>
      </c>
      <c r="J308" s="100">
        <f t="shared" si="23"/>
        <v>0</v>
      </c>
      <c r="K308" s="99">
        <v>38</v>
      </c>
      <c r="L308" s="98">
        <f t="shared" si="24"/>
        <v>8246</v>
      </c>
      <c r="M308" s="98"/>
      <c r="N308" s="98">
        <v>0</v>
      </c>
      <c r="O308" s="97"/>
    </row>
    <row r="309" spans="1:15">
      <c r="A309" s="103" t="s">
        <v>469</v>
      </c>
      <c r="B309" s="103" t="s">
        <v>161</v>
      </c>
      <c r="C309" s="97" t="s">
        <v>72</v>
      </c>
      <c r="D309" s="103" t="s">
        <v>73</v>
      </c>
      <c r="E309" s="103" t="str">
        <f t="shared" si="20"/>
        <v>小額</v>
      </c>
      <c r="F309" s="102">
        <v>96</v>
      </c>
      <c r="G309" s="101">
        <v>38</v>
      </c>
      <c r="H309" s="100">
        <f t="shared" si="21"/>
        <v>3648</v>
      </c>
      <c r="I309" s="98">
        <f t="shared" si="22"/>
        <v>0</v>
      </c>
      <c r="J309" s="100">
        <f t="shared" si="23"/>
        <v>0</v>
      </c>
      <c r="K309" s="99">
        <v>38</v>
      </c>
      <c r="L309" s="98">
        <f t="shared" si="24"/>
        <v>3648</v>
      </c>
      <c r="M309" s="98"/>
      <c r="N309" s="98">
        <v>0</v>
      </c>
      <c r="O309" s="97"/>
    </row>
    <row r="310" spans="1:15">
      <c r="A310" s="103" t="s">
        <v>469</v>
      </c>
      <c r="B310" s="103" t="s">
        <v>199</v>
      </c>
      <c r="C310" s="97" t="s">
        <v>118</v>
      </c>
      <c r="D310" s="103" t="s">
        <v>115</v>
      </c>
      <c r="E310" s="103" t="str">
        <f t="shared" si="20"/>
        <v>招標</v>
      </c>
      <c r="F310" s="102">
        <v>150</v>
      </c>
      <c r="G310" s="101">
        <v>42</v>
      </c>
      <c r="H310" s="100">
        <f t="shared" si="21"/>
        <v>6300</v>
      </c>
      <c r="I310" s="98">
        <f t="shared" si="22"/>
        <v>3</v>
      </c>
      <c r="J310" s="100">
        <f t="shared" si="23"/>
        <v>450</v>
      </c>
      <c r="K310" s="99">
        <v>39</v>
      </c>
      <c r="L310" s="98">
        <f t="shared" si="24"/>
        <v>5850</v>
      </c>
      <c r="M310" s="98"/>
      <c r="N310" s="98">
        <v>0</v>
      </c>
      <c r="O310" s="97"/>
    </row>
    <row r="311" spans="1:15">
      <c r="A311" s="103" t="s">
        <v>469</v>
      </c>
      <c r="B311" s="103" t="s">
        <v>199</v>
      </c>
      <c r="C311" s="97" t="s">
        <v>95</v>
      </c>
      <c r="D311" s="103" t="s">
        <v>91</v>
      </c>
      <c r="E311" s="103" t="str">
        <f t="shared" si="20"/>
        <v>招標</v>
      </c>
      <c r="F311" s="102">
        <v>169</v>
      </c>
      <c r="G311" s="101">
        <v>42</v>
      </c>
      <c r="H311" s="100">
        <f t="shared" si="21"/>
        <v>7098</v>
      </c>
      <c r="I311" s="98">
        <f t="shared" si="22"/>
        <v>3</v>
      </c>
      <c r="J311" s="100">
        <f t="shared" si="23"/>
        <v>507</v>
      </c>
      <c r="K311" s="99">
        <v>39</v>
      </c>
      <c r="L311" s="98">
        <f t="shared" si="24"/>
        <v>6591</v>
      </c>
      <c r="M311" s="98"/>
      <c r="N311" s="98">
        <v>0</v>
      </c>
      <c r="O311" s="97"/>
    </row>
    <row r="312" spans="1:15">
      <c r="A312" s="103" t="s">
        <v>469</v>
      </c>
      <c r="B312" s="103" t="s">
        <v>199</v>
      </c>
      <c r="C312" s="97" t="s">
        <v>65</v>
      </c>
      <c r="D312" s="103" t="s">
        <v>63</v>
      </c>
      <c r="E312" s="103" t="str">
        <f t="shared" si="20"/>
        <v>招標</v>
      </c>
      <c r="F312" s="102">
        <v>286</v>
      </c>
      <c r="G312" s="101">
        <v>42</v>
      </c>
      <c r="H312" s="100">
        <f t="shared" si="21"/>
        <v>12012</v>
      </c>
      <c r="I312" s="98">
        <f t="shared" si="22"/>
        <v>3</v>
      </c>
      <c r="J312" s="100">
        <f t="shared" si="23"/>
        <v>858</v>
      </c>
      <c r="K312" s="99">
        <v>39</v>
      </c>
      <c r="L312" s="98">
        <f t="shared" si="24"/>
        <v>11154</v>
      </c>
      <c r="M312" s="98"/>
      <c r="N312" s="98">
        <v>0</v>
      </c>
      <c r="O312" s="97"/>
    </row>
    <row r="313" spans="1:15">
      <c r="A313" s="103" t="s">
        <v>469</v>
      </c>
      <c r="B313" s="103" t="s">
        <v>199</v>
      </c>
      <c r="C313" s="97" t="s">
        <v>113</v>
      </c>
      <c r="D313" s="103" t="s">
        <v>111</v>
      </c>
      <c r="E313" s="103" t="str">
        <f t="shared" si="20"/>
        <v>招標</v>
      </c>
      <c r="F313" s="102">
        <v>203</v>
      </c>
      <c r="G313" s="101">
        <v>42</v>
      </c>
      <c r="H313" s="100">
        <f t="shared" si="21"/>
        <v>8526</v>
      </c>
      <c r="I313" s="98">
        <f t="shared" si="22"/>
        <v>3</v>
      </c>
      <c r="J313" s="100">
        <f t="shared" si="23"/>
        <v>609</v>
      </c>
      <c r="K313" s="99">
        <v>39</v>
      </c>
      <c r="L313" s="98">
        <f t="shared" si="24"/>
        <v>7917</v>
      </c>
      <c r="M313" s="98"/>
      <c r="N313" s="98">
        <v>0</v>
      </c>
      <c r="O313" s="97"/>
    </row>
    <row r="314" spans="1:15">
      <c r="A314" s="103" t="s">
        <v>469</v>
      </c>
      <c r="B314" s="103" t="s">
        <v>199</v>
      </c>
      <c r="C314" s="97" t="s">
        <v>59</v>
      </c>
      <c r="D314" s="103" t="s">
        <v>57</v>
      </c>
      <c r="E314" s="103" t="str">
        <f t="shared" si="20"/>
        <v>招標</v>
      </c>
      <c r="F314" s="102">
        <v>206</v>
      </c>
      <c r="G314" s="101">
        <v>42</v>
      </c>
      <c r="H314" s="100">
        <f t="shared" si="21"/>
        <v>8652</v>
      </c>
      <c r="I314" s="98">
        <f t="shared" si="22"/>
        <v>3</v>
      </c>
      <c r="J314" s="100">
        <f t="shared" si="23"/>
        <v>618</v>
      </c>
      <c r="K314" s="99">
        <v>39</v>
      </c>
      <c r="L314" s="98">
        <f t="shared" si="24"/>
        <v>8034</v>
      </c>
      <c r="M314" s="98"/>
      <c r="N314" s="98">
        <v>0</v>
      </c>
      <c r="O314" s="97"/>
    </row>
    <row r="315" spans="1:15">
      <c r="A315" s="103" t="s">
        <v>469</v>
      </c>
      <c r="B315" s="103" t="s">
        <v>199</v>
      </c>
      <c r="C315" s="97" t="s">
        <v>45</v>
      </c>
      <c r="D315" s="103" t="s">
        <v>30</v>
      </c>
      <c r="E315" s="103" t="str">
        <f t="shared" si="20"/>
        <v>招標</v>
      </c>
      <c r="F315" s="102">
        <v>154</v>
      </c>
      <c r="G315" s="101">
        <v>42</v>
      </c>
      <c r="H315" s="100">
        <f t="shared" si="21"/>
        <v>6468</v>
      </c>
      <c r="I315" s="98">
        <f t="shared" si="22"/>
        <v>3</v>
      </c>
      <c r="J315" s="100">
        <f t="shared" si="23"/>
        <v>462</v>
      </c>
      <c r="K315" s="99">
        <v>39</v>
      </c>
      <c r="L315" s="98">
        <f t="shared" si="24"/>
        <v>6006</v>
      </c>
      <c r="M315" s="98"/>
      <c r="N315" s="98">
        <v>0</v>
      </c>
      <c r="O315" s="97"/>
    </row>
    <row r="316" spans="1:15">
      <c r="A316" s="103" t="s">
        <v>469</v>
      </c>
      <c r="B316" s="103" t="s">
        <v>199</v>
      </c>
      <c r="C316" s="97" t="s">
        <v>117</v>
      </c>
      <c r="D316" s="103" t="s">
        <v>115</v>
      </c>
      <c r="E316" s="103" t="str">
        <f t="shared" si="20"/>
        <v>招標</v>
      </c>
      <c r="F316" s="102">
        <v>145</v>
      </c>
      <c r="G316" s="101">
        <v>42</v>
      </c>
      <c r="H316" s="100">
        <f t="shared" si="21"/>
        <v>6090</v>
      </c>
      <c r="I316" s="98">
        <f t="shared" si="22"/>
        <v>3</v>
      </c>
      <c r="J316" s="100">
        <f t="shared" si="23"/>
        <v>435</v>
      </c>
      <c r="K316" s="99">
        <v>39</v>
      </c>
      <c r="L316" s="98">
        <f t="shared" si="24"/>
        <v>5655</v>
      </c>
      <c r="M316" s="98"/>
      <c r="N316" s="98">
        <v>0</v>
      </c>
      <c r="O316" s="97"/>
    </row>
    <row r="317" spans="1:15">
      <c r="A317" s="103" t="s">
        <v>469</v>
      </c>
      <c r="B317" s="103" t="s">
        <v>199</v>
      </c>
      <c r="C317" s="97" t="s">
        <v>108</v>
      </c>
      <c r="D317" s="103" t="s">
        <v>106</v>
      </c>
      <c r="E317" s="103" t="str">
        <f t="shared" si="20"/>
        <v>招標</v>
      </c>
      <c r="F317" s="102">
        <v>193</v>
      </c>
      <c r="G317" s="101">
        <v>42</v>
      </c>
      <c r="H317" s="100">
        <f t="shared" si="21"/>
        <v>8106</v>
      </c>
      <c r="I317" s="98">
        <f t="shared" si="22"/>
        <v>3</v>
      </c>
      <c r="J317" s="100">
        <f t="shared" si="23"/>
        <v>579</v>
      </c>
      <c r="K317" s="99">
        <v>39</v>
      </c>
      <c r="L317" s="98">
        <f t="shared" si="24"/>
        <v>7527</v>
      </c>
      <c r="M317" s="98"/>
      <c r="N317" s="98">
        <v>0</v>
      </c>
      <c r="O317" s="97"/>
    </row>
    <row r="318" spans="1:15">
      <c r="A318" s="103" t="s">
        <v>469</v>
      </c>
      <c r="B318" s="103" t="s">
        <v>199</v>
      </c>
      <c r="C318" s="97" t="s">
        <v>43</v>
      </c>
      <c r="D318" s="103" t="s">
        <v>30</v>
      </c>
      <c r="E318" s="103" t="str">
        <f t="shared" si="20"/>
        <v>招標</v>
      </c>
      <c r="F318" s="102">
        <v>265</v>
      </c>
      <c r="G318" s="101">
        <v>42</v>
      </c>
      <c r="H318" s="100">
        <f t="shared" si="21"/>
        <v>11130</v>
      </c>
      <c r="I318" s="98">
        <f t="shared" si="22"/>
        <v>3</v>
      </c>
      <c r="J318" s="100">
        <f t="shared" si="23"/>
        <v>795</v>
      </c>
      <c r="K318" s="99">
        <v>39</v>
      </c>
      <c r="L318" s="98">
        <f t="shared" si="24"/>
        <v>10335</v>
      </c>
      <c r="M318" s="98"/>
      <c r="N318" s="98">
        <v>0</v>
      </c>
      <c r="O318" s="97"/>
    </row>
    <row r="319" spans="1:15">
      <c r="A319" s="103" t="s">
        <v>469</v>
      </c>
      <c r="B319" s="103" t="s">
        <v>199</v>
      </c>
      <c r="C319" s="97" t="s">
        <v>42</v>
      </c>
      <c r="D319" s="103" t="s">
        <v>30</v>
      </c>
      <c r="E319" s="103" t="str">
        <f t="shared" si="20"/>
        <v>招標</v>
      </c>
      <c r="F319" s="102">
        <v>275</v>
      </c>
      <c r="G319" s="101">
        <v>42</v>
      </c>
      <c r="H319" s="100">
        <f t="shared" si="21"/>
        <v>11550</v>
      </c>
      <c r="I319" s="98">
        <f t="shared" si="22"/>
        <v>3</v>
      </c>
      <c r="J319" s="100">
        <f t="shared" si="23"/>
        <v>825</v>
      </c>
      <c r="K319" s="99">
        <v>39</v>
      </c>
      <c r="L319" s="98">
        <f t="shared" si="24"/>
        <v>10725</v>
      </c>
      <c r="M319" s="98"/>
      <c r="N319" s="98">
        <v>0</v>
      </c>
      <c r="O319" s="97"/>
    </row>
    <row r="320" spans="1:15">
      <c r="A320" s="103" t="s">
        <v>469</v>
      </c>
      <c r="B320" s="103" t="s">
        <v>199</v>
      </c>
      <c r="C320" s="97" t="s">
        <v>85</v>
      </c>
      <c r="D320" s="103" t="s">
        <v>82</v>
      </c>
      <c r="E320" s="103" t="str">
        <f t="shared" si="20"/>
        <v>招標</v>
      </c>
      <c r="F320" s="102">
        <v>222</v>
      </c>
      <c r="G320" s="101">
        <v>42</v>
      </c>
      <c r="H320" s="100">
        <f t="shared" si="21"/>
        <v>9324</v>
      </c>
      <c r="I320" s="98">
        <f t="shared" si="22"/>
        <v>3</v>
      </c>
      <c r="J320" s="100">
        <f t="shared" si="23"/>
        <v>666</v>
      </c>
      <c r="K320" s="99">
        <v>39</v>
      </c>
      <c r="L320" s="98">
        <f t="shared" si="24"/>
        <v>8658</v>
      </c>
      <c r="M320" s="98"/>
      <c r="N320" s="98">
        <v>0</v>
      </c>
      <c r="O320" s="97"/>
    </row>
    <row r="321" spans="1:15">
      <c r="A321" s="103" t="s">
        <v>469</v>
      </c>
      <c r="B321" s="103" t="s">
        <v>199</v>
      </c>
      <c r="C321" s="97" t="s">
        <v>35</v>
      </c>
      <c r="D321" s="103" t="s">
        <v>106</v>
      </c>
      <c r="E321" s="103" t="str">
        <f t="shared" si="20"/>
        <v>招標</v>
      </c>
      <c r="F321" s="102">
        <v>164</v>
      </c>
      <c r="G321" s="101">
        <v>42</v>
      </c>
      <c r="H321" s="100">
        <f t="shared" si="21"/>
        <v>6888</v>
      </c>
      <c r="I321" s="98">
        <f t="shared" si="22"/>
        <v>3</v>
      </c>
      <c r="J321" s="100">
        <f t="shared" si="23"/>
        <v>492</v>
      </c>
      <c r="K321" s="99">
        <v>39</v>
      </c>
      <c r="L321" s="98">
        <f t="shared" si="24"/>
        <v>6396</v>
      </c>
      <c r="M321" s="98"/>
      <c r="N321" s="98">
        <v>0</v>
      </c>
      <c r="O321" s="97"/>
    </row>
    <row r="322" spans="1:15">
      <c r="A322" s="103" t="s">
        <v>469</v>
      </c>
      <c r="B322" s="103" t="s">
        <v>199</v>
      </c>
      <c r="C322" s="97" t="s">
        <v>34</v>
      </c>
      <c r="D322" s="103" t="s">
        <v>30</v>
      </c>
      <c r="E322" s="103" t="str">
        <f t="shared" ref="E322:E385" si="25">VLOOKUP(D322,採購方式,2,FALSE)</f>
        <v>招標</v>
      </c>
      <c r="F322" s="102">
        <v>125</v>
      </c>
      <c r="G322" s="101">
        <v>42</v>
      </c>
      <c r="H322" s="100">
        <f t="shared" ref="H322:H385" si="26">F322*G322</f>
        <v>5250</v>
      </c>
      <c r="I322" s="98">
        <f t="shared" si="22"/>
        <v>3</v>
      </c>
      <c r="J322" s="100">
        <f t="shared" si="23"/>
        <v>375</v>
      </c>
      <c r="K322" s="99">
        <v>39</v>
      </c>
      <c r="L322" s="98">
        <f t="shared" si="24"/>
        <v>4875</v>
      </c>
      <c r="M322" s="98"/>
      <c r="N322" s="98">
        <v>0</v>
      </c>
      <c r="O322" s="97"/>
    </row>
    <row r="323" spans="1:15">
      <c r="A323" s="103" t="s">
        <v>469</v>
      </c>
      <c r="B323" s="103" t="s">
        <v>199</v>
      </c>
      <c r="C323" s="97" t="s">
        <v>116</v>
      </c>
      <c r="D323" s="103" t="s">
        <v>115</v>
      </c>
      <c r="E323" s="103" t="str">
        <f t="shared" si="25"/>
        <v>招標</v>
      </c>
      <c r="F323" s="102">
        <v>285</v>
      </c>
      <c r="G323" s="101">
        <v>42</v>
      </c>
      <c r="H323" s="100">
        <f t="shared" si="26"/>
        <v>11970</v>
      </c>
      <c r="I323" s="98">
        <f t="shared" ref="I323:I386" si="27">G323-K323-M323</f>
        <v>3</v>
      </c>
      <c r="J323" s="100">
        <f t="shared" ref="J323:J386" si="28">F323*I323</f>
        <v>855</v>
      </c>
      <c r="K323" s="99">
        <v>39</v>
      </c>
      <c r="L323" s="98">
        <f t="shared" ref="L323:L386" si="29">K323*F323</f>
        <v>11115</v>
      </c>
      <c r="M323" s="98"/>
      <c r="N323" s="98">
        <v>0</v>
      </c>
      <c r="O323" s="97"/>
    </row>
    <row r="324" spans="1:15">
      <c r="A324" s="103" t="s">
        <v>469</v>
      </c>
      <c r="B324" s="103" t="s">
        <v>199</v>
      </c>
      <c r="C324" s="97" t="s">
        <v>72</v>
      </c>
      <c r="D324" s="103" t="s">
        <v>115</v>
      </c>
      <c r="E324" s="103" t="str">
        <f t="shared" si="25"/>
        <v>招標</v>
      </c>
      <c r="F324" s="102">
        <v>130</v>
      </c>
      <c r="G324" s="101">
        <v>42</v>
      </c>
      <c r="H324" s="100">
        <f t="shared" si="26"/>
        <v>5460</v>
      </c>
      <c r="I324" s="98">
        <f t="shared" si="27"/>
        <v>3</v>
      </c>
      <c r="J324" s="100">
        <f t="shared" si="28"/>
        <v>390</v>
      </c>
      <c r="K324" s="99">
        <v>39</v>
      </c>
      <c r="L324" s="98">
        <f t="shared" si="29"/>
        <v>5070</v>
      </c>
      <c r="M324" s="98"/>
      <c r="N324" s="98">
        <v>0</v>
      </c>
      <c r="O324" s="97"/>
    </row>
    <row r="325" spans="1:15">
      <c r="A325" s="103" t="s">
        <v>469</v>
      </c>
      <c r="B325" s="103" t="s">
        <v>200</v>
      </c>
      <c r="C325" s="97" t="s">
        <v>118</v>
      </c>
      <c r="D325" s="103" t="s">
        <v>115</v>
      </c>
      <c r="E325" s="103" t="str">
        <f t="shared" si="25"/>
        <v>招標</v>
      </c>
      <c r="F325" s="102">
        <v>150</v>
      </c>
      <c r="G325" s="101">
        <v>42</v>
      </c>
      <c r="H325" s="100">
        <f t="shared" si="26"/>
        <v>6300</v>
      </c>
      <c r="I325" s="98">
        <f t="shared" si="27"/>
        <v>3</v>
      </c>
      <c r="J325" s="100">
        <f t="shared" si="28"/>
        <v>450</v>
      </c>
      <c r="K325" s="99">
        <v>38</v>
      </c>
      <c r="L325" s="98">
        <f t="shared" si="29"/>
        <v>5700</v>
      </c>
      <c r="M325" s="98">
        <v>1</v>
      </c>
      <c r="N325" s="98">
        <v>150</v>
      </c>
      <c r="O325" s="97"/>
    </row>
    <row r="326" spans="1:15">
      <c r="A326" s="103" t="s">
        <v>469</v>
      </c>
      <c r="B326" s="103" t="s">
        <v>200</v>
      </c>
      <c r="C326" s="97" t="s">
        <v>95</v>
      </c>
      <c r="D326" s="103" t="s">
        <v>91</v>
      </c>
      <c r="E326" s="103" t="str">
        <f t="shared" si="25"/>
        <v>招標</v>
      </c>
      <c r="F326" s="102">
        <v>169</v>
      </c>
      <c r="G326" s="101">
        <v>42</v>
      </c>
      <c r="H326" s="100">
        <f t="shared" si="26"/>
        <v>7098</v>
      </c>
      <c r="I326" s="98">
        <f t="shared" si="27"/>
        <v>3</v>
      </c>
      <c r="J326" s="100">
        <f t="shared" si="28"/>
        <v>507</v>
      </c>
      <c r="K326" s="99">
        <v>38</v>
      </c>
      <c r="L326" s="98">
        <f t="shared" si="29"/>
        <v>6422</v>
      </c>
      <c r="M326" s="98">
        <v>1</v>
      </c>
      <c r="N326" s="98">
        <v>169</v>
      </c>
      <c r="O326" s="97"/>
    </row>
    <row r="327" spans="1:15">
      <c r="A327" s="103" t="s">
        <v>469</v>
      </c>
      <c r="B327" s="103" t="s">
        <v>200</v>
      </c>
      <c r="C327" s="97" t="s">
        <v>65</v>
      </c>
      <c r="D327" s="103" t="s">
        <v>63</v>
      </c>
      <c r="E327" s="103" t="str">
        <f t="shared" si="25"/>
        <v>招標</v>
      </c>
      <c r="F327" s="102">
        <v>286</v>
      </c>
      <c r="G327" s="101">
        <v>42</v>
      </c>
      <c r="H327" s="100">
        <f t="shared" si="26"/>
        <v>12012</v>
      </c>
      <c r="I327" s="98">
        <f t="shared" si="27"/>
        <v>3</v>
      </c>
      <c r="J327" s="100">
        <f t="shared" si="28"/>
        <v>858</v>
      </c>
      <c r="K327" s="99">
        <v>38</v>
      </c>
      <c r="L327" s="98">
        <f t="shared" si="29"/>
        <v>10868</v>
      </c>
      <c r="M327" s="98">
        <v>1</v>
      </c>
      <c r="N327" s="98">
        <v>286</v>
      </c>
      <c r="O327" s="97"/>
    </row>
    <row r="328" spans="1:15">
      <c r="A328" s="103" t="s">
        <v>469</v>
      </c>
      <c r="B328" s="103" t="s">
        <v>200</v>
      </c>
      <c r="C328" s="97" t="s">
        <v>113</v>
      </c>
      <c r="D328" s="103" t="s">
        <v>111</v>
      </c>
      <c r="E328" s="103" t="str">
        <f t="shared" si="25"/>
        <v>招標</v>
      </c>
      <c r="F328" s="102">
        <v>203</v>
      </c>
      <c r="G328" s="101">
        <v>42</v>
      </c>
      <c r="H328" s="100">
        <f t="shared" si="26"/>
        <v>8526</v>
      </c>
      <c r="I328" s="98">
        <f t="shared" si="27"/>
        <v>3</v>
      </c>
      <c r="J328" s="100">
        <f t="shared" si="28"/>
        <v>609</v>
      </c>
      <c r="K328" s="99">
        <v>38</v>
      </c>
      <c r="L328" s="98">
        <f t="shared" si="29"/>
        <v>7714</v>
      </c>
      <c r="M328" s="98">
        <v>1</v>
      </c>
      <c r="N328" s="98">
        <v>203</v>
      </c>
      <c r="O328" s="97"/>
    </row>
    <row r="329" spans="1:15">
      <c r="A329" s="103" t="s">
        <v>469</v>
      </c>
      <c r="B329" s="103" t="s">
        <v>200</v>
      </c>
      <c r="C329" s="97" t="s">
        <v>59</v>
      </c>
      <c r="D329" s="103" t="s">
        <v>57</v>
      </c>
      <c r="E329" s="103" t="str">
        <f t="shared" si="25"/>
        <v>招標</v>
      </c>
      <c r="F329" s="102">
        <v>206</v>
      </c>
      <c r="G329" s="101">
        <v>42</v>
      </c>
      <c r="H329" s="100">
        <f t="shared" si="26"/>
        <v>8652</v>
      </c>
      <c r="I329" s="98">
        <f t="shared" si="27"/>
        <v>3</v>
      </c>
      <c r="J329" s="100">
        <f t="shared" si="28"/>
        <v>618</v>
      </c>
      <c r="K329" s="99">
        <v>38</v>
      </c>
      <c r="L329" s="98">
        <f t="shared" si="29"/>
        <v>7828</v>
      </c>
      <c r="M329" s="98">
        <v>1</v>
      </c>
      <c r="N329" s="98">
        <v>206</v>
      </c>
      <c r="O329" s="97"/>
    </row>
    <row r="330" spans="1:15">
      <c r="A330" s="103" t="s">
        <v>469</v>
      </c>
      <c r="B330" s="103" t="s">
        <v>200</v>
      </c>
      <c r="C330" s="97" t="s">
        <v>45</v>
      </c>
      <c r="D330" s="103" t="s">
        <v>30</v>
      </c>
      <c r="E330" s="103" t="str">
        <f t="shared" si="25"/>
        <v>招標</v>
      </c>
      <c r="F330" s="102">
        <v>154</v>
      </c>
      <c r="G330" s="101">
        <v>42</v>
      </c>
      <c r="H330" s="100">
        <f t="shared" si="26"/>
        <v>6468</v>
      </c>
      <c r="I330" s="98">
        <f t="shared" si="27"/>
        <v>3</v>
      </c>
      <c r="J330" s="100">
        <f t="shared" si="28"/>
        <v>462</v>
      </c>
      <c r="K330" s="99">
        <v>38</v>
      </c>
      <c r="L330" s="98">
        <f t="shared" si="29"/>
        <v>5852</v>
      </c>
      <c r="M330" s="98">
        <v>1</v>
      </c>
      <c r="N330" s="98">
        <v>154</v>
      </c>
      <c r="O330" s="97"/>
    </row>
    <row r="331" spans="1:15">
      <c r="A331" s="103" t="s">
        <v>469</v>
      </c>
      <c r="B331" s="103" t="s">
        <v>200</v>
      </c>
      <c r="C331" s="97" t="s">
        <v>117</v>
      </c>
      <c r="D331" s="103" t="s">
        <v>115</v>
      </c>
      <c r="E331" s="103" t="str">
        <f t="shared" si="25"/>
        <v>招標</v>
      </c>
      <c r="F331" s="102">
        <v>145</v>
      </c>
      <c r="G331" s="101">
        <v>42</v>
      </c>
      <c r="H331" s="100">
        <f t="shared" si="26"/>
        <v>6090</v>
      </c>
      <c r="I331" s="98">
        <f t="shared" si="27"/>
        <v>3</v>
      </c>
      <c r="J331" s="100">
        <f t="shared" si="28"/>
        <v>435</v>
      </c>
      <c r="K331" s="99">
        <v>38</v>
      </c>
      <c r="L331" s="98">
        <f t="shared" si="29"/>
        <v>5510</v>
      </c>
      <c r="M331" s="98">
        <v>1</v>
      </c>
      <c r="N331" s="98">
        <v>145</v>
      </c>
      <c r="O331" s="97"/>
    </row>
    <row r="332" spans="1:15">
      <c r="A332" s="103" t="s">
        <v>469</v>
      </c>
      <c r="B332" s="103" t="s">
        <v>200</v>
      </c>
      <c r="C332" s="97" t="s">
        <v>108</v>
      </c>
      <c r="D332" s="103" t="s">
        <v>106</v>
      </c>
      <c r="E332" s="103" t="str">
        <f t="shared" si="25"/>
        <v>招標</v>
      </c>
      <c r="F332" s="102">
        <v>193</v>
      </c>
      <c r="G332" s="101">
        <v>42</v>
      </c>
      <c r="H332" s="100">
        <f t="shared" si="26"/>
        <v>8106</v>
      </c>
      <c r="I332" s="98">
        <f t="shared" si="27"/>
        <v>3</v>
      </c>
      <c r="J332" s="100">
        <f t="shared" si="28"/>
        <v>579</v>
      </c>
      <c r="K332" s="99">
        <v>38</v>
      </c>
      <c r="L332" s="98">
        <f t="shared" si="29"/>
        <v>7334</v>
      </c>
      <c r="M332" s="98">
        <v>1</v>
      </c>
      <c r="N332" s="98">
        <v>193</v>
      </c>
      <c r="O332" s="97"/>
    </row>
    <row r="333" spans="1:15">
      <c r="A333" s="103" t="s">
        <v>469</v>
      </c>
      <c r="B333" s="103" t="s">
        <v>200</v>
      </c>
      <c r="C333" s="97" t="s">
        <v>43</v>
      </c>
      <c r="D333" s="103" t="s">
        <v>30</v>
      </c>
      <c r="E333" s="103" t="str">
        <f t="shared" si="25"/>
        <v>招標</v>
      </c>
      <c r="F333" s="102">
        <v>265</v>
      </c>
      <c r="G333" s="101">
        <v>42</v>
      </c>
      <c r="H333" s="100">
        <f t="shared" si="26"/>
        <v>11130</v>
      </c>
      <c r="I333" s="98">
        <f t="shared" si="27"/>
        <v>3</v>
      </c>
      <c r="J333" s="100">
        <f t="shared" si="28"/>
        <v>795</v>
      </c>
      <c r="K333" s="99">
        <v>38</v>
      </c>
      <c r="L333" s="98">
        <f t="shared" si="29"/>
        <v>10070</v>
      </c>
      <c r="M333" s="98">
        <v>1</v>
      </c>
      <c r="N333" s="98">
        <v>265</v>
      </c>
      <c r="O333" s="97"/>
    </row>
    <row r="334" spans="1:15">
      <c r="A334" s="103" t="s">
        <v>469</v>
      </c>
      <c r="B334" s="103" t="s">
        <v>200</v>
      </c>
      <c r="C334" s="97" t="s">
        <v>42</v>
      </c>
      <c r="D334" s="103" t="s">
        <v>30</v>
      </c>
      <c r="E334" s="103" t="str">
        <f t="shared" si="25"/>
        <v>招標</v>
      </c>
      <c r="F334" s="102">
        <v>275</v>
      </c>
      <c r="G334" s="101">
        <v>42</v>
      </c>
      <c r="H334" s="100">
        <f t="shared" si="26"/>
        <v>11550</v>
      </c>
      <c r="I334" s="98">
        <f t="shared" si="27"/>
        <v>3</v>
      </c>
      <c r="J334" s="100">
        <f t="shared" si="28"/>
        <v>825</v>
      </c>
      <c r="K334" s="99">
        <v>38</v>
      </c>
      <c r="L334" s="98">
        <f t="shared" si="29"/>
        <v>10450</v>
      </c>
      <c r="M334" s="98">
        <v>1</v>
      </c>
      <c r="N334" s="98">
        <v>275</v>
      </c>
      <c r="O334" s="97"/>
    </row>
    <row r="335" spans="1:15">
      <c r="A335" s="103" t="s">
        <v>469</v>
      </c>
      <c r="B335" s="103" t="s">
        <v>200</v>
      </c>
      <c r="C335" s="97" t="s">
        <v>85</v>
      </c>
      <c r="D335" s="103" t="s">
        <v>82</v>
      </c>
      <c r="E335" s="103" t="str">
        <f t="shared" si="25"/>
        <v>招標</v>
      </c>
      <c r="F335" s="102">
        <v>222</v>
      </c>
      <c r="G335" s="101">
        <v>42</v>
      </c>
      <c r="H335" s="100">
        <f t="shared" si="26"/>
        <v>9324</v>
      </c>
      <c r="I335" s="98">
        <f t="shared" si="27"/>
        <v>3</v>
      </c>
      <c r="J335" s="100">
        <f t="shared" si="28"/>
        <v>666</v>
      </c>
      <c r="K335" s="99">
        <v>38</v>
      </c>
      <c r="L335" s="98">
        <f t="shared" si="29"/>
        <v>8436</v>
      </c>
      <c r="M335" s="98">
        <v>1</v>
      </c>
      <c r="N335" s="98">
        <v>222</v>
      </c>
      <c r="O335" s="97"/>
    </row>
    <row r="336" spans="1:15">
      <c r="A336" s="103" t="s">
        <v>469</v>
      </c>
      <c r="B336" s="103" t="s">
        <v>200</v>
      </c>
      <c r="C336" s="97" t="s">
        <v>35</v>
      </c>
      <c r="D336" s="103" t="s">
        <v>106</v>
      </c>
      <c r="E336" s="103" t="str">
        <f t="shared" si="25"/>
        <v>招標</v>
      </c>
      <c r="F336" s="102">
        <v>164</v>
      </c>
      <c r="G336" s="101">
        <v>42</v>
      </c>
      <c r="H336" s="100">
        <f t="shared" si="26"/>
        <v>6888</v>
      </c>
      <c r="I336" s="98">
        <f t="shared" si="27"/>
        <v>3</v>
      </c>
      <c r="J336" s="100">
        <f t="shared" si="28"/>
        <v>492</v>
      </c>
      <c r="K336" s="99">
        <v>38</v>
      </c>
      <c r="L336" s="98">
        <f t="shared" si="29"/>
        <v>6232</v>
      </c>
      <c r="M336" s="98">
        <v>1</v>
      </c>
      <c r="N336" s="98">
        <v>164</v>
      </c>
      <c r="O336" s="97"/>
    </row>
    <row r="337" spans="1:15">
      <c r="A337" s="103" t="s">
        <v>469</v>
      </c>
      <c r="B337" s="103" t="s">
        <v>200</v>
      </c>
      <c r="C337" s="97" t="s">
        <v>34</v>
      </c>
      <c r="D337" s="103" t="s">
        <v>30</v>
      </c>
      <c r="E337" s="103" t="str">
        <f t="shared" si="25"/>
        <v>招標</v>
      </c>
      <c r="F337" s="102">
        <v>125</v>
      </c>
      <c r="G337" s="101">
        <v>42</v>
      </c>
      <c r="H337" s="100">
        <f t="shared" si="26"/>
        <v>5250</v>
      </c>
      <c r="I337" s="98">
        <f t="shared" si="27"/>
        <v>3</v>
      </c>
      <c r="J337" s="100">
        <f t="shared" si="28"/>
        <v>375</v>
      </c>
      <c r="K337" s="99">
        <v>38</v>
      </c>
      <c r="L337" s="98">
        <f t="shared" si="29"/>
        <v>4750</v>
      </c>
      <c r="M337" s="98">
        <v>1</v>
      </c>
      <c r="N337" s="98">
        <v>125</v>
      </c>
      <c r="O337" s="97"/>
    </row>
    <row r="338" spans="1:15">
      <c r="A338" s="103" t="s">
        <v>469</v>
      </c>
      <c r="B338" s="103" t="s">
        <v>200</v>
      </c>
      <c r="C338" s="97" t="s">
        <v>116</v>
      </c>
      <c r="D338" s="103" t="s">
        <v>115</v>
      </c>
      <c r="E338" s="103" t="str">
        <f t="shared" si="25"/>
        <v>招標</v>
      </c>
      <c r="F338" s="102">
        <v>285</v>
      </c>
      <c r="G338" s="101">
        <v>42</v>
      </c>
      <c r="H338" s="100">
        <f t="shared" si="26"/>
        <v>11970</v>
      </c>
      <c r="I338" s="98">
        <f t="shared" si="27"/>
        <v>3</v>
      </c>
      <c r="J338" s="100">
        <f t="shared" si="28"/>
        <v>855</v>
      </c>
      <c r="K338" s="99">
        <v>38</v>
      </c>
      <c r="L338" s="98">
        <f t="shared" si="29"/>
        <v>10830</v>
      </c>
      <c r="M338" s="98">
        <v>1</v>
      </c>
      <c r="N338" s="98">
        <v>285</v>
      </c>
      <c r="O338" s="97"/>
    </row>
    <row r="339" spans="1:15">
      <c r="A339" s="103" t="s">
        <v>469</v>
      </c>
      <c r="B339" s="103" t="s">
        <v>200</v>
      </c>
      <c r="C339" s="97" t="s">
        <v>72</v>
      </c>
      <c r="D339" s="103" t="s">
        <v>115</v>
      </c>
      <c r="E339" s="103" t="str">
        <f t="shared" si="25"/>
        <v>招標</v>
      </c>
      <c r="F339" s="102">
        <v>130</v>
      </c>
      <c r="G339" s="101">
        <v>42</v>
      </c>
      <c r="H339" s="100">
        <f t="shared" si="26"/>
        <v>5460</v>
      </c>
      <c r="I339" s="98">
        <f t="shared" si="27"/>
        <v>3</v>
      </c>
      <c r="J339" s="100">
        <f t="shared" si="28"/>
        <v>390</v>
      </c>
      <c r="K339" s="99">
        <v>38</v>
      </c>
      <c r="L339" s="98">
        <f t="shared" si="29"/>
        <v>4940</v>
      </c>
      <c r="M339" s="98">
        <v>1</v>
      </c>
      <c r="N339" s="98">
        <v>130</v>
      </c>
      <c r="O339" s="97"/>
    </row>
    <row r="340" spans="1:15">
      <c r="A340" s="103" t="s">
        <v>469</v>
      </c>
      <c r="B340" s="103" t="s">
        <v>201</v>
      </c>
      <c r="C340" s="97" t="s">
        <v>118</v>
      </c>
      <c r="D340" s="103" t="s">
        <v>115</v>
      </c>
      <c r="E340" s="103" t="str">
        <f t="shared" si="25"/>
        <v>招標</v>
      </c>
      <c r="F340" s="102">
        <v>150</v>
      </c>
      <c r="G340" s="101">
        <v>42</v>
      </c>
      <c r="H340" s="100">
        <f t="shared" si="26"/>
        <v>6300</v>
      </c>
      <c r="I340" s="98">
        <f t="shared" si="27"/>
        <v>3</v>
      </c>
      <c r="J340" s="100">
        <f t="shared" si="28"/>
        <v>450</v>
      </c>
      <c r="K340" s="99">
        <v>39</v>
      </c>
      <c r="L340" s="98">
        <f t="shared" si="29"/>
        <v>5850</v>
      </c>
      <c r="M340" s="98"/>
      <c r="N340" s="98">
        <v>0</v>
      </c>
      <c r="O340" s="97"/>
    </row>
    <row r="341" spans="1:15">
      <c r="A341" s="103" t="s">
        <v>469</v>
      </c>
      <c r="B341" s="103" t="s">
        <v>201</v>
      </c>
      <c r="C341" s="97" t="s">
        <v>95</v>
      </c>
      <c r="D341" s="103" t="s">
        <v>91</v>
      </c>
      <c r="E341" s="103" t="str">
        <f t="shared" si="25"/>
        <v>招標</v>
      </c>
      <c r="F341" s="102">
        <v>169</v>
      </c>
      <c r="G341" s="101">
        <v>42</v>
      </c>
      <c r="H341" s="100">
        <f t="shared" si="26"/>
        <v>7098</v>
      </c>
      <c r="I341" s="98">
        <f t="shared" si="27"/>
        <v>3</v>
      </c>
      <c r="J341" s="100">
        <f t="shared" si="28"/>
        <v>507</v>
      </c>
      <c r="K341" s="99">
        <v>39</v>
      </c>
      <c r="L341" s="98">
        <f t="shared" si="29"/>
        <v>6591</v>
      </c>
      <c r="M341" s="98"/>
      <c r="N341" s="98">
        <v>0</v>
      </c>
      <c r="O341" s="97"/>
    </row>
    <row r="342" spans="1:15">
      <c r="A342" s="103" t="s">
        <v>469</v>
      </c>
      <c r="B342" s="103" t="s">
        <v>201</v>
      </c>
      <c r="C342" s="97" t="s">
        <v>65</v>
      </c>
      <c r="D342" s="103" t="s">
        <v>63</v>
      </c>
      <c r="E342" s="103" t="str">
        <f t="shared" si="25"/>
        <v>招標</v>
      </c>
      <c r="F342" s="102">
        <v>286</v>
      </c>
      <c r="G342" s="101">
        <v>42</v>
      </c>
      <c r="H342" s="100">
        <f t="shared" si="26"/>
        <v>12012</v>
      </c>
      <c r="I342" s="98">
        <f t="shared" si="27"/>
        <v>3</v>
      </c>
      <c r="J342" s="100">
        <f t="shared" si="28"/>
        <v>858</v>
      </c>
      <c r="K342" s="99">
        <v>39</v>
      </c>
      <c r="L342" s="98">
        <f t="shared" si="29"/>
        <v>11154</v>
      </c>
      <c r="M342" s="98"/>
      <c r="N342" s="98">
        <v>0</v>
      </c>
      <c r="O342" s="97"/>
    </row>
    <row r="343" spans="1:15">
      <c r="A343" s="103" t="s">
        <v>469</v>
      </c>
      <c r="B343" s="103" t="s">
        <v>201</v>
      </c>
      <c r="C343" s="97" t="s">
        <v>113</v>
      </c>
      <c r="D343" s="103" t="s">
        <v>111</v>
      </c>
      <c r="E343" s="103" t="str">
        <f t="shared" si="25"/>
        <v>招標</v>
      </c>
      <c r="F343" s="102">
        <v>203</v>
      </c>
      <c r="G343" s="101">
        <v>42</v>
      </c>
      <c r="H343" s="100">
        <f t="shared" si="26"/>
        <v>8526</v>
      </c>
      <c r="I343" s="98">
        <f t="shared" si="27"/>
        <v>3</v>
      </c>
      <c r="J343" s="100">
        <f t="shared" si="28"/>
        <v>609</v>
      </c>
      <c r="K343" s="99">
        <v>39</v>
      </c>
      <c r="L343" s="98">
        <f t="shared" si="29"/>
        <v>7917</v>
      </c>
      <c r="M343" s="98"/>
      <c r="N343" s="98">
        <v>0</v>
      </c>
      <c r="O343" s="97"/>
    </row>
    <row r="344" spans="1:15">
      <c r="A344" s="103" t="s">
        <v>469</v>
      </c>
      <c r="B344" s="103" t="s">
        <v>201</v>
      </c>
      <c r="C344" s="97" t="s">
        <v>59</v>
      </c>
      <c r="D344" s="103" t="s">
        <v>57</v>
      </c>
      <c r="E344" s="103" t="str">
        <f t="shared" si="25"/>
        <v>招標</v>
      </c>
      <c r="F344" s="102">
        <v>206</v>
      </c>
      <c r="G344" s="101">
        <v>42</v>
      </c>
      <c r="H344" s="100">
        <f t="shared" si="26"/>
        <v>8652</v>
      </c>
      <c r="I344" s="98">
        <f t="shared" si="27"/>
        <v>3</v>
      </c>
      <c r="J344" s="100">
        <f t="shared" si="28"/>
        <v>618</v>
      </c>
      <c r="K344" s="99">
        <v>39</v>
      </c>
      <c r="L344" s="98">
        <f t="shared" si="29"/>
        <v>8034</v>
      </c>
      <c r="M344" s="98"/>
      <c r="N344" s="98">
        <v>0</v>
      </c>
      <c r="O344" s="97"/>
    </row>
    <row r="345" spans="1:15">
      <c r="A345" s="103" t="s">
        <v>469</v>
      </c>
      <c r="B345" s="103" t="s">
        <v>201</v>
      </c>
      <c r="C345" s="97" t="s">
        <v>45</v>
      </c>
      <c r="D345" s="103" t="s">
        <v>30</v>
      </c>
      <c r="E345" s="103" t="str">
        <f t="shared" si="25"/>
        <v>招標</v>
      </c>
      <c r="F345" s="102">
        <v>154</v>
      </c>
      <c r="G345" s="101">
        <v>42</v>
      </c>
      <c r="H345" s="100">
        <f t="shared" si="26"/>
        <v>6468</v>
      </c>
      <c r="I345" s="98">
        <f t="shared" si="27"/>
        <v>3</v>
      </c>
      <c r="J345" s="100">
        <f t="shared" si="28"/>
        <v>462</v>
      </c>
      <c r="K345" s="99">
        <v>39</v>
      </c>
      <c r="L345" s="98">
        <f t="shared" si="29"/>
        <v>6006</v>
      </c>
      <c r="M345" s="98"/>
      <c r="N345" s="98">
        <v>0</v>
      </c>
      <c r="O345" s="97"/>
    </row>
    <row r="346" spans="1:15">
      <c r="A346" s="103" t="s">
        <v>469</v>
      </c>
      <c r="B346" s="103" t="s">
        <v>201</v>
      </c>
      <c r="C346" s="97" t="s">
        <v>117</v>
      </c>
      <c r="D346" s="103" t="s">
        <v>115</v>
      </c>
      <c r="E346" s="103" t="str">
        <f t="shared" si="25"/>
        <v>招標</v>
      </c>
      <c r="F346" s="102">
        <v>145</v>
      </c>
      <c r="G346" s="101">
        <v>42</v>
      </c>
      <c r="H346" s="100">
        <f t="shared" si="26"/>
        <v>6090</v>
      </c>
      <c r="I346" s="98">
        <f t="shared" si="27"/>
        <v>3</v>
      </c>
      <c r="J346" s="100">
        <f t="shared" si="28"/>
        <v>435</v>
      </c>
      <c r="K346" s="99">
        <v>39</v>
      </c>
      <c r="L346" s="98">
        <f t="shared" si="29"/>
        <v>5655</v>
      </c>
      <c r="M346" s="98"/>
      <c r="N346" s="98">
        <v>0</v>
      </c>
      <c r="O346" s="97"/>
    </row>
    <row r="347" spans="1:15">
      <c r="A347" s="103" t="s">
        <v>469</v>
      </c>
      <c r="B347" s="103" t="s">
        <v>201</v>
      </c>
      <c r="C347" s="97" t="s">
        <v>108</v>
      </c>
      <c r="D347" s="103" t="s">
        <v>106</v>
      </c>
      <c r="E347" s="103" t="str">
        <f t="shared" si="25"/>
        <v>招標</v>
      </c>
      <c r="F347" s="102">
        <v>193</v>
      </c>
      <c r="G347" s="101">
        <v>42</v>
      </c>
      <c r="H347" s="100">
        <f t="shared" si="26"/>
        <v>8106</v>
      </c>
      <c r="I347" s="98">
        <f t="shared" si="27"/>
        <v>3</v>
      </c>
      <c r="J347" s="100">
        <f t="shared" si="28"/>
        <v>579</v>
      </c>
      <c r="K347" s="99">
        <v>39</v>
      </c>
      <c r="L347" s="98">
        <f t="shared" si="29"/>
        <v>7527</v>
      </c>
      <c r="M347" s="98"/>
      <c r="N347" s="98">
        <v>0</v>
      </c>
      <c r="O347" s="97"/>
    </row>
    <row r="348" spans="1:15">
      <c r="A348" s="103" t="s">
        <v>469</v>
      </c>
      <c r="B348" s="103" t="s">
        <v>201</v>
      </c>
      <c r="C348" s="97" t="s">
        <v>43</v>
      </c>
      <c r="D348" s="103" t="s">
        <v>30</v>
      </c>
      <c r="E348" s="103" t="str">
        <f t="shared" si="25"/>
        <v>招標</v>
      </c>
      <c r="F348" s="102">
        <v>265</v>
      </c>
      <c r="G348" s="101">
        <v>42</v>
      </c>
      <c r="H348" s="100">
        <f t="shared" si="26"/>
        <v>11130</v>
      </c>
      <c r="I348" s="98">
        <f t="shared" si="27"/>
        <v>3</v>
      </c>
      <c r="J348" s="100">
        <f t="shared" si="28"/>
        <v>795</v>
      </c>
      <c r="K348" s="99">
        <v>39</v>
      </c>
      <c r="L348" s="98">
        <f t="shared" si="29"/>
        <v>10335</v>
      </c>
      <c r="M348" s="98"/>
      <c r="N348" s="98">
        <v>0</v>
      </c>
      <c r="O348" s="97"/>
    </row>
    <row r="349" spans="1:15">
      <c r="A349" s="103" t="s">
        <v>469</v>
      </c>
      <c r="B349" s="103" t="s">
        <v>201</v>
      </c>
      <c r="C349" s="97" t="s">
        <v>42</v>
      </c>
      <c r="D349" s="103" t="s">
        <v>30</v>
      </c>
      <c r="E349" s="103" t="str">
        <f t="shared" si="25"/>
        <v>招標</v>
      </c>
      <c r="F349" s="102">
        <v>275</v>
      </c>
      <c r="G349" s="101">
        <v>42</v>
      </c>
      <c r="H349" s="100">
        <f t="shared" si="26"/>
        <v>11550</v>
      </c>
      <c r="I349" s="98">
        <f t="shared" si="27"/>
        <v>3</v>
      </c>
      <c r="J349" s="100">
        <f t="shared" si="28"/>
        <v>825</v>
      </c>
      <c r="K349" s="99">
        <v>39</v>
      </c>
      <c r="L349" s="98">
        <f t="shared" si="29"/>
        <v>10725</v>
      </c>
      <c r="M349" s="98"/>
      <c r="N349" s="98">
        <v>0</v>
      </c>
      <c r="O349" s="97"/>
    </row>
    <row r="350" spans="1:15">
      <c r="A350" s="103" t="s">
        <v>469</v>
      </c>
      <c r="B350" s="103" t="s">
        <v>201</v>
      </c>
      <c r="C350" s="97" t="s">
        <v>85</v>
      </c>
      <c r="D350" s="103" t="s">
        <v>82</v>
      </c>
      <c r="E350" s="103" t="str">
        <f t="shared" si="25"/>
        <v>招標</v>
      </c>
      <c r="F350" s="102">
        <v>222</v>
      </c>
      <c r="G350" s="101">
        <v>42</v>
      </c>
      <c r="H350" s="100">
        <f t="shared" si="26"/>
        <v>9324</v>
      </c>
      <c r="I350" s="98">
        <f t="shared" si="27"/>
        <v>3</v>
      </c>
      <c r="J350" s="100">
        <f t="shared" si="28"/>
        <v>666</v>
      </c>
      <c r="K350" s="99">
        <v>39</v>
      </c>
      <c r="L350" s="98">
        <f t="shared" si="29"/>
        <v>8658</v>
      </c>
      <c r="M350" s="98"/>
      <c r="N350" s="98">
        <v>0</v>
      </c>
      <c r="O350" s="97"/>
    </row>
    <row r="351" spans="1:15">
      <c r="A351" s="103" t="s">
        <v>469</v>
      </c>
      <c r="B351" s="103" t="s">
        <v>201</v>
      </c>
      <c r="C351" s="97" t="s">
        <v>35</v>
      </c>
      <c r="D351" s="103" t="s">
        <v>106</v>
      </c>
      <c r="E351" s="103" t="str">
        <f t="shared" si="25"/>
        <v>招標</v>
      </c>
      <c r="F351" s="102">
        <v>164</v>
      </c>
      <c r="G351" s="101">
        <v>42</v>
      </c>
      <c r="H351" s="100">
        <f t="shared" si="26"/>
        <v>6888</v>
      </c>
      <c r="I351" s="98">
        <f t="shared" si="27"/>
        <v>3</v>
      </c>
      <c r="J351" s="100">
        <f t="shared" si="28"/>
        <v>492</v>
      </c>
      <c r="K351" s="99">
        <v>39</v>
      </c>
      <c r="L351" s="98">
        <f t="shared" si="29"/>
        <v>6396</v>
      </c>
      <c r="M351" s="98"/>
      <c r="N351" s="98">
        <v>0</v>
      </c>
      <c r="O351" s="97"/>
    </row>
    <row r="352" spans="1:15">
      <c r="A352" s="103" t="s">
        <v>469</v>
      </c>
      <c r="B352" s="103" t="s">
        <v>201</v>
      </c>
      <c r="C352" s="97" t="s">
        <v>34</v>
      </c>
      <c r="D352" s="103" t="s">
        <v>30</v>
      </c>
      <c r="E352" s="103" t="str">
        <f t="shared" si="25"/>
        <v>招標</v>
      </c>
      <c r="F352" s="102">
        <v>125</v>
      </c>
      <c r="G352" s="101">
        <v>42</v>
      </c>
      <c r="H352" s="100">
        <f t="shared" si="26"/>
        <v>5250</v>
      </c>
      <c r="I352" s="98">
        <f t="shared" si="27"/>
        <v>3</v>
      </c>
      <c r="J352" s="100">
        <f t="shared" si="28"/>
        <v>375</v>
      </c>
      <c r="K352" s="99">
        <v>39</v>
      </c>
      <c r="L352" s="98">
        <f t="shared" si="29"/>
        <v>4875</v>
      </c>
      <c r="M352" s="98"/>
      <c r="N352" s="98">
        <v>0</v>
      </c>
      <c r="O352" s="97"/>
    </row>
    <row r="353" spans="1:15">
      <c r="A353" s="103" t="s">
        <v>469</v>
      </c>
      <c r="B353" s="103" t="s">
        <v>201</v>
      </c>
      <c r="C353" s="97" t="s">
        <v>116</v>
      </c>
      <c r="D353" s="103" t="s">
        <v>115</v>
      </c>
      <c r="E353" s="103" t="str">
        <f t="shared" si="25"/>
        <v>招標</v>
      </c>
      <c r="F353" s="102">
        <v>285</v>
      </c>
      <c r="G353" s="101">
        <v>42</v>
      </c>
      <c r="H353" s="100">
        <f t="shared" si="26"/>
        <v>11970</v>
      </c>
      <c r="I353" s="98">
        <f t="shared" si="27"/>
        <v>3</v>
      </c>
      <c r="J353" s="100">
        <f t="shared" si="28"/>
        <v>855</v>
      </c>
      <c r="K353" s="99">
        <v>39</v>
      </c>
      <c r="L353" s="98">
        <f t="shared" si="29"/>
        <v>11115</v>
      </c>
      <c r="M353" s="98"/>
      <c r="N353" s="98">
        <v>0</v>
      </c>
      <c r="O353" s="97"/>
    </row>
    <row r="354" spans="1:15">
      <c r="A354" s="103" t="s">
        <v>469</v>
      </c>
      <c r="B354" s="103" t="s">
        <v>201</v>
      </c>
      <c r="C354" s="97" t="s">
        <v>72</v>
      </c>
      <c r="D354" s="103" t="s">
        <v>115</v>
      </c>
      <c r="E354" s="103" t="str">
        <f t="shared" si="25"/>
        <v>招標</v>
      </c>
      <c r="F354" s="102">
        <v>130</v>
      </c>
      <c r="G354" s="101">
        <v>42</v>
      </c>
      <c r="H354" s="100">
        <f t="shared" si="26"/>
        <v>5460</v>
      </c>
      <c r="I354" s="98">
        <f t="shared" si="27"/>
        <v>3</v>
      </c>
      <c r="J354" s="100">
        <f t="shared" si="28"/>
        <v>390</v>
      </c>
      <c r="K354" s="99">
        <v>39</v>
      </c>
      <c r="L354" s="98">
        <f t="shared" si="29"/>
        <v>5070</v>
      </c>
      <c r="M354" s="98"/>
      <c r="N354" s="98">
        <v>0</v>
      </c>
      <c r="O354" s="97"/>
    </row>
    <row r="355" spans="1:15">
      <c r="A355" s="103" t="s">
        <v>469</v>
      </c>
      <c r="B355" s="103" t="s">
        <v>202</v>
      </c>
      <c r="C355" s="97" t="s">
        <v>118</v>
      </c>
      <c r="D355" s="103" t="s">
        <v>115</v>
      </c>
      <c r="E355" s="103" t="str">
        <f t="shared" si="25"/>
        <v>招標</v>
      </c>
      <c r="F355" s="102">
        <v>150</v>
      </c>
      <c r="G355" s="101">
        <v>42</v>
      </c>
      <c r="H355" s="100">
        <f t="shared" si="26"/>
        <v>6300</v>
      </c>
      <c r="I355" s="98">
        <f t="shared" si="27"/>
        <v>3</v>
      </c>
      <c r="J355" s="100">
        <f t="shared" si="28"/>
        <v>450</v>
      </c>
      <c r="K355" s="99">
        <v>38</v>
      </c>
      <c r="L355" s="98">
        <f t="shared" si="29"/>
        <v>5700</v>
      </c>
      <c r="M355" s="98">
        <v>1</v>
      </c>
      <c r="N355" s="98">
        <v>150</v>
      </c>
      <c r="O355" s="97"/>
    </row>
    <row r="356" spans="1:15">
      <c r="A356" s="103" t="s">
        <v>469</v>
      </c>
      <c r="B356" s="103" t="s">
        <v>202</v>
      </c>
      <c r="C356" s="97" t="s">
        <v>95</v>
      </c>
      <c r="D356" s="103" t="s">
        <v>91</v>
      </c>
      <c r="E356" s="103" t="str">
        <f t="shared" si="25"/>
        <v>招標</v>
      </c>
      <c r="F356" s="102">
        <v>169</v>
      </c>
      <c r="G356" s="101">
        <v>42</v>
      </c>
      <c r="H356" s="100">
        <f t="shared" si="26"/>
        <v>7098</v>
      </c>
      <c r="I356" s="98">
        <f t="shared" si="27"/>
        <v>3</v>
      </c>
      <c r="J356" s="100">
        <f t="shared" si="28"/>
        <v>507</v>
      </c>
      <c r="K356" s="99">
        <v>38</v>
      </c>
      <c r="L356" s="98">
        <f t="shared" si="29"/>
        <v>6422</v>
      </c>
      <c r="M356" s="98">
        <v>1</v>
      </c>
      <c r="N356" s="98">
        <v>169</v>
      </c>
      <c r="O356" s="97"/>
    </row>
    <row r="357" spans="1:15">
      <c r="A357" s="103" t="s">
        <v>469</v>
      </c>
      <c r="B357" s="103" t="s">
        <v>202</v>
      </c>
      <c r="C357" s="97" t="s">
        <v>65</v>
      </c>
      <c r="D357" s="103" t="s">
        <v>63</v>
      </c>
      <c r="E357" s="103" t="str">
        <f t="shared" si="25"/>
        <v>招標</v>
      </c>
      <c r="F357" s="102">
        <v>286</v>
      </c>
      <c r="G357" s="101">
        <v>42</v>
      </c>
      <c r="H357" s="100">
        <f t="shared" si="26"/>
        <v>12012</v>
      </c>
      <c r="I357" s="98">
        <f t="shared" si="27"/>
        <v>3</v>
      </c>
      <c r="J357" s="100">
        <f t="shared" si="28"/>
        <v>858</v>
      </c>
      <c r="K357" s="99">
        <v>38</v>
      </c>
      <c r="L357" s="98">
        <f t="shared" si="29"/>
        <v>10868</v>
      </c>
      <c r="M357" s="98">
        <v>1</v>
      </c>
      <c r="N357" s="98">
        <v>286</v>
      </c>
      <c r="O357" s="97"/>
    </row>
    <row r="358" spans="1:15">
      <c r="A358" s="103" t="s">
        <v>469</v>
      </c>
      <c r="B358" s="103" t="s">
        <v>202</v>
      </c>
      <c r="C358" s="97" t="s">
        <v>113</v>
      </c>
      <c r="D358" s="103" t="s">
        <v>111</v>
      </c>
      <c r="E358" s="103" t="str">
        <f t="shared" si="25"/>
        <v>招標</v>
      </c>
      <c r="F358" s="102">
        <v>203</v>
      </c>
      <c r="G358" s="101">
        <v>42</v>
      </c>
      <c r="H358" s="100">
        <f t="shared" si="26"/>
        <v>8526</v>
      </c>
      <c r="I358" s="98">
        <f t="shared" si="27"/>
        <v>3</v>
      </c>
      <c r="J358" s="100">
        <f t="shared" si="28"/>
        <v>609</v>
      </c>
      <c r="K358" s="99">
        <v>38</v>
      </c>
      <c r="L358" s="98">
        <f t="shared" si="29"/>
        <v>7714</v>
      </c>
      <c r="M358" s="98">
        <v>1</v>
      </c>
      <c r="N358" s="98">
        <v>203</v>
      </c>
      <c r="O358" s="97"/>
    </row>
    <row r="359" spans="1:15">
      <c r="A359" s="103" t="s">
        <v>469</v>
      </c>
      <c r="B359" s="103" t="s">
        <v>202</v>
      </c>
      <c r="C359" s="97" t="s">
        <v>59</v>
      </c>
      <c r="D359" s="103" t="s">
        <v>57</v>
      </c>
      <c r="E359" s="103" t="str">
        <f t="shared" si="25"/>
        <v>招標</v>
      </c>
      <c r="F359" s="102">
        <v>206</v>
      </c>
      <c r="G359" s="101">
        <v>42</v>
      </c>
      <c r="H359" s="100">
        <f t="shared" si="26"/>
        <v>8652</v>
      </c>
      <c r="I359" s="98">
        <f t="shared" si="27"/>
        <v>3</v>
      </c>
      <c r="J359" s="100">
        <f t="shared" si="28"/>
        <v>618</v>
      </c>
      <c r="K359" s="99">
        <v>38</v>
      </c>
      <c r="L359" s="98">
        <f t="shared" si="29"/>
        <v>7828</v>
      </c>
      <c r="M359" s="98">
        <v>1</v>
      </c>
      <c r="N359" s="98">
        <v>206</v>
      </c>
      <c r="O359" s="97"/>
    </row>
    <row r="360" spans="1:15">
      <c r="A360" s="103" t="s">
        <v>469</v>
      </c>
      <c r="B360" s="103" t="s">
        <v>202</v>
      </c>
      <c r="C360" s="97" t="s">
        <v>45</v>
      </c>
      <c r="D360" s="103" t="s">
        <v>30</v>
      </c>
      <c r="E360" s="103" t="str">
        <f t="shared" si="25"/>
        <v>招標</v>
      </c>
      <c r="F360" s="102">
        <v>154</v>
      </c>
      <c r="G360" s="101">
        <v>42</v>
      </c>
      <c r="H360" s="100">
        <f t="shared" si="26"/>
        <v>6468</v>
      </c>
      <c r="I360" s="98">
        <f t="shared" si="27"/>
        <v>3</v>
      </c>
      <c r="J360" s="100">
        <f t="shared" si="28"/>
        <v>462</v>
      </c>
      <c r="K360" s="99">
        <v>38</v>
      </c>
      <c r="L360" s="98">
        <f t="shared" si="29"/>
        <v>5852</v>
      </c>
      <c r="M360" s="98">
        <v>1</v>
      </c>
      <c r="N360" s="98">
        <v>154</v>
      </c>
      <c r="O360" s="97"/>
    </row>
    <row r="361" spans="1:15">
      <c r="A361" s="103" t="s">
        <v>469</v>
      </c>
      <c r="B361" s="103" t="s">
        <v>202</v>
      </c>
      <c r="C361" s="97" t="s">
        <v>117</v>
      </c>
      <c r="D361" s="103" t="s">
        <v>115</v>
      </c>
      <c r="E361" s="103" t="str">
        <f t="shared" si="25"/>
        <v>招標</v>
      </c>
      <c r="F361" s="102">
        <v>145</v>
      </c>
      <c r="G361" s="101">
        <v>42</v>
      </c>
      <c r="H361" s="100">
        <f t="shared" si="26"/>
        <v>6090</v>
      </c>
      <c r="I361" s="98">
        <f t="shared" si="27"/>
        <v>3</v>
      </c>
      <c r="J361" s="100">
        <f t="shared" si="28"/>
        <v>435</v>
      </c>
      <c r="K361" s="99">
        <v>38</v>
      </c>
      <c r="L361" s="98">
        <f t="shared" si="29"/>
        <v>5510</v>
      </c>
      <c r="M361" s="98">
        <v>1</v>
      </c>
      <c r="N361" s="98">
        <v>145</v>
      </c>
      <c r="O361" s="97"/>
    </row>
    <row r="362" spans="1:15">
      <c r="A362" s="103" t="s">
        <v>469</v>
      </c>
      <c r="B362" s="103" t="s">
        <v>202</v>
      </c>
      <c r="C362" s="97" t="s">
        <v>108</v>
      </c>
      <c r="D362" s="103" t="s">
        <v>106</v>
      </c>
      <c r="E362" s="103" t="str">
        <f t="shared" si="25"/>
        <v>招標</v>
      </c>
      <c r="F362" s="102">
        <v>193</v>
      </c>
      <c r="G362" s="101">
        <v>42</v>
      </c>
      <c r="H362" s="100">
        <f t="shared" si="26"/>
        <v>8106</v>
      </c>
      <c r="I362" s="98">
        <f t="shared" si="27"/>
        <v>3</v>
      </c>
      <c r="J362" s="100">
        <f t="shared" si="28"/>
        <v>579</v>
      </c>
      <c r="K362" s="99">
        <v>38</v>
      </c>
      <c r="L362" s="98">
        <f t="shared" si="29"/>
        <v>7334</v>
      </c>
      <c r="M362" s="98">
        <v>1</v>
      </c>
      <c r="N362" s="98">
        <v>193</v>
      </c>
      <c r="O362" s="97"/>
    </row>
    <row r="363" spans="1:15">
      <c r="A363" s="103" t="s">
        <v>469</v>
      </c>
      <c r="B363" s="103" t="s">
        <v>202</v>
      </c>
      <c r="C363" s="97" t="s">
        <v>43</v>
      </c>
      <c r="D363" s="103" t="s">
        <v>30</v>
      </c>
      <c r="E363" s="103" t="str">
        <f t="shared" si="25"/>
        <v>招標</v>
      </c>
      <c r="F363" s="102">
        <v>265</v>
      </c>
      <c r="G363" s="101">
        <v>42</v>
      </c>
      <c r="H363" s="100">
        <f t="shared" si="26"/>
        <v>11130</v>
      </c>
      <c r="I363" s="98">
        <f t="shared" si="27"/>
        <v>3</v>
      </c>
      <c r="J363" s="100">
        <f t="shared" si="28"/>
        <v>795</v>
      </c>
      <c r="K363" s="99">
        <v>38</v>
      </c>
      <c r="L363" s="98">
        <f t="shared" si="29"/>
        <v>10070</v>
      </c>
      <c r="M363" s="98">
        <v>1</v>
      </c>
      <c r="N363" s="98">
        <v>265</v>
      </c>
      <c r="O363" s="97"/>
    </row>
    <row r="364" spans="1:15">
      <c r="A364" s="103" t="s">
        <v>469</v>
      </c>
      <c r="B364" s="103" t="s">
        <v>202</v>
      </c>
      <c r="C364" s="97" t="s">
        <v>42</v>
      </c>
      <c r="D364" s="103" t="s">
        <v>30</v>
      </c>
      <c r="E364" s="103" t="str">
        <f t="shared" si="25"/>
        <v>招標</v>
      </c>
      <c r="F364" s="102">
        <v>275</v>
      </c>
      <c r="G364" s="101">
        <v>42</v>
      </c>
      <c r="H364" s="100">
        <f t="shared" si="26"/>
        <v>11550</v>
      </c>
      <c r="I364" s="98">
        <f t="shared" si="27"/>
        <v>3</v>
      </c>
      <c r="J364" s="100">
        <f t="shared" si="28"/>
        <v>825</v>
      </c>
      <c r="K364" s="99">
        <v>38</v>
      </c>
      <c r="L364" s="98">
        <f t="shared" si="29"/>
        <v>10450</v>
      </c>
      <c r="M364" s="98">
        <v>1</v>
      </c>
      <c r="N364" s="98">
        <v>275</v>
      </c>
      <c r="O364" s="97"/>
    </row>
    <row r="365" spans="1:15">
      <c r="A365" s="103" t="s">
        <v>469</v>
      </c>
      <c r="B365" s="103" t="s">
        <v>202</v>
      </c>
      <c r="C365" s="97" t="s">
        <v>85</v>
      </c>
      <c r="D365" s="103" t="s">
        <v>82</v>
      </c>
      <c r="E365" s="103" t="str">
        <f t="shared" si="25"/>
        <v>招標</v>
      </c>
      <c r="F365" s="102">
        <v>222</v>
      </c>
      <c r="G365" s="101">
        <v>42</v>
      </c>
      <c r="H365" s="100">
        <f t="shared" si="26"/>
        <v>9324</v>
      </c>
      <c r="I365" s="98">
        <f t="shared" si="27"/>
        <v>3</v>
      </c>
      <c r="J365" s="100">
        <f t="shared" si="28"/>
        <v>666</v>
      </c>
      <c r="K365" s="99">
        <v>38</v>
      </c>
      <c r="L365" s="98">
        <f t="shared" si="29"/>
        <v>8436</v>
      </c>
      <c r="M365" s="98">
        <v>1</v>
      </c>
      <c r="N365" s="98">
        <v>222</v>
      </c>
      <c r="O365" s="97"/>
    </row>
    <row r="366" spans="1:15">
      <c r="A366" s="103" t="s">
        <v>469</v>
      </c>
      <c r="B366" s="103" t="s">
        <v>202</v>
      </c>
      <c r="C366" s="97" t="s">
        <v>35</v>
      </c>
      <c r="D366" s="103" t="s">
        <v>106</v>
      </c>
      <c r="E366" s="103" t="str">
        <f t="shared" si="25"/>
        <v>招標</v>
      </c>
      <c r="F366" s="102">
        <v>164</v>
      </c>
      <c r="G366" s="101">
        <v>42</v>
      </c>
      <c r="H366" s="100">
        <f t="shared" si="26"/>
        <v>6888</v>
      </c>
      <c r="I366" s="98">
        <f t="shared" si="27"/>
        <v>3</v>
      </c>
      <c r="J366" s="100">
        <f t="shared" si="28"/>
        <v>492</v>
      </c>
      <c r="K366" s="99">
        <v>38</v>
      </c>
      <c r="L366" s="98">
        <f t="shared" si="29"/>
        <v>6232</v>
      </c>
      <c r="M366" s="98">
        <v>1</v>
      </c>
      <c r="N366" s="98">
        <v>164</v>
      </c>
      <c r="O366" s="97"/>
    </row>
    <row r="367" spans="1:15">
      <c r="A367" s="103" t="s">
        <v>469</v>
      </c>
      <c r="B367" s="103" t="s">
        <v>202</v>
      </c>
      <c r="C367" s="97" t="s">
        <v>34</v>
      </c>
      <c r="D367" s="103" t="s">
        <v>30</v>
      </c>
      <c r="E367" s="103" t="str">
        <f t="shared" si="25"/>
        <v>招標</v>
      </c>
      <c r="F367" s="102">
        <v>125</v>
      </c>
      <c r="G367" s="101">
        <v>42</v>
      </c>
      <c r="H367" s="100">
        <f t="shared" si="26"/>
        <v>5250</v>
      </c>
      <c r="I367" s="98">
        <f t="shared" si="27"/>
        <v>3</v>
      </c>
      <c r="J367" s="100">
        <f t="shared" si="28"/>
        <v>375</v>
      </c>
      <c r="K367" s="99">
        <v>38</v>
      </c>
      <c r="L367" s="98">
        <f t="shared" si="29"/>
        <v>4750</v>
      </c>
      <c r="M367" s="98">
        <v>1</v>
      </c>
      <c r="N367" s="98">
        <v>125</v>
      </c>
      <c r="O367" s="97"/>
    </row>
    <row r="368" spans="1:15">
      <c r="A368" s="103" t="s">
        <v>469</v>
      </c>
      <c r="B368" s="103" t="s">
        <v>202</v>
      </c>
      <c r="C368" s="97" t="s">
        <v>116</v>
      </c>
      <c r="D368" s="103" t="s">
        <v>115</v>
      </c>
      <c r="E368" s="103" t="str">
        <f t="shared" si="25"/>
        <v>招標</v>
      </c>
      <c r="F368" s="102">
        <v>285</v>
      </c>
      <c r="G368" s="101">
        <v>42</v>
      </c>
      <c r="H368" s="100">
        <f t="shared" si="26"/>
        <v>11970</v>
      </c>
      <c r="I368" s="98">
        <f t="shared" si="27"/>
        <v>3</v>
      </c>
      <c r="J368" s="100">
        <f t="shared" si="28"/>
        <v>855</v>
      </c>
      <c r="K368" s="99">
        <v>38</v>
      </c>
      <c r="L368" s="98">
        <f t="shared" si="29"/>
        <v>10830</v>
      </c>
      <c r="M368" s="98">
        <v>1</v>
      </c>
      <c r="N368" s="98">
        <v>285</v>
      </c>
      <c r="O368" s="97"/>
    </row>
    <row r="369" spans="1:15">
      <c r="A369" s="103" t="s">
        <v>469</v>
      </c>
      <c r="B369" s="103" t="s">
        <v>202</v>
      </c>
      <c r="C369" s="97" t="s">
        <v>72</v>
      </c>
      <c r="D369" s="103" t="s">
        <v>115</v>
      </c>
      <c r="E369" s="103" t="str">
        <f t="shared" si="25"/>
        <v>招標</v>
      </c>
      <c r="F369" s="102">
        <v>130</v>
      </c>
      <c r="G369" s="101">
        <v>42</v>
      </c>
      <c r="H369" s="100">
        <f t="shared" si="26"/>
        <v>5460</v>
      </c>
      <c r="I369" s="98">
        <f t="shared" si="27"/>
        <v>3</v>
      </c>
      <c r="J369" s="100">
        <f t="shared" si="28"/>
        <v>390</v>
      </c>
      <c r="K369" s="99">
        <v>38</v>
      </c>
      <c r="L369" s="98">
        <f t="shared" si="29"/>
        <v>4940</v>
      </c>
      <c r="M369" s="98">
        <v>1</v>
      </c>
      <c r="N369" s="98">
        <v>130</v>
      </c>
      <c r="O369" s="97"/>
    </row>
    <row r="370" spans="1:15">
      <c r="A370" s="103" t="s">
        <v>469</v>
      </c>
      <c r="B370" s="103" t="s">
        <v>181</v>
      </c>
      <c r="C370" s="97" t="s">
        <v>68</v>
      </c>
      <c r="D370" s="103" t="s">
        <v>63</v>
      </c>
      <c r="E370" s="103" t="str">
        <f t="shared" si="25"/>
        <v>招標</v>
      </c>
      <c r="F370" s="102">
        <v>286</v>
      </c>
      <c r="G370" s="101">
        <v>36</v>
      </c>
      <c r="H370" s="100">
        <f t="shared" si="26"/>
        <v>10296</v>
      </c>
      <c r="I370" s="98">
        <f t="shared" si="27"/>
        <v>0</v>
      </c>
      <c r="J370" s="100">
        <f t="shared" si="28"/>
        <v>0</v>
      </c>
      <c r="K370" s="99">
        <v>36</v>
      </c>
      <c r="L370" s="98">
        <f t="shared" si="29"/>
        <v>10296</v>
      </c>
      <c r="M370" s="98"/>
      <c r="N370" s="98">
        <v>0</v>
      </c>
      <c r="O370" s="97"/>
    </row>
    <row r="371" spans="1:15">
      <c r="A371" s="103" t="s">
        <v>469</v>
      </c>
      <c r="B371" s="103" t="s">
        <v>181</v>
      </c>
      <c r="C371" s="97" t="s">
        <v>113</v>
      </c>
      <c r="D371" s="103" t="s">
        <v>111</v>
      </c>
      <c r="E371" s="103" t="str">
        <f t="shared" si="25"/>
        <v>招標</v>
      </c>
      <c r="F371" s="102">
        <v>222</v>
      </c>
      <c r="G371" s="101">
        <v>36</v>
      </c>
      <c r="H371" s="100">
        <f t="shared" si="26"/>
        <v>7992</v>
      </c>
      <c r="I371" s="98">
        <f t="shared" si="27"/>
        <v>0</v>
      </c>
      <c r="J371" s="100">
        <f t="shared" si="28"/>
        <v>0</v>
      </c>
      <c r="K371" s="99">
        <v>36</v>
      </c>
      <c r="L371" s="98">
        <f t="shared" si="29"/>
        <v>7992</v>
      </c>
      <c r="M371" s="98"/>
      <c r="N371" s="98">
        <v>0</v>
      </c>
      <c r="O371" s="97"/>
    </row>
    <row r="372" spans="1:15">
      <c r="A372" s="103" t="s">
        <v>469</v>
      </c>
      <c r="B372" s="103" t="s">
        <v>181</v>
      </c>
      <c r="C372" s="97" t="s">
        <v>59</v>
      </c>
      <c r="D372" s="103" t="s">
        <v>111</v>
      </c>
      <c r="E372" s="103" t="str">
        <f t="shared" si="25"/>
        <v>招標</v>
      </c>
      <c r="F372" s="102">
        <v>217</v>
      </c>
      <c r="G372" s="101">
        <v>36</v>
      </c>
      <c r="H372" s="100">
        <f t="shared" si="26"/>
        <v>7812</v>
      </c>
      <c r="I372" s="98">
        <f t="shared" si="27"/>
        <v>0</v>
      </c>
      <c r="J372" s="100">
        <f t="shared" si="28"/>
        <v>0</v>
      </c>
      <c r="K372" s="99">
        <v>36</v>
      </c>
      <c r="L372" s="98">
        <f t="shared" si="29"/>
        <v>7812</v>
      </c>
      <c r="M372" s="98"/>
      <c r="N372" s="98">
        <v>0</v>
      </c>
      <c r="O372" s="97"/>
    </row>
    <row r="373" spans="1:15">
      <c r="A373" s="103" t="s">
        <v>469</v>
      </c>
      <c r="B373" s="103" t="s">
        <v>181</v>
      </c>
      <c r="C373" s="97" t="s">
        <v>41</v>
      </c>
      <c r="D373" s="103" t="s">
        <v>30</v>
      </c>
      <c r="E373" s="103" t="str">
        <f t="shared" si="25"/>
        <v>招標</v>
      </c>
      <c r="F373" s="102">
        <v>256</v>
      </c>
      <c r="G373" s="101">
        <v>38</v>
      </c>
      <c r="H373" s="100">
        <f t="shared" si="26"/>
        <v>9728</v>
      </c>
      <c r="I373" s="98">
        <f t="shared" si="27"/>
        <v>2</v>
      </c>
      <c r="J373" s="100">
        <f t="shared" si="28"/>
        <v>512</v>
      </c>
      <c r="K373" s="99">
        <v>36</v>
      </c>
      <c r="L373" s="98">
        <f t="shared" si="29"/>
        <v>9216</v>
      </c>
      <c r="M373" s="98"/>
      <c r="N373" s="98">
        <v>0</v>
      </c>
      <c r="O373" s="97"/>
    </row>
    <row r="374" spans="1:15">
      <c r="A374" s="103" t="s">
        <v>469</v>
      </c>
      <c r="B374" s="103" t="s">
        <v>181</v>
      </c>
      <c r="C374" s="97" t="s">
        <v>40</v>
      </c>
      <c r="D374" s="103" t="s">
        <v>30</v>
      </c>
      <c r="E374" s="103" t="str">
        <f t="shared" si="25"/>
        <v>招標</v>
      </c>
      <c r="F374" s="102">
        <v>245</v>
      </c>
      <c r="G374" s="101">
        <v>36</v>
      </c>
      <c r="H374" s="100">
        <f t="shared" si="26"/>
        <v>8820</v>
      </c>
      <c r="I374" s="98">
        <f t="shared" si="27"/>
        <v>0</v>
      </c>
      <c r="J374" s="100">
        <f t="shared" si="28"/>
        <v>0</v>
      </c>
      <c r="K374" s="99">
        <v>36</v>
      </c>
      <c r="L374" s="98">
        <f t="shared" si="29"/>
        <v>8820</v>
      </c>
      <c r="M374" s="98"/>
      <c r="N374" s="98">
        <v>0</v>
      </c>
      <c r="O374" s="97"/>
    </row>
    <row r="375" spans="1:15">
      <c r="A375" s="103" t="s">
        <v>469</v>
      </c>
      <c r="B375" s="103" t="s">
        <v>181</v>
      </c>
      <c r="C375" s="97" t="s">
        <v>124</v>
      </c>
      <c r="D375" s="103" t="s">
        <v>125</v>
      </c>
      <c r="E375" s="103" t="str">
        <f t="shared" si="25"/>
        <v>招標</v>
      </c>
      <c r="F375" s="102">
        <v>145</v>
      </c>
      <c r="G375" s="101">
        <v>36</v>
      </c>
      <c r="H375" s="100">
        <f t="shared" si="26"/>
        <v>5220</v>
      </c>
      <c r="I375" s="98">
        <f t="shared" si="27"/>
        <v>0</v>
      </c>
      <c r="J375" s="100">
        <f t="shared" si="28"/>
        <v>0</v>
      </c>
      <c r="K375" s="99">
        <v>36</v>
      </c>
      <c r="L375" s="98">
        <f t="shared" si="29"/>
        <v>5220</v>
      </c>
      <c r="M375" s="98"/>
      <c r="N375" s="98">
        <v>0</v>
      </c>
      <c r="O375" s="97"/>
    </row>
    <row r="376" spans="1:15">
      <c r="A376" s="103" t="s">
        <v>469</v>
      </c>
      <c r="B376" s="103" t="s">
        <v>181</v>
      </c>
      <c r="C376" s="97" t="s">
        <v>87</v>
      </c>
      <c r="D376" s="103" t="s">
        <v>82</v>
      </c>
      <c r="E376" s="103" t="str">
        <f t="shared" si="25"/>
        <v>招標</v>
      </c>
      <c r="F376" s="102">
        <v>270</v>
      </c>
      <c r="G376" s="101">
        <v>36</v>
      </c>
      <c r="H376" s="100">
        <f t="shared" si="26"/>
        <v>9720</v>
      </c>
      <c r="I376" s="98">
        <f t="shared" si="27"/>
        <v>0</v>
      </c>
      <c r="J376" s="100">
        <f t="shared" si="28"/>
        <v>0</v>
      </c>
      <c r="K376" s="99">
        <v>36</v>
      </c>
      <c r="L376" s="98">
        <f t="shared" si="29"/>
        <v>9720</v>
      </c>
      <c r="M376" s="98"/>
      <c r="N376" s="98">
        <v>0</v>
      </c>
      <c r="O376" s="97"/>
    </row>
    <row r="377" spans="1:15">
      <c r="A377" s="103" t="s">
        <v>469</v>
      </c>
      <c r="B377" s="103" t="s">
        <v>181</v>
      </c>
      <c r="C377" s="97" t="s">
        <v>84</v>
      </c>
      <c r="D377" s="103" t="s">
        <v>82</v>
      </c>
      <c r="E377" s="103" t="str">
        <f t="shared" si="25"/>
        <v>招標</v>
      </c>
      <c r="F377" s="102">
        <v>222</v>
      </c>
      <c r="G377" s="101">
        <v>36</v>
      </c>
      <c r="H377" s="100">
        <f t="shared" si="26"/>
        <v>7992</v>
      </c>
      <c r="I377" s="98">
        <f t="shared" si="27"/>
        <v>0</v>
      </c>
      <c r="J377" s="100">
        <f t="shared" si="28"/>
        <v>0</v>
      </c>
      <c r="K377" s="99">
        <v>36</v>
      </c>
      <c r="L377" s="98">
        <f t="shared" si="29"/>
        <v>7992</v>
      </c>
      <c r="M377" s="98"/>
      <c r="N377" s="98">
        <v>0</v>
      </c>
      <c r="O377" s="97"/>
    </row>
    <row r="378" spans="1:15">
      <c r="A378" s="103" t="s">
        <v>469</v>
      </c>
      <c r="B378" s="103" t="s">
        <v>181</v>
      </c>
      <c r="C378" s="97" t="s">
        <v>83</v>
      </c>
      <c r="D378" s="103" t="s">
        <v>82</v>
      </c>
      <c r="E378" s="103" t="str">
        <f t="shared" si="25"/>
        <v>招標</v>
      </c>
      <c r="F378" s="102">
        <v>222</v>
      </c>
      <c r="G378" s="101">
        <v>36</v>
      </c>
      <c r="H378" s="100">
        <f t="shared" si="26"/>
        <v>7992</v>
      </c>
      <c r="I378" s="98">
        <f t="shared" si="27"/>
        <v>0</v>
      </c>
      <c r="J378" s="100">
        <f t="shared" si="28"/>
        <v>0</v>
      </c>
      <c r="K378" s="99">
        <v>36</v>
      </c>
      <c r="L378" s="98">
        <f t="shared" si="29"/>
        <v>7992</v>
      </c>
      <c r="M378" s="98"/>
      <c r="N378" s="98">
        <v>0</v>
      </c>
      <c r="O378" s="97"/>
    </row>
    <row r="379" spans="1:15">
      <c r="A379" s="103" t="s">
        <v>469</v>
      </c>
      <c r="B379" s="103" t="s">
        <v>181</v>
      </c>
      <c r="C379" s="97" t="s">
        <v>64</v>
      </c>
      <c r="D379" s="103" t="s">
        <v>63</v>
      </c>
      <c r="E379" s="103" t="str">
        <f t="shared" si="25"/>
        <v>招標</v>
      </c>
      <c r="F379" s="102">
        <v>270</v>
      </c>
      <c r="G379" s="101">
        <v>36</v>
      </c>
      <c r="H379" s="100">
        <f t="shared" si="26"/>
        <v>9720</v>
      </c>
      <c r="I379" s="98">
        <f t="shared" si="27"/>
        <v>0</v>
      </c>
      <c r="J379" s="100">
        <f t="shared" si="28"/>
        <v>0</v>
      </c>
      <c r="K379" s="99">
        <v>36</v>
      </c>
      <c r="L379" s="98">
        <f t="shared" si="29"/>
        <v>9720</v>
      </c>
      <c r="M379" s="98"/>
      <c r="N379" s="98">
        <v>0</v>
      </c>
      <c r="O379" s="97"/>
    </row>
    <row r="380" spans="1:15">
      <c r="A380" s="103" t="s">
        <v>469</v>
      </c>
      <c r="B380" s="103" t="s">
        <v>181</v>
      </c>
      <c r="C380" s="97" t="s">
        <v>35</v>
      </c>
      <c r="D380" s="103" t="s">
        <v>30</v>
      </c>
      <c r="E380" s="103" t="str">
        <f t="shared" si="25"/>
        <v>招標</v>
      </c>
      <c r="F380" s="102">
        <v>180</v>
      </c>
      <c r="G380" s="101">
        <v>36</v>
      </c>
      <c r="H380" s="100">
        <f t="shared" si="26"/>
        <v>6480</v>
      </c>
      <c r="I380" s="98">
        <f t="shared" si="27"/>
        <v>0</v>
      </c>
      <c r="J380" s="100">
        <f t="shared" si="28"/>
        <v>0</v>
      </c>
      <c r="K380" s="99">
        <v>36</v>
      </c>
      <c r="L380" s="98">
        <f t="shared" si="29"/>
        <v>6480</v>
      </c>
      <c r="M380" s="98"/>
      <c r="N380" s="98">
        <v>0</v>
      </c>
      <c r="O380" s="97"/>
    </row>
    <row r="381" spans="1:15">
      <c r="A381" s="103" t="s">
        <v>469</v>
      </c>
      <c r="B381" s="103" t="s">
        <v>181</v>
      </c>
      <c r="C381" s="97" t="s">
        <v>72</v>
      </c>
      <c r="D381" s="103" t="s">
        <v>115</v>
      </c>
      <c r="E381" s="103" t="str">
        <f t="shared" si="25"/>
        <v>招標</v>
      </c>
      <c r="F381" s="102">
        <v>121</v>
      </c>
      <c r="G381" s="101">
        <v>36</v>
      </c>
      <c r="H381" s="100">
        <f t="shared" si="26"/>
        <v>4356</v>
      </c>
      <c r="I381" s="98">
        <f t="shared" si="27"/>
        <v>0</v>
      </c>
      <c r="J381" s="100">
        <f t="shared" si="28"/>
        <v>0</v>
      </c>
      <c r="K381" s="99">
        <v>36</v>
      </c>
      <c r="L381" s="98">
        <f t="shared" si="29"/>
        <v>4356</v>
      </c>
      <c r="M381" s="98"/>
      <c r="N381" s="98">
        <v>0</v>
      </c>
      <c r="O381" s="97"/>
    </row>
    <row r="382" spans="1:15">
      <c r="A382" s="103" t="s">
        <v>469</v>
      </c>
      <c r="B382" s="103" t="s">
        <v>182</v>
      </c>
      <c r="C382" s="97" t="s">
        <v>68</v>
      </c>
      <c r="D382" s="103" t="s">
        <v>63</v>
      </c>
      <c r="E382" s="103" t="str">
        <f t="shared" si="25"/>
        <v>招標</v>
      </c>
      <c r="F382" s="102">
        <v>286</v>
      </c>
      <c r="G382" s="101">
        <v>36</v>
      </c>
      <c r="H382" s="100">
        <f t="shared" si="26"/>
        <v>10296</v>
      </c>
      <c r="I382" s="98">
        <f t="shared" si="27"/>
        <v>1</v>
      </c>
      <c r="J382" s="100">
        <f t="shared" si="28"/>
        <v>286</v>
      </c>
      <c r="K382" s="99">
        <v>35</v>
      </c>
      <c r="L382" s="98">
        <f t="shared" si="29"/>
        <v>10010</v>
      </c>
      <c r="M382" s="98"/>
      <c r="N382" s="98">
        <v>0</v>
      </c>
      <c r="O382" s="97"/>
    </row>
    <row r="383" spans="1:15">
      <c r="A383" s="103" t="s">
        <v>469</v>
      </c>
      <c r="B383" s="103" t="s">
        <v>182</v>
      </c>
      <c r="C383" s="97" t="s">
        <v>113</v>
      </c>
      <c r="D383" s="103" t="s">
        <v>111</v>
      </c>
      <c r="E383" s="103" t="str">
        <f t="shared" si="25"/>
        <v>招標</v>
      </c>
      <c r="F383" s="102">
        <v>222</v>
      </c>
      <c r="G383" s="101">
        <v>36</v>
      </c>
      <c r="H383" s="100">
        <f t="shared" si="26"/>
        <v>7992</v>
      </c>
      <c r="I383" s="98">
        <f t="shared" si="27"/>
        <v>1</v>
      </c>
      <c r="J383" s="100">
        <f t="shared" si="28"/>
        <v>222</v>
      </c>
      <c r="K383" s="99">
        <v>35</v>
      </c>
      <c r="L383" s="98">
        <f t="shared" si="29"/>
        <v>7770</v>
      </c>
      <c r="M383" s="98"/>
      <c r="N383" s="98">
        <v>0</v>
      </c>
      <c r="O383" s="97"/>
    </row>
    <row r="384" spans="1:15">
      <c r="A384" s="103" t="s">
        <v>469</v>
      </c>
      <c r="B384" s="103" t="s">
        <v>182</v>
      </c>
      <c r="C384" s="97" t="s">
        <v>59</v>
      </c>
      <c r="D384" s="103" t="s">
        <v>111</v>
      </c>
      <c r="E384" s="103" t="str">
        <f t="shared" si="25"/>
        <v>招標</v>
      </c>
      <c r="F384" s="102">
        <v>217</v>
      </c>
      <c r="G384" s="101">
        <v>36</v>
      </c>
      <c r="H384" s="100">
        <f t="shared" si="26"/>
        <v>7812</v>
      </c>
      <c r="I384" s="98">
        <f t="shared" si="27"/>
        <v>1</v>
      </c>
      <c r="J384" s="100">
        <f t="shared" si="28"/>
        <v>217</v>
      </c>
      <c r="K384" s="99">
        <v>35</v>
      </c>
      <c r="L384" s="98">
        <f t="shared" si="29"/>
        <v>7595</v>
      </c>
      <c r="M384" s="98"/>
      <c r="N384" s="98">
        <v>0</v>
      </c>
      <c r="O384" s="97"/>
    </row>
    <row r="385" spans="1:15">
      <c r="A385" s="103" t="s">
        <v>469</v>
      </c>
      <c r="B385" s="103" t="s">
        <v>182</v>
      </c>
      <c r="C385" s="97" t="s">
        <v>41</v>
      </c>
      <c r="D385" s="103" t="s">
        <v>30</v>
      </c>
      <c r="E385" s="103" t="str">
        <f t="shared" si="25"/>
        <v>招標</v>
      </c>
      <c r="F385" s="102">
        <v>256</v>
      </c>
      <c r="G385" s="101">
        <v>38</v>
      </c>
      <c r="H385" s="100">
        <f t="shared" si="26"/>
        <v>9728</v>
      </c>
      <c r="I385" s="98">
        <f t="shared" si="27"/>
        <v>2</v>
      </c>
      <c r="J385" s="100">
        <f t="shared" si="28"/>
        <v>512</v>
      </c>
      <c r="K385" s="99">
        <v>36</v>
      </c>
      <c r="L385" s="98">
        <f t="shared" si="29"/>
        <v>9216</v>
      </c>
      <c r="M385" s="98"/>
      <c r="N385" s="98">
        <v>0</v>
      </c>
      <c r="O385" s="97"/>
    </row>
    <row r="386" spans="1:15">
      <c r="A386" s="103" t="s">
        <v>469</v>
      </c>
      <c r="B386" s="103" t="s">
        <v>182</v>
      </c>
      <c r="C386" s="97" t="s">
        <v>40</v>
      </c>
      <c r="D386" s="103" t="s">
        <v>30</v>
      </c>
      <c r="E386" s="103" t="str">
        <f t="shared" ref="E386:E449" si="30">VLOOKUP(D386,採購方式,2,FALSE)</f>
        <v>招標</v>
      </c>
      <c r="F386" s="102">
        <v>245</v>
      </c>
      <c r="G386" s="101">
        <v>36</v>
      </c>
      <c r="H386" s="100">
        <f t="shared" ref="H386:H449" si="31">F386*G386</f>
        <v>8820</v>
      </c>
      <c r="I386" s="98">
        <f t="shared" si="27"/>
        <v>1</v>
      </c>
      <c r="J386" s="100">
        <f t="shared" si="28"/>
        <v>245</v>
      </c>
      <c r="K386" s="99">
        <v>35</v>
      </c>
      <c r="L386" s="98">
        <f t="shared" si="29"/>
        <v>8575</v>
      </c>
      <c r="M386" s="98"/>
      <c r="N386" s="98">
        <v>0</v>
      </c>
      <c r="O386" s="97"/>
    </row>
    <row r="387" spans="1:15">
      <c r="A387" s="103" t="s">
        <v>469</v>
      </c>
      <c r="B387" s="103" t="s">
        <v>182</v>
      </c>
      <c r="C387" s="97" t="s">
        <v>124</v>
      </c>
      <c r="D387" s="103" t="s">
        <v>125</v>
      </c>
      <c r="E387" s="103" t="str">
        <f t="shared" si="30"/>
        <v>招標</v>
      </c>
      <c r="F387" s="102">
        <v>145</v>
      </c>
      <c r="G387" s="101">
        <v>36</v>
      </c>
      <c r="H387" s="100">
        <f t="shared" si="31"/>
        <v>5220</v>
      </c>
      <c r="I387" s="98">
        <f t="shared" ref="I387:I450" si="32">G387-K387-M387</f>
        <v>1</v>
      </c>
      <c r="J387" s="100">
        <f t="shared" ref="J387:J450" si="33">F387*I387</f>
        <v>145</v>
      </c>
      <c r="K387" s="99">
        <v>35</v>
      </c>
      <c r="L387" s="98">
        <f t="shared" ref="L387:L450" si="34">K387*F387</f>
        <v>5075</v>
      </c>
      <c r="M387" s="98"/>
      <c r="N387" s="98">
        <v>0</v>
      </c>
      <c r="O387" s="97"/>
    </row>
    <row r="388" spans="1:15">
      <c r="A388" s="103" t="s">
        <v>469</v>
      </c>
      <c r="B388" s="103" t="s">
        <v>182</v>
      </c>
      <c r="C388" s="97" t="s">
        <v>87</v>
      </c>
      <c r="D388" s="103" t="s">
        <v>82</v>
      </c>
      <c r="E388" s="103" t="str">
        <f t="shared" si="30"/>
        <v>招標</v>
      </c>
      <c r="F388" s="102">
        <v>270</v>
      </c>
      <c r="G388" s="101">
        <v>36</v>
      </c>
      <c r="H388" s="100">
        <f t="shared" si="31"/>
        <v>9720</v>
      </c>
      <c r="I388" s="98">
        <f t="shared" si="32"/>
        <v>1</v>
      </c>
      <c r="J388" s="100">
        <f t="shared" si="33"/>
        <v>270</v>
      </c>
      <c r="K388" s="99">
        <v>35</v>
      </c>
      <c r="L388" s="98">
        <f t="shared" si="34"/>
        <v>9450</v>
      </c>
      <c r="M388" s="98"/>
      <c r="N388" s="98">
        <v>0</v>
      </c>
      <c r="O388" s="97"/>
    </row>
    <row r="389" spans="1:15">
      <c r="A389" s="103" t="s">
        <v>469</v>
      </c>
      <c r="B389" s="103" t="s">
        <v>182</v>
      </c>
      <c r="C389" s="97" t="s">
        <v>84</v>
      </c>
      <c r="D389" s="103" t="s">
        <v>82</v>
      </c>
      <c r="E389" s="103" t="str">
        <f t="shared" si="30"/>
        <v>招標</v>
      </c>
      <c r="F389" s="102">
        <v>222</v>
      </c>
      <c r="G389" s="101">
        <v>36</v>
      </c>
      <c r="H389" s="100">
        <f t="shared" si="31"/>
        <v>7992</v>
      </c>
      <c r="I389" s="98">
        <f t="shared" si="32"/>
        <v>0</v>
      </c>
      <c r="J389" s="100">
        <f t="shared" si="33"/>
        <v>0</v>
      </c>
      <c r="K389" s="99">
        <v>36</v>
      </c>
      <c r="L389" s="98">
        <f t="shared" si="34"/>
        <v>7992</v>
      </c>
      <c r="M389" s="98"/>
      <c r="N389" s="98">
        <v>0</v>
      </c>
      <c r="O389" s="97"/>
    </row>
    <row r="390" spans="1:15">
      <c r="A390" s="103" t="s">
        <v>469</v>
      </c>
      <c r="B390" s="103" t="s">
        <v>182</v>
      </c>
      <c r="C390" s="97" t="s">
        <v>83</v>
      </c>
      <c r="D390" s="103" t="s">
        <v>82</v>
      </c>
      <c r="E390" s="103" t="str">
        <f t="shared" si="30"/>
        <v>招標</v>
      </c>
      <c r="F390" s="102">
        <v>222</v>
      </c>
      <c r="G390" s="101">
        <v>35</v>
      </c>
      <c r="H390" s="100">
        <f t="shared" si="31"/>
        <v>7770</v>
      </c>
      <c r="I390" s="98">
        <f t="shared" si="32"/>
        <v>0</v>
      </c>
      <c r="J390" s="100">
        <f t="shared" si="33"/>
        <v>0</v>
      </c>
      <c r="K390" s="99">
        <v>35</v>
      </c>
      <c r="L390" s="98">
        <f t="shared" si="34"/>
        <v>7770</v>
      </c>
      <c r="M390" s="98"/>
      <c r="N390" s="98">
        <v>0</v>
      </c>
      <c r="O390" s="97"/>
    </row>
    <row r="391" spans="1:15">
      <c r="A391" s="103" t="s">
        <v>469</v>
      </c>
      <c r="B391" s="103" t="s">
        <v>182</v>
      </c>
      <c r="C391" s="97" t="s">
        <v>64</v>
      </c>
      <c r="D391" s="103" t="s">
        <v>63</v>
      </c>
      <c r="E391" s="103" t="str">
        <f t="shared" si="30"/>
        <v>招標</v>
      </c>
      <c r="F391" s="102">
        <v>270</v>
      </c>
      <c r="G391" s="101">
        <v>36</v>
      </c>
      <c r="H391" s="100">
        <f t="shared" si="31"/>
        <v>9720</v>
      </c>
      <c r="I391" s="98">
        <f t="shared" si="32"/>
        <v>1</v>
      </c>
      <c r="J391" s="100">
        <f t="shared" si="33"/>
        <v>270</v>
      </c>
      <c r="K391" s="99">
        <v>35</v>
      </c>
      <c r="L391" s="98">
        <f t="shared" si="34"/>
        <v>9450</v>
      </c>
      <c r="M391" s="98"/>
      <c r="N391" s="98">
        <v>0</v>
      </c>
      <c r="O391" s="97"/>
    </row>
    <row r="392" spans="1:15">
      <c r="A392" s="103" t="s">
        <v>469</v>
      </c>
      <c r="B392" s="103" t="s">
        <v>182</v>
      </c>
      <c r="C392" s="97" t="s">
        <v>35</v>
      </c>
      <c r="D392" s="103" t="s">
        <v>30</v>
      </c>
      <c r="E392" s="103" t="str">
        <f t="shared" si="30"/>
        <v>招標</v>
      </c>
      <c r="F392" s="102">
        <v>180</v>
      </c>
      <c r="G392" s="101">
        <v>36</v>
      </c>
      <c r="H392" s="100">
        <f t="shared" si="31"/>
        <v>6480</v>
      </c>
      <c r="I392" s="98">
        <f t="shared" si="32"/>
        <v>1</v>
      </c>
      <c r="J392" s="100">
        <f t="shared" si="33"/>
        <v>180</v>
      </c>
      <c r="K392" s="99">
        <v>35</v>
      </c>
      <c r="L392" s="98">
        <f t="shared" si="34"/>
        <v>6300</v>
      </c>
      <c r="M392" s="98"/>
      <c r="N392" s="98">
        <v>0</v>
      </c>
      <c r="O392" s="97"/>
    </row>
    <row r="393" spans="1:15">
      <c r="A393" s="103" t="s">
        <v>469</v>
      </c>
      <c r="B393" s="103" t="s">
        <v>182</v>
      </c>
      <c r="C393" s="97" t="s">
        <v>72</v>
      </c>
      <c r="D393" s="103" t="s">
        <v>115</v>
      </c>
      <c r="E393" s="103" t="str">
        <f t="shared" si="30"/>
        <v>招標</v>
      </c>
      <c r="F393" s="102">
        <v>121</v>
      </c>
      <c r="G393" s="101">
        <v>36</v>
      </c>
      <c r="H393" s="100">
        <f t="shared" si="31"/>
        <v>4356</v>
      </c>
      <c r="I393" s="98">
        <f t="shared" si="32"/>
        <v>1</v>
      </c>
      <c r="J393" s="100">
        <f t="shared" si="33"/>
        <v>121</v>
      </c>
      <c r="K393" s="99">
        <v>35</v>
      </c>
      <c r="L393" s="98">
        <f t="shared" si="34"/>
        <v>4235</v>
      </c>
      <c r="M393" s="98"/>
      <c r="N393" s="98">
        <v>0</v>
      </c>
      <c r="O393" s="97"/>
    </row>
    <row r="394" spans="1:15">
      <c r="A394" s="103" t="s">
        <v>469</v>
      </c>
      <c r="B394" s="103" t="s">
        <v>183</v>
      </c>
      <c r="C394" s="97" t="s">
        <v>68</v>
      </c>
      <c r="D394" s="103" t="s">
        <v>63</v>
      </c>
      <c r="E394" s="103" t="str">
        <f t="shared" si="30"/>
        <v>招標</v>
      </c>
      <c r="F394" s="102">
        <v>286</v>
      </c>
      <c r="G394" s="101">
        <v>35</v>
      </c>
      <c r="H394" s="100">
        <f t="shared" si="31"/>
        <v>10010</v>
      </c>
      <c r="I394" s="98">
        <f t="shared" si="32"/>
        <v>0</v>
      </c>
      <c r="J394" s="100">
        <f t="shared" si="33"/>
        <v>0</v>
      </c>
      <c r="K394" s="99">
        <v>35</v>
      </c>
      <c r="L394" s="98">
        <f t="shared" si="34"/>
        <v>10010</v>
      </c>
      <c r="M394" s="98"/>
      <c r="N394" s="98">
        <v>0</v>
      </c>
      <c r="O394" s="97"/>
    </row>
    <row r="395" spans="1:15">
      <c r="A395" s="103" t="s">
        <v>469</v>
      </c>
      <c r="B395" s="103" t="s">
        <v>183</v>
      </c>
      <c r="C395" s="97" t="s">
        <v>113</v>
      </c>
      <c r="D395" s="103" t="s">
        <v>111</v>
      </c>
      <c r="E395" s="103" t="str">
        <f t="shared" si="30"/>
        <v>招標</v>
      </c>
      <c r="F395" s="102">
        <v>222</v>
      </c>
      <c r="G395" s="101">
        <v>35</v>
      </c>
      <c r="H395" s="100">
        <f t="shared" si="31"/>
        <v>7770</v>
      </c>
      <c r="I395" s="98">
        <f t="shared" si="32"/>
        <v>0</v>
      </c>
      <c r="J395" s="100">
        <f t="shared" si="33"/>
        <v>0</v>
      </c>
      <c r="K395" s="99">
        <v>35</v>
      </c>
      <c r="L395" s="98">
        <f t="shared" si="34"/>
        <v>7770</v>
      </c>
      <c r="M395" s="98"/>
      <c r="N395" s="98">
        <v>0</v>
      </c>
      <c r="O395" s="97"/>
    </row>
    <row r="396" spans="1:15">
      <c r="A396" s="103" t="s">
        <v>469</v>
      </c>
      <c r="B396" s="103" t="s">
        <v>183</v>
      </c>
      <c r="C396" s="97" t="s">
        <v>59</v>
      </c>
      <c r="D396" s="103" t="s">
        <v>111</v>
      </c>
      <c r="E396" s="103" t="str">
        <f t="shared" si="30"/>
        <v>招標</v>
      </c>
      <c r="F396" s="102">
        <v>217</v>
      </c>
      <c r="G396" s="101">
        <v>35</v>
      </c>
      <c r="H396" s="100">
        <f t="shared" si="31"/>
        <v>7595</v>
      </c>
      <c r="I396" s="98">
        <f t="shared" si="32"/>
        <v>0</v>
      </c>
      <c r="J396" s="100">
        <f t="shared" si="33"/>
        <v>0</v>
      </c>
      <c r="K396" s="99">
        <v>35</v>
      </c>
      <c r="L396" s="98">
        <f t="shared" si="34"/>
        <v>7595</v>
      </c>
      <c r="M396" s="98"/>
      <c r="N396" s="98">
        <v>0</v>
      </c>
      <c r="O396" s="97"/>
    </row>
    <row r="397" spans="1:15">
      <c r="A397" s="103" t="s">
        <v>469</v>
      </c>
      <c r="B397" s="103" t="s">
        <v>183</v>
      </c>
      <c r="C397" s="97" t="s">
        <v>41</v>
      </c>
      <c r="D397" s="103" t="s">
        <v>30</v>
      </c>
      <c r="E397" s="103" t="str">
        <f t="shared" si="30"/>
        <v>招標</v>
      </c>
      <c r="F397" s="102">
        <v>256</v>
      </c>
      <c r="G397" s="101">
        <v>37</v>
      </c>
      <c r="H397" s="100">
        <f t="shared" si="31"/>
        <v>9472</v>
      </c>
      <c r="I397" s="98">
        <f t="shared" si="32"/>
        <v>2</v>
      </c>
      <c r="J397" s="100">
        <f t="shared" si="33"/>
        <v>512</v>
      </c>
      <c r="K397" s="99">
        <v>35</v>
      </c>
      <c r="L397" s="98">
        <f t="shared" si="34"/>
        <v>8960</v>
      </c>
      <c r="M397" s="98"/>
      <c r="N397" s="98">
        <v>0</v>
      </c>
      <c r="O397" s="97"/>
    </row>
    <row r="398" spans="1:15">
      <c r="A398" s="103" t="s">
        <v>469</v>
      </c>
      <c r="B398" s="103" t="s">
        <v>183</v>
      </c>
      <c r="C398" s="97" t="s">
        <v>40</v>
      </c>
      <c r="D398" s="103" t="s">
        <v>30</v>
      </c>
      <c r="E398" s="103" t="str">
        <f t="shared" si="30"/>
        <v>招標</v>
      </c>
      <c r="F398" s="102">
        <v>245</v>
      </c>
      <c r="G398" s="101">
        <v>35</v>
      </c>
      <c r="H398" s="100">
        <f t="shared" si="31"/>
        <v>8575</v>
      </c>
      <c r="I398" s="98">
        <f t="shared" si="32"/>
        <v>0</v>
      </c>
      <c r="J398" s="100">
        <f t="shared" si="33"/>
        <v>0</v>
      </c>
      <c r="K398" s="99">
        <v>35</v>
      </c>
      <c r="L398" s="98">
        <f t="shared" si="34"/>
        <v>8575</v>
      </c>
      <c r="M398" s="98"/>
      <c r="N398" s="98">
        <v>0</v>
      </c>
      <c r="O398" s="97"/>
    </row>
    <row r="399" spans="1:15">
      <c r="A399" s="103" t="s">
        <v>469</v>
      </c>
      <c r="B399" s="103" t="s">
        <v>183</v>
      </c>
      <c r="C399" s="97" t="s">
        <v>124</v>
      </c>
      <c r="D399" s="103" t="s">
        <v>125</v>
      </c>
      <c r="E399" s="103" t="str">
        <f t="shared" si="30"/>
        <v>招標</v>
      </c>
      <c r="F399" s="102">
        <v>145</v>
      </c>
      <c r="G399" s="101">
        <v>35</v>
      </c>
      <c r="H399" s="100">
        <f t="shared" si="31"/>
        <v>5075</v>
      </c>
      <c r="I399" s="98">
        <f t="shared" si="32"/>
        <v>0</v>
      </c>
      <c r="J399" s="100">
        <f t="shared" si="33"/>
        <v>0</v>
      </c>
      <c r="K399" s="99">
        <v>35</v>
      </c>
      <c r="L399" s="98">
        <f t="shared" si="34"/>
        <v>5075</v>
      </c>
      <c r="M399" s="98"/>
      <c r="N399" s="98">
        <v>0</v>
      </c>
      <c r="O399" s="97"/>
    </row>
    <row r="400" spans="1:15">
      <c r="A400" s="103" t="s">
        <v>469</v>
      </c>
      <c r="B400" s="103" t="s">
        <v>183</v>
      </c>
      <c r="C400" s="97" t="s">
        <v>87</v>
      </c>
      <c r="D400" s="103" t="s">
        <v>82</v>
      </c>
      <c r="E400" s="103" t="str">
        <f t="shared" si="30"/>
        <v>招標</v>
      </c>
      <c r="F400" s="102">
        <v>270</v>
      </c>
      <c r="G400" s="101">
        <v>35</v>
      </c>
      <c r="H400" s="100">
        <f t="shared" si="31"/>
        <v>9450</v>
      </c>
      <c r="I400" s="98">
        <f t="shared" si="32"/>
        <v>0</v>
      </c>
      <c r="J400" s="100">
        <f t="shared" si="33"/>
        <v>0</v>
      </c>
      <c r="K400" s="99">
        <v>35</v>
      </c>
      <c r="L400" s="98">
        <f t="shared" si="34"/>
        <v>9450</v>
      </c>
      <c r="M400" s="98"/>
      <c r="N400" s="98">
        <v>0</v>
      </c>
      <c r="O400" s="97"/>
    </row>
    <row r="401" spans="1:15">
      <c r="A401" s="103" t="s">
        <v>469</v>
      </c>
      <c r="B401" s="103" t="s">
        <v>183</v>
      </c>
      <c r="C401" s="97" t="s">
        <v>84</v>
      </c>
      <c r="D401" s="103" t="s">
        <v>82</v>
      </c>
      <c r="E401" s="103" t="str">
        <f t="shared" si="30"/>
        <v>招標</v>
      </c>
      <c r="F401" s="102">
        <v>222</v>
      </c>
      <c r="G401" s="101">
        <v>35</v>
      </c>
      <c r="H401" s="100">
        <f t="shared" si="31"/>
        <v>7770</v>
      </c>
      <c r="I401" s="98">
        <f t="shared" si="32"/>
        <v>0</v>
      </c>
      <c r="J401" s="100">
        <f t="shared" si="33"/>
        <v>0</v>
      </c>
      <c r="K401" s="99">
        <v>35</v>
      </c>
      <c r="L401" s="98">
        <f t="shared" si="34"/>
        <v>7770</v>
      </c>
      <c r="M401" s="98"/>
      <c r="N401" s="98">
        <v>0</v>
      </c>
      <c r="O401" s="97"/>
    </row>
    <row r="402" spans="1:15">
      <c r="A402" s="103" t="s">
        <v>469</v>
      </c>
      <c r="B402" s="103" t="s">
        <v>183</v>
      </c>
      <c r="C402" s="97" t="s">
        <v>83</v>
      </c>
      <c r="D402" s="103" t="s">
        <v>82</v>
      </c>
      <c r="E402" s="103" t="str">
        <f t="shared" si="30"/>
        <v>招標</v>
      </c>
      <c r="F402" s="102">
        <v>222</v>
      </c>
      <c r="G402" s="101">
        <v>35</v>
      </c>
      <c r="H402" s="100">
        <f t="shared" si="31"/>
        <v>7770</v>
      </c>
      <c r="I402" s="98">
        <f t="shared" si="32"/>
        <v>0</v>
      </c>
      <c r="J402" s="100">
        <f t="shared" si="33"/>
        <v>0</v>
      </c>
      <c r="K402" s="99">
        <v>35</v>
      </c>
      <c r="L402" s="98">
        <f t="shared" si="34"/>
        <v>7770</v>
      </c>
      <c r="M402" s="98"/>
      <c r="N402" s="98">
        <v>0</v>
      </c>
      <c r="O402" s="97"/>
    </row>
    <row r="403" spans="1:15">
      <c r="A403" s="103" t="s">
        <v>469</v>
      </c>
      <c r="B403" s="103" t="s">
        <v>183</v>
      </c>
      <c r="C403" s="97" t="s">
        <v>64</v>
      </c>
      <c r="D403" s="103" t="s">
        <v>63</v>
      </c>
      <c r="E403" s="103" t="str">
        <f t="shared" si="30"/>
        <v>招標</v>
      </c>
      <c r="F403" s="102">
        <v>270</v>
      </c>
      <c r="G403" s="101">
        <v>35</v>
      </c>
      <c r="H403" s="100">
        <f t="shared" si="31"/>
        <v>9450</v>
      </c>
      <c r="I403" s="98">
        <f t="shared" si="32"/>
        <v>0</v>
      </c>
      <c r="J403" s="100">
        <f t="shared" si="33"/>
        <v>0</v>
      </c>
      <c r="K403" s="99">
        <v>35</v>
      </c>
      <c r="L403" s="98">
        <f t="shared" si="34"/>
        <v>9450</v>
      </c>
      <c r="M403" s="98"/>
      <c r="N403" s="98">
        <v>0</v>
      </c>
      <c r="O403" s="97"/>
    </row>
    <row r="404" spans="1:15">
      <c r="A404" s="103" t="s">
        <v>469</v>
      </c>
      <c r="B404" s="103" t="s">
        <v>183</v>
      </c>
      <c r="C404" s="97" t="s">
        <v>35</v>
      </c>
      <c r="D404" s="103" t="s">
        <v>30</v>
      </c>
      <c r="E404" s="103" t="str">
        <f t="shared" si="30"/>
        <v>招標</v>
      </c>
      <c r="F404" s="102">
        <v>180</v>
      </c>
      <c r="G404" s="101">
        <v>35</v>
      </c>
      <c r="H404" s="100">
        <f t="shared" si="31"/>
        <v>6300</v>
      </c>
      <c r="I404" s="98">
        <f t="shared" si="32"/>
        <v>0</v>
      </c>
      <c r="J404" s="100">
        <f t="shared" si="33"/>
        <v>0</v>
      </c>
      <c r="K404" s="99">
        <v>35</v>
      </c>
      <c r="L404" s="98">
        <f t="shared" si="34"/>
        <v>6300</v>
      </c>
      <c r="M404" s="98"/>
      <c r="N404" s="98">
        <v>0</v>
      </c>
      <c r="O404" s="97"/>
    </row>
    <row r="405" spans="1:15">
      <c r="A405" s="103" t="s">
        <v>469</v>
      </c>
      <c r="B405" s="103" t="s">
        <v>183</v>
      </c>
      <c r="C405" s="97" t="s">
        <v>72</v>
      </c>
      <c r="D405" s="103" t="s">
        <v>115</v>
      </c>
      <c r="E405" s="103" t="str">
        <f t="shared" si="30"/>
        <v>招標</v>
      </c>
      <c r="F405" s="102">
        <v>121</v>
      </c>
      <c r="G405" s="101">
        <v>35</v>
      </c>
      <c r="H405" s="100">
        <f t="shared" si="31"/>
        <v>4235</v>
      </c>
      <c r="I405" s="98">
        <f t="shared" si="32"/>
        <v>0</v>
      </c>
      <c r="J405" s="100">
        <f t="shared" si="33"/>
        <v>0</v>
      </c>
      <c r="K405" s="99">
        <v>35</v>
      </c>
      <c r="L405" s="98">
        <f t="shared" si="34"/>
        <v>4235</v>
      </c>
      <c r="M405" s="98"/>
      <c r="N405" s="98">
        <v>0</v>
      </c>
      <c r="O405" s="97"/>
    </row>
    <row r="406" spans="1:15">
      <c r="A406" s="103" t="s">
        <v>469</v>
      </c>
      <c r="B406" s="103" t="s">
        <v>184</v>
      </c>
      <c r="C406" s="97" t="s">
        <v>68</v>
      </c>
      <c r="D406" s="103" t="s">
        <v>63</v>
      </c>
      <c r="E406" s="103" t="str">
        <f t="shared" si="30"/>
        <v>招標</v>
      </c>
      <c r="F406" s="102">
        <v>286</v>
      </c>
      <c r="G406" s="101">
        <v>36</v>
      </c>
      <c r="H406" s="100">
        <f t="shared" si="31"/>
        <v>10296</v>
      </c>
      <c r="I406" s="98">
        <f t="shared" si="32"/>
        <v>1</v>
      </c>
      <c r="J406" s="100">
        <f t="shared" si="33"/>
        <v>286</v>
      </c>
      <c r="K406" s="99">
        <v>35</v>
      </c>
      <c r="L406" s="98">
        <f t="shared" si="34"/>
        <v>10010</v>
      </c>
      <c r="M406" s="98"/>
      <c r="N406" s="98">
        <v>0</v>
      </c>
      <c r="O406" s="97"/>
    </row>
    <row r="407" spans="1:15">
      <c r="A407" s="103" t="s">
        <v>469</v>
      </c>
      <c r="B407" s="103" t="s">
        <v>184</v>
      </c>
      <c r="C407" s="97" t="s">
        <v>113</v>
      </c>
      <c r="D407" s="103" t="s">
        <v>111</v>
      </c>
      <c r="E407" s="103" t="str">
        <f t="shared" si="30"/>
        <v>招標</v>
      </c>
      <c r="F407" s="102">
        <v>222</v>
      </c>
      <c r="G407" s="101">
        <v>36</v>
      </c>
      <c r="H407" s="100">
        <f t="shared" si="31"/>
        <v>7992</v>
      </c>
      <c r="I407" s="98">
        <f t="shared" si="32"/>
        <v>1</v>
      </c>
      <c r="J407" s="100">
        <f t="shared" si="33"/>
        <v>222</v>
      </c>
      <c r="K407" s="99">
        <v>35</v>
      </c>
      <c r="L407" s="98">
        <f t="shared" si="34"/>
        <v>7770</v>
      </c>
      <c r="M407" s="98"/>
      <c r="N407" s="98">
        <v>0</v>
      </c>
      <c r="O407" s="97"/>
    </row>
    <row r="408" spans="1:15">
      <c r="A408" s="103" t="s">
        <v>469</v>
      </c>
      <c r="B408" s="103" t="s">
        <v>184</v>
      </c>
      <c r="C408" s="97" t="s">
        <v>59</v>
      </c>
      <c r="D408" s="103" t="s">
        <v>111</v>
      </c>
      <c r="E408" s="103" t="str">
        <f t="shared" si="30"/>
        <v>招標</v>
      </c>
      <c r="F408" s="102">
        <v>217</v>
      </c>
      <c r="G408" s="101">
        <v>36</v>
      </c>
      <c r="H408" s="100">
        <f t="shared" si="31"/>
        <v>7812</v>
      </c>
      <c r="I408" s="98">
        <f t="shared" si="32"/>
        <v>1</v>
      </c>
      <c r="J408" s="100">
        <f t="shared" si="33"/>
        <v>217</v>
      </c>
      <c r="K408" s="99">
        <v>35</v>
      </c>
      <c r="L408" s="98">
        <f t="shared" si="34"/>
        <v>7595</v>
      </c>
      <c r="M408" s="98"/>
      <c r="N408" s="98">
        <v>0</v>
      </c>
      <c r="O408" s="97"/>
    </row>
    <row r="409" spans="1:15">
      <c r="A409" s="103" t="s">
        <v>469</v>
      </c>
      <c r="B409" s="103" t="s">
        <v>184</v>
      </c>
      <c r="C409" s="97" t="s">
        <v>41</v>
      </c>
      <c r="D409" s="103" t="s">
        <v>30</v>
      </c>
      <c r="E409" s="103" t="str">
        <f t="shared" si="30"/>
        <v>招標</v>
      </c>
      <c r="F409" s="102">
        <v>256</v>
      </c>
      <c r="G409" s="101">
        <v>38</v>
      </c>
      <c r="H409" s="100">
        <f t="shared" si="31"/>
        <v>9728</v>
      </c>
      <c r="I409" s="98">
        <f t="shared" si="32"/>
        <v>2</v>
      </c>
      <c r="J409" s="100">
        <f t="shared" si="33"/>
        <v>512</v>
      </c>
      <c r="K409" s="99">
        <v>36</v>
      </c>
      <c r="L409" s="98">
        <f t="shared" si="34"/>
        <v>9216</v>
      </c>
      <c r="M409" s="98"/>
      <c r="N409" s="98">
        <v>0</v>
      </c>
      <c r="O409" s="97"/>
    </row>
    <row r="410" spans="1:15">
      <c r="A410" s="103" t="s">
        <v>469</v>
      </c>
      <c r="B410" s="103" t="s">
        <v>184</v>
      </c>
      <c r="C410" s="97" t="s">
        <v>40</v>
      </c>
      <c r="D410" s="103" t="s">
        <v>30</v>
      </c>
      <c r="E410" s="103" t="str">
        <f t="shared" si="30"/>
        <v>招標</v>
      </c>
      <c r="F410" s="102">
        <v>245</v>
      </c>
      <c r="G410" s="101">
        <v>36</v>
      </c>
      <c r="H410" s="100">
        <f t="shared" si="31"/>
        <v>8820</v>
      </c>
      <c r="I410" s="98">
        <f t="shared" si="32"/>
        <v>1</v>
      </c>
      <c r="J410" s="100">
        <f t="shared" si="33"/>
        <v>245</v>
      </c>
      <c r="K410" s="99">
        <v>35</v>
      </c>
      <c r="L410" s="98">
        <f t="shared" si="34"/>
        <v>8575</v>
      </c>
      <c r="M410" s="98"/>
      <c r="N410" s="98">
        <v>0</v>
      </c>
      <c r="O410" s="97"/>
    </row>
    <row r="411" spans="1:15">
      <c r="A411" s="103" t="s">
        <v>469</v>
      </c>
      <c r="B411" s="103" t="s">
        <v>184</v>
      </c>
      <c r="C411" s="97" t="s">
        <v>124</v>
      </c>
      <c r="D411" s="103" t="s">
        <v>125</v>
      </c>
      <c r="E411" s="103" t="str">
        <f t="shared" si="30"/>
        <v>招標</v>
      </c>
      <c r="F411" s="102">
        <v>145</v>
      </c>
      <c r="G411" s="101">
        <v>36</v>
      </c>
      <c r="H411" s="100">
        <f t="shared" si="31"/>
        <v>5220</v>
      </c>
      <c r="I411" s="98">
        <f t="shared" si="32"/>
        <v>1</v>
      </c>
      <c r="J411" s="100">
        <f t="shared" si="33"/>
        <v>145</v>
      </c>
      <c r="K411" s="99">
        <v>35</v>
      </c>
      <c r="L411" s="98">
        <f t="shared" si="34"/>
        <v>5075</v>
      </c>
      <c r="M411" s="98"/>
      <c r="N411" s="98">
        <v>0</v>
      </c>
      <c r="O411" s="97"/>
    </row>
    <row r="412" spans="1:15">
      <c r="A412" s="103" t="s">
        <v>469</v>
      </c>
      <c r="B412" s="103" t="s">
        <v>184</v>
      </c>
      <c r="C412" s="97" t="s">
        <v>87</v>
      </c>
      <c r="D412" s="103" t="s">
        <v>82</v>
      </c>
      <c r="E412" s="103" t="str">
        <f t="shared" si="30"/>
        <v>招標</v>
      </c>
      <c r="F412" s="102">
        <v>270</v>
      </c>
      <c r="G412" s="101">
        <v>36</v>
      </c>
      <c r="H412" s="100">
        <f t="shared" si="31"/>
        <v>9720</v>
      </c>
      <c r="I412" s="98">
        <f t="shared" si="32"/>
        <v>1</v>
      </c>
      <c r="J412" s="100">
        <f t="shared" si="33"/>
        <v>270</v>
      </c>
      <c r="K412" s="99">
        <v>35</v>
      </c>
      <c r="L412" s="98">
        <f t="shared" si="34"/>
        <v>9450</v>
      </c>
      <c r="M412" s="98"/>
      <c r="N412" s="98">
        <v>0</v>
      </c>
      <c r="O412" s="97"/>
    </row>
    <row r="413" spans="1:15">
      <c r="A413" s="103" t="s">
        <v>469</v>
      </c>
      <c r="B413" s="103" t="s">
        <v>184</v>
      </c>
      <c r="C413" s="97" t="s">
        <v>84</v>
      </c>
      <c r="D413" s="103" t="s">
        <v>82</v>
      </c>
      <c r="E413" s="103" t="str">
        <f t="shared" si="30"/>
        <v>招標</v>
      </c>
      <c r="F413" s="102">
        <v>222</v>
      </c>
      <c r="G413" s="101">
        <v>36</v>
      </c>
      <c r="H413" s="100">
        <f t="shared" si="31"/>
        <v>7992</v>
      </c>
      <c r="I413" s="98">
        <f t="shared" si="32"/>
        <v>1</v>
      </c>
      <c r="J413" s="100">
        <f t="shared" si="33"/>
        <v>222</v>
      </c>
      <c r="K413" s="99">
        <v>35</v>
      </c>
      <c r="L413" s="98">
        <f t="shared" si="34"/>
        <v>7770</v>
      </c>
      <c r="M413" s="98"/>
      <c r="N413" s="98">
        <v>0</v>
      </c>
      <c r="O413" s="97"/>
    </row>
    <row r="414" spans="1:15">
      <c r="A414" s="103" t="s">
        <v>469</v>
      </c>
      <c r="B414" s="103" t="s">
        <v>184</v>
      </c>
      <c r="C414" s="97" t="s">
        <v>83</v>
      </c>
      <c r="D414" s="103" t="s">
        <v>82</v>
      </c>
      <c r="E414" s="103" t="str">
        <f t="shared" si="30"/>
        <v>招標</v>
      </c>
      <c r="F414" s="102">
        <v>222</v>
      </c>
      <c r="G414" s="101">
        <v>35</v>
      </c>
      <c r="H414" s="100">
        <f t="shared" si="31"/>
        <v>7770</v>
      </c>
      <c r="I414" s="98">
        <f t="shared" si="32"/>
        <v>0</v>
      </c>
      <c r="J414" s="100">
        <f t="shared" si="33"/>
        <v>0</v>
      </c>
      <c r="K414" s="99">
        <v>35</v>
      </c>
      <c r="L414" s="98">
        <f t="shared" si="34"/>
        <v>7770</v>
      </c>
      <c r="M414" s="98"/>
      <c r="N414" s="98">
        <v>0</v>
      </c>
      <c r="O414" s="97"/>
    </row>
    <row r="415" spans="1:15">
      <c r="A415" s="103" t="s">
        <v>469</v>
      </c>
      <c r="B415" s="103" t="s">
        <v>184</v>
      </c>
      <c r="C415" s="97" t="s">
        <v>64</v>
      </c>
      <c r="D415" s="103" t="s">
        <v>63</v>
      </c>
      <c r="E415" s="103" t="str">
        <f t="shared" si="30"/>
        <v>招標</v>
      </c>
      <c r="F415" s="102">
        <v>270</v>
      </c>
      <c r="G415" s="101">
        <v>36</v>
      </c>
      <c r="H415" s="100">
        <f t="shared" si="31"/>
        <v>9720</v>
      </c>
      <c r="I415" s="98">
        <f t="shared" si="32"/>
        <v>1</v>
      </c>
      <c r="J415" s="100">
        <f t="shared" si="33"/>
        <v>270</v>
      </c>
      <c r="K415" s="99">
        <v>35</v>
      </c>
      <c r="L415" s="98">
        <f t="shared" si="34"/>
        <v>9450</v>
      </c>
      <c r="M415" s="98"/>
      <c r="N415" s="98">
        <v>0</v>
      </c>
      <c r="O415" s="97"/>
    </row>
    <row r="416" spans="1:15">
      <c r="A416" s="103" t="s">
        <v>469</v>
      </c>
      <c r="B416" s="103" t="s">
        <v>184</v>
      </c>
      <c r="C416" s="97" t="s">
        <v>35</v>
      </c>
      <c r="D416" s="103" t="s">
        <v>30</v>
      </c>
      <c r="E416" s="103" t="str">
        <f t="shared" si="30"/>
        <v>招標</v>
      </c>
      <c r="F416" s="102">
        <v>180</v>
      </c>
      <c r="G416" s="101">
        <v>36</v>
      </c>
      <c r="H416" s="100">
        <f t="shared" si="31"/>
        <v>6480</v>
      </c>
      <c r="I416" s="98">
        <f t="shared" si="32"/>
        <v>1</v>
      </c>
      <c r="J416" s="100">
        <f t="shared" si="33"/>
        <v>180</v>
      </c>
      <c r="K416" s="99">
        <v>35</v>
      </c>
      <c r="L416" s="98">
        <f t="shared" si="34"/>
        <v>6300</v>
      </c>
      <c r="M416" s="98"/>
      <c r="N416" s="98">
        <v>0</v>
      </c>
      <c r="O416" s="97"/>
    </row>
    <row r="417" spans="1:15">
      <c r="A417" s="103" t="s">
        <v>469</v>
      </c>
      <c r="B417" s="103" t="s">
        <v>184</v>
      </c>
      <c r="C417" s="97" t="s">
        <v>72</v>
      </c>
      <c r="D417" s="103" t="s">
        <v>115</v>
      </c>
      <c r="E417" s="103" t="str">
        <f t="shared" si="30"/>
        <v>招標</v>
      </c>
      <c r="F417" s="102">
        <v>121</v>
      </c>
      <c r="G417" s="101">
        <v>36</v>
      </c>
      <c r="H417" s="100">
        <f t="shared" si="31"/>
        <v>4356</v>
      </c>
      <c r="I417" s="98">
        <f t="shared" si="32"/>
        <v>1</v>
      </c>
      <c r="J417" s="100">
        <f t="shared" si="33"/>
        <v>121</v>
      </c>
      <c r="K417" s="99">
        <v>35</v>
      </c>
      <c r="L417" s="98">
        <f t="shared" si="34"/>
        <v>4235</v>
      </c>
      <c r="M417" s="98"/>
      <c r="N417" s="98">
        <v>0</v>
      </c>
      <c r="O417" s="97"/>
    </row>
    <row r="418" spans="1:15">
      <c r="A418" s="103" t="s">
        <v>469</v>
      </c>
      <c r="B418" s="103" t="s">
        <v>162</v>
      </c>
      <c r="C418" s="97" t="s">
        <v>54</v>
      </c>
      <c r="D418" s="103" t="s">
        <v>106</v>
      </c>
      <c r="E418" s="103" t="str">
        <f t="shared" si="30"/>
        <v>招標</v>
      </c>
      <c r="F418" s="102">
        <v>116</v>
      </c>
      <c r="G418" s="101">
        <v>38</v>
      </c>
      <c r="H418" s="100">
        <f t="shared" si="31"/>
        <v>4408</v>
      </c>
      <c r="I418" s="98">
        <f t="shared" si="32"/>
        <v>0</v>
      </c>
      <c r="J418" s="100">
        <f t="shared" si="33"/>
        <v>0</v>
      </c>
      <c r="K418" s="99">
        <v>38</v>
      </c>
      <c r="L418" s="98">
        <f t="shared" si="34"/>
        <v>4408</v>
      </c>
      <c r="M418" s="98"/>
      <c r="N418" s="98">
        <v>0</v>
      </c>
      <c r="O418" s="97"/>
    </row>
    <row r="419" spans="1:15">
      <c r="A419" s="103" t="s">
        <v>469</v>
      </c>
      <c r="B419" s="103" t="s">
        <v>162</v>
      </c>
      <c r="C419" s="97" t="s">
        <v>94</v>
      </c>
      <c r="D419" s="103" t="s">
        <v>91</v>
      </c>
      <c r="E419" s="103" t="str">
        <f t="shared" si="30"/>
        <v>招標</v>
      </c>
      <c r="F419" s="102">
        <v>140</v>
      </c>
      <c r="G419" s="101">
        <v>38</v>
      </c>
      <c r="H419" s="100">
        <f t="shared" si="31"/>
        <v>5320</v>
      </c>
      <c r="I419" s="98">
        <f t="shared" si="32"/>
        <v>0</v>
      </c>
      <c r="J419" s="100">
        <f t="shared" si="33"/>
        <v>0</v>
      </c>
      <c r="K419" s="99">
        <v>38</v>
      </c>
      <c r="L419" s="98">
        <f t="shared" si="34"/>
        <v>5320</v>
      </c>
      <c r="M419" s="98"/>
      <c r="N419" s="98">
        <v>0</v>
      </c>
      <c r="O419" s="97"/>
    </row>
    <row r="420" spans="1:15">
      <c r="A420" s="103" t="s">
        <v>469</v>
      </c>
      <c r="B420" s="103" t="s">
        <v>162</v>
      </c>
      <c r="C420" s="97" t="s">
        <v>113</v>
      </c>
      <c r="D420" s="103" t="s">
        <v>111</v>
      </c>
      <c r="E420" s="103" t="str">
        <f t="shared" si="30"/>
        <v>招標</v>
      </c>
      <c r="F420" s="102">
        <v>232</v>
      </c>
      <c r="G420" s="101">
        <v>38</v>
      </c>
      <c r="H420" s="100">
        <f t="shared" si="31"/>
        <v>8816</v>
      </c>
      <c r="I420" s="98">
        <f t="shared" si="32"/>
        <v>0</v>
      </c>
      <c r="J420" s="100">
        <f t="shared" si="33"/>
        <v>0</v>
      </c>
      <c r="K420" s="99">
        <v>38</v>
      </c>
      <c r="L420" s="98">
        <f t="shared" si="34"/>
        <v>8816</v>
      </c>
      <c r="M420" s="98"/>
      <c r="N420" s="98">
        <v>0</v>
      </c>
      <c r="O420" s="97"/>
    </row>
    <row r="421" spans="1:15">
      <c r="A421" s="103" t="s">
        <v>469</v>
      </c>
      <c r="B421" s="103" t="s">
        <v>162</v>
      </c>
      <c r="C421" s="97" t="s">
        <v>59</v>
      </c>
      <c r="D421" s="103" t="s">
        <v>111</v>
      </c>
      <c r="E421" s="103" t="str">
        <f t="shared" si="30"/>
        <v>招標</v>
      </c>
      <c r="F421" s="102">
        <v>217</v>
      </c>
      <c r="G421" s="101">
        <v>38</v>
      </c>
      <c r="H421" s="100">
        <f t="shared" si="31"/>
        <v>8246</v>
      </c>
      <c r="I421" s="98">
        <f t="shared" si="32"/>
        <v>0</v>
      </c>
      <c r="J421" s="100">
        <f t="shared" si="33"/>
        <v>0</v>
      </c>
      <c r="K421" s="99">
        <v>38</v>
      </c>
      <c r="L421" s="98">
        <f t="shared" si="34"/>
        <v>8246</v>
      </c>
      <c r="M421" s="98"/>
      <c r="N421" s="98">
        <v>0</v>
      </c>
      <c r="O421" s="97"/>
    </row>
    <row r="422" spans="1:15">
      <c r="A422" s="103" t="s">
        <v>469</v>
      </c>
      <c r="B422" s="103" t="s">
        <v>162</v>
      </c>
      <c r="C422" s="97" t="s">
        <v>72</v>
      </c>
      <c r="D422" s="103" t="s">
        <v>73</v>
      </c>
      <c r="E422" s="103" t="str">
        <f t="shared" si="30"/>
        <v>小額</v>
      </c>
      <c r="F422" s="102">
        <v>96</v>
      </c>
      <c r="G422" s="101">
        <v>38</v>
      </c>
      <c r="H422" s="100">
        <f t="shared" si="31"/>
        <v>3648</v>
      </c>
      <c r="I422" s="98">
        <f t="shared" si="32"/>
        <v>0</v>
      </c>
      <c r="J422" s="100">
        <f t="shared" si="33"/>
        <v>0</v>
      </c>
      <c r="K422" s="99">
        <v>38</v>
      </c>
      <c r="L422" s="98">
        <f t="shared" si="34"/>
        <v>3648</v>
      </c>
      <c r="M422" s="98"/>
      <c r="N422" s="98">
        <v>0</v>
      </c>
      <c r="O422" s="97"/>
    </row>
    <row r="423" spans="1:15">
      <c r="A423" s="103" t="s">
        <v>469</v>
      </c>
      <c r="B423" s="103" t="s">
        <v>163</v>
      </c>
      <c r="C423" s="97" t="s">
        <v>54</v>
      </c>
      <c r="D423" s="103" t="s">
        <v>106</v>
      </c>
      <c r="E423" s="103" t="str">
        <f t="shared" si="30"/>
        <v>招標</v>
      </c>
      <c r="F423" s="102">
        <v>116</v>
      </c>
      <c r="G423" s="101">
        <v>37</v>
      </c>
      <c r="H423" s="100">
        <f t="shared" si="31"/>
        <v>4292</v>
      </c>
      <c r="I423" s="98">
        <f t="shared" si="32"/>
        <v>0</v>
      </c>
      <c r="J423" s="100">
        <f t="shared" si="33"/>
        <v>0</v>
      </c>
      <c r="K423" s="99">
        <v>37</v>
      </c>
      <c r="L423" s="98">
        <f t="shared" si="34"/>
        <v>4292</v>
      </c>
      <c r="M423" s="98"/>
      <c r="N423" s="98">
        <v>0</v>
      </c>
      <c r="O423" s="97"/>
    </row>
    <row r="424" spans="1:15">
      <c r="A424" s="103" t="s">
        <v>469</v>
      </c>
      <c r="B424" s="103" t="s">
        <v>163</v>
      </c>
      <c r="C424" s="97" t="s">
        <v>94</v>
      </c>
      <c r="D424" s="103" t="s">
        <v>91</v>
      </c>
      <c r="E424" s="103" t="str">
        <f t="shared" si="30"/>
        <v>招標</v>
      </c>
      <c r="F424" s="102">
        <v>140</v>
      </c>
      <c r="G424" s="101">
        <v>37</v>
      </c>
      <c r="H424" s="100">
        <f t="shared" si="31"/>
        <v>5180</v>
      </c>
      <c r="I424" s="98">
        <f t="shared" si="32"/>
        <v>0</v>
      </c>
      <c r="J424" s="100">
        <f t="shared" si="33"/>
        <v>0</v>
      </c>
      <c r="K424" s="99">
        <v>37</v>
      </c>
      <c r="L424" s="98">
        <f t="shared" si="34"/>
        <v>5180</v>
      </c>
      <c r="M424" s="98"/>
      <c r="N424" s="98">
        <v>0</v>
      </c>
      <c r="O424" s="97"/>
    </row>
    <row r="425" spans="1:15">
      <c r="A425" s="103" t="s">
        <v>469</v>
      </c>
      <c r="B425" s="103" t="s">
        <v>163</v>
      </c>
      <c r="C425" s="97" t="s">
        <v>113</v>
      </c>
      <c r="D425" s="103" t="s">
        <v>111</v>
      </c>
      <c r="E425" s="103" t="str">
        <f t="shared" si="30"/>
        <v>招標</v>
      </c>
      <c r="F425" s="102">
        <v>232</v>
      </c>
      <c r="G425" s="101">
        <v>37</v>
      </c>
      <c r="H425" s="100">
        <f t="shared" si="31"/>
        <v>8584</v>
      </c>
      <c r="I425" s="98">
        <f t="shared" si="32"/>
        <v>0</v>
      </c>
      <c r="J425" s="100">
        <f t="shared" si="33"/>
        <v>0</v>
      </c>
      <c r="K425" s="99">
        <v>37</v>
      </c>
      <c r="L425" s="98">
        <f t="shared" si="34"/>
        <v>8584</v>
      </c>
      <c r="M425" s="98"/>
      <c r="N425" s="98">
        <v>0</v>
      </c>
      <c r="O425" s="97"/>
    </row>
    <row r="426" spans="1:15">
      <c r="A426" s="103" t="s">
        <v>469</v>
      </c>
      <c r="B426" s="103" t="s">
        <v>163</v>
      </c>
      <c r="C426" s="97" t="s">
        <v>59</v>
      </c>
      <c r="D426" s="103" t="s">
        <v>111</v>
      </c>
      <c r="E426" s="103" t="str">
        <f t="shared" si="30"/>
        <v>招標</v>
      </c>
      <c r="F426" s="102">
        <v>217</v>
      </c>
      <c r="G426" s="101">
        <v>37</v>
      </c>
      <c r="H426" s="100">
        <f t="shared" si="31"/>
        <v>8029</v>
      </c>
      <c r="I426" s="98">
        <f t="shared" si="32"/>
        <v>0</v>
      </c>
      <c r="J426" s="100">
        <f t="shared" si="33"/>
        <v>0</v>
      </c>
      <c r="K426" s="99">
        <v>37</v>
      </c>
      <c r="L426" s="98">
        <f t="shared" si="34"/>
        <v>8029</v>
      </c>
      <c r="M426" s="98"/>
      <c r="N426" s="98">
        <v>0</v>
      </c>
      <c r="O426" s="97"/>
    </row>
    <row r="427" spans="1:15">
      <c r="A427" s="103" t="s">
        <v>469</v>
      </c>
      <c r="B427" s="103" t="s">
        <v>163</v>
      </c>
      <c r="C427" s="97" t="s">
        <v>72</v>
      </c>
      <c r="D427" s="103" t="s">
        <v>73</v>
      </c>
      <c r="E427" s="103" t="str">
        <f t="shared" si="30"/>
        <v>小額</v>
      </c>
      <c r="F427" s="102">
        <v>96</v>
      </c>
      <c r="G427" s="101">
        <v>37</v>
      </c>
      <c r="H427" s="100">
        <f t="shared" si="31"/>
        <v>3552</v>
      </c>
      <c r="I427" s="98">
        <f t="shared" si="32"/>
        <v>0</v>
      </c>
      <c r="J427" s="100">
        <f t="shared" si="33"/>
        <v>0</v>
      </c>
      <c r="K427" s="99">
        <v>37</v>
      </c>
      <c r="L427" s="98">
        <f t="shared" si="34"/>
        <v>3552</v>
      </c>
      <c r="M427" s="98"/>
      <c r="N427" s="98">
        <v>0</v>
      </c>
      <c r="O427" s="97"/>
    </row>
    <row r="428" spans="1:15">
      <c r="A428" s="103" t="s">
        <v>469</v>
      </c>
      <c r="B428" s="103" t="s">
        <v>164</v>
      </c>
      <c r="C428" s="97" t="s">
        <v>54</v>
      </c>
      <c r="D428" s="103" t="s">
        <v>106</v>
      </c>
      <c r="E428" s="103" t="str">
        <f t="shared" si="30"/>
        <v>招標</v>
      </c>
      <c r="F428" s="102">
        <v>116</v>
      </c>
      <c r="G428" s="101">
        <v>37</v>
      </c>
      <c r="H428" s="100">
        <f t="shared" si="31"/>
        <v>4292</v>
      </c>
      <c r="I428" s="98">
        <f t="shared" si="32"/>
        <v>0</v>
      </c>
      <c r="J428" s="100">
        <f t="shared" si="33"/>
        <v>0</v>
      </c>
      <c r="K428" s="99">
        <v>37</v>
      </c>
      <c r="L428" s="98">
        <f t="shared" si="34"/>
        <v>4292</v>
      </c>
      <c r="M428" s="98"/>
      <c r="N428" s="98">
        <v>0</v>
      </c>
      <c r="O428" s="97"/>
    </row>
    <row r="429" spans="1:15">
      <c r="A429" s="103" t="s">
        <v>469</v>
      </c>
      <c r="B429" s="103" t="s">
        <v>164</v>
      </c>
      <c r="C429" s="97" t="s">
        <v>94</v>
      </c>
      <c r="D429" s="103" t="s">
        <v>91</v>
      </c>
      <c r="E429" s="103" t="str">
        <f t="shared" si="30"/>
        <v>招標</v>
      </c>
      <c r="F429" s="102">
        <v>140</v>
      </c>
      <c r="G429" s="101">
        <v>37</v>
      </c>
      <c r="H429" s="100">
        <f t="shared" si="31"/>
        <v>5180</v>
      </c>
      <c r="I429" s="98">
        <f t="shared" si="32"/>
        <v>0</v>
      </c>
      <c r="J429" s="100">
        <f t="shared" si="33"/>
        <v>0</v>
      </c>
      <c r="K429" s="99">
        <v>37</v>
      </c>
      <c r="L429" s="98">
        <f t="shared" si="34"/>
        <v>5180</v>
      </c>
      <c r="M429" s="98"/>
      <c r="N429" s="98">
        <v>0</v>
      </c>
      <c r="O429" s="97"/>
    </row>
    <row r="430" spans="1:15">
      <c r="A430" s="103" t="s">
        <v>469</v>
      </c>
      <c r="B430" s="103" t="s">
        <v>164</v>
      </c>
      <c r="C430" s="97" t="s">
        <v>113</v>
      </c>
      <c r="D430" s="103" t="s">
        <v>111</v>
      </c>
      <c r="E430" s="103" t="str">
        <f t="shared" si="30"/>
        <v>招標</v>
      </c>
      <c r="F430" s="102">
        <v>232</v>
      </c>
      <c r="G430" s="101">
        <v>37</v>
      </c>
      <c r="H430" s="100">
        <f t="shared" si="31"/>
        <v>8584</v>
      </c>
      <c r="I430" s="98">
        <f t="shared" si="32"/>
        <v>0</v>
      </c>
      <c r="J430" s="100">
        <f t="shared" si="33"/>
        <v>0</v>
      </c>
      <c r="K430" s="99">
        <v>37</v>
      </c>
      <c r="L430" s="98">
        <f t="shared" si="34"/>
        <v>8584</v>
      </c>
      <c r="M430" s="98"/>
      <c r="N430" s="98">
        <v>0</v>
      </c>
      <c r="O430" s="97"/>
    </row>
    <row r="431" spans="1:15">
      <c r="A431" s="103" t="s">
        <v>469</v>
      </c>
      <c r="B431" s="103" t="s">
        <v>164</v>
      </c>
      <c r="C431" s="97" t="s">
        <v>59</v>
      </c>
      <c r="D431" s="103" t="s">
        <v>111</v>
      </c>
      <c r="E431" s="103" t="str">
        <f t="shared" si="30"/>
        <v>招標</v>
      </c>
      <c r="F431" s="102">
        <v>217</v>
      </c>
      <c r="G431" s="101">
        <v>37</v>
      </c>
      <c r="H431" s="100">
        <f t="shared" si="31"/>
        <v>8029</v>
      </c>
      <c r="I431" s="98">
        <f t="shared" si="32"/>
        <v>0</v>
      </c>
      <c r="J431" s="100">
        <f t="shared" si="33"/>
        <v>0</v>
      </c>
      <c r="K431" s="99">
        <v>37</v>
      </c>
      <c r="L431" s="98">
        <f t="shared" si="34"/>
        <v>8029</v>
      </c>
      <c r="M431" s="98"/>
      <c r="N431" s="98">
        <v>0</v>
      </c>
      <c r="O431" s="97"/>
    </row>
    <row r="432" spans="1:15">
      <c r="A432" s="103" t="s">
        <v>469</v>
      </c>
      <c r="B432" s="103" t="s">
        <v>164</v>
      </c>
      <c r="C432" s="97" t="s">
        <v>72</v>
      </c>
      <c r="D432" s="103" t="s">
        <v>73</v>
      </c>
      <c r="E432" s="103" t="str">
        <f t="shared" si="30"/>
        <v>小額</v>
      </c>
      <c r="F432" s="102">
        <v>96</v>
      </c>
      <c r="G432" s="101">
        <v>37</v>
      </c>
      <c r="H432" s="100">
        <f t="shared" si="31"/>
        <v>3552</v>
      </c>
      <c r="I432" s="98">
        <f t="shared" si="32"/>
        <v>0</v>
      </c>
      <c r="J432" s="100">
        <f t="shared" si="33"/>
        <v>0</v>
      </c>
      <c r="K432" s="99">
        <v>37</v>
      </c>
      <c r="L432" s="98">
        <f t="shared" si="34"/>
        <v>3552</v>
      </c>
      <c r="M432" s="98"/>
      <c r="N432" s="98">
        <v>0</v>
      </c>
      <c r="O432" s="97"/>
    </row>
    <row r="433" spans="1:15">
      <c r="A433" s="103" t="s">
        <v>469</v>
      </c>
      <c r="B433" s="103" t="s">
        <v>165</v>
      </c>
      <c r="C433" s="97" t="s">
        <v>54</v>
      </c>
      <c r="D433" s="103" t="s">
        <v>106</v>
      </c>
      <c r="E433" s="103" t="str">
        <f t="shared" si="30"/>
        <v>招標</v>
      </c>
      <c r="F433" s="102">
        <v>116</v>
      </c>
      <c r="G433" s="101">
        <v>38</v>
      </c>
      <c r="H433" s="100">
        <f t="shared" si="31"/>
        <v>4408</v>
      </c>
      <c r="I433" s="98">
        <f t="shared" si="32"/>
        <v>0</v>
      </c>
      <c r="J433" s="100">
        <f t="shared" si="33"/>
        <v>0</v>
      </c>
      <c r="K433" s="99">
        <v>38</v>
      </c>
      <c r="L433" s="98">
        <f t="shared" si="34"/>
        <v>4408</v>
      </c>
      <c r="M433" s="98"/>
      <c r="N433" s="98">
        <v>0</v>
      </c>
      <c r="O433" s="97"/>
    </row>
    <row r="434" spans="1:15">
      <c r="A434" s="103" t="s">
        <v>469</v>
      </c>
      <c r="B434" s="103" t="s">
        <v>165</v>
      </c>
      <c r="C434" s="97" t="s">
        <v>94</v>
      </c>
      <c r="D434" s="103" t="s">
        <v>91</v>
      </c>
      <c r="E434" s="103" t="str">
        <f t="shared" si="30"/>
        <v>招標</v>
      </c>
      <c r="F434" s="102">
        <v>140</v>
      </c>
      <c r="G434" s="101">
        <v>38</v>
      </c>
      <c r="H434" s="100">
        <f t="shared" si="31"/>
        <v>5320</v>
      </c>
      <c r="I434" s="98">
        <f t="shared" si="32"/>
        <v>0</v>
      </c>
      <c r="J434" s="100">
        <f t="shared" si="33"/>
        <v>0</v>
      </c>
      <c r="K434" s="99">
        <v>38</v>
      </c>
      <c r="L434" s="98">
        <f t="shared" si="34"/>
        <v>5320</v>
      </c>
      <c r="M434" s="98"/>
      <c r="N434" s="98">
        <v>0</v>
      </c>
      <c r="O434" s="97"/>
    </row>
    <row r="435" spans="1:15">
      <c r="A435" s="103" t="s">
        <v>469</v>
      </c>
      <c r="B435" s="103" t="s">
        <v>165</v>
      </c>
      <c r="C435" s="97" t="s">
        <v>113</v>
      </c>
      <c r="D435" s="103" t="s">
        <v>111</v>
      </c>
      <c r="E435" s="103" t="str">
        <f t="shared" si="30"/>
        <v>招標</v>
      </c>
      <c r="F435" s="102">
        <v>232</v>
      </c>
      <c r="G435" s="101">
        <v>38</v>
      </c>
      <c r="H435" s="100">
        <f t="shared" si="31"/>
        <v>8816</v>
      </c>
      <c r="I435" s="98">
        <f t="shared" si="32"/>
        <v>0</v>
      </c>
      <c r="J435" s="100">
        <f t="shared" si="33"/>
        <v>0</v>
      </c>
      <c r="K435" s="99">
        <v>38</v>
      </c>
      <c r="L435" s="98">
        <f t="shared" si="34"/>
        <v>8816</v>
      </c>
      <c r="M435" s="98"/>
      <c r="N435" s="98">
        <v>0</v>
      </c>
      <c r="O435" s="97"/>
    </row>
    <row r="436" spans="1:15">
      <c r="A436" s="103" t="s">
        <v>469</v>
      </c>
      <c r="B436" s="103" t="s">
        <v>165</v>
      </c>
      <c r="C436" s="97" t="s">
        <v>59</v>
      </c>
      <c r="D436" s="103" t="s">
        <v>111</v>
      </c>
      <c r="E436" s="103" t="str">
        <f t="shared" si="30"/>
        <v>招標</v>
      </c>
      <c r="F436" s="102">
        <v>217</v>
      </c>
      <c r="G436" s="101">
        <v>38</v>
      </c>
      <c r="H436" s="100">
        <f t="shared" si="31"/>
        <v>8246</v>
      </c>
      <c r="I436" s="98">
        <f t="shared" si="32"/>
        <v>0</v>
      </c>
      <c r="J436" s="100">
        <f t="shared" si="33"/>
        <v>0</v>
      </c>
      <c r="K436" s="99">
        <v>38</v>
      </c>
      <c r="L436" s="98">
        <f t="shared" si="34"/>
        <v>8246</v>
      </c>
      <c r="M436" s="98"/>
      <c r="N436" s="98">
        <v>0</v>
      </c>
      <c r="O436" s="97"/>
    </row>
    <row r="437" spans="1:15">
      <c r="A437" s="103" t="s">
        <v>469</v>
      </c>
      <c r="B437" s="103" t="s">
        <v>165</v>
      </c>
      <c r="C437" s="97" t="s">
        <v>72</v>
      </c>
      <c r="D437" s="103" t="s">
        <v>73</v>
      </c>
      <c r="E437" s="103" t="str">
        <f t="shared" si="30"/>
        <v>小額</v>
      </c>
      <c r="F437" s="102">
        <v>96</v>
      </c>
      <c r="G437" s="101">
        <v>38</v>
      </c>
      <c r="H437" s="100">
        <f t="shared" si="31"/>
        <v>3648</v>
      </c>
      <c r="I437" s="98">
        <f t="shared" si="32"/>
        <v>0</v>
      </c>
      <c r="J437" s="100">
        <f t="shared" si="33"/>
        <v>0</v>
      </c>
      <c r="K437" s="99">
        <v>38</v>
      </c>
      <c r="L437" s="98">
        <f t="shared" si="34"/>
        <v>3648</v>
      </c>
      <c r="M437" s="98"/>
      <c r="N437" s="98">
        <v>0</v>
      </c>
      <c r="O437" s="97"/>
    </row>
    <row r="438" spans="1:15">
      <c r="A438" s="103" t="s">
        <v>469</v>
      </c>
      <c r="B438" s="103" t="s">
        <v>203</v>
      </c>
      <c r="C438" s="97" t="s">
        <v>118</v>
      </c>
      <c r="D438" s="103" t="s">
        <v>115</v>
      </c>
      <c r="E438" s="103" t="str">
        <f t="shared" si="30"/>
        <v>招標</v>
      </c>
      <c r="F438" s="102">
        <v>150</v>
      </c>
      <c r="G438" s="101">
        <v>42</v>
      </c>
      <c r="H438" s="100">
        <f t="shared" si="31"/>
        <v>6300</v>
      </c>
      <c r="I438" s="98">
        <f t="shared" si="32"/>
        <v>3</v>
      </c>
      <c r="J438" s="100">
        <f t="shared" si="33"/>
        <v>450</v>
      </c>
      <c r="K438" s="99">
        <v>38</v>
      </c>
      <c r="L438" s="98">
        <f t="shared" si="34"/>
        <v>5700</v>
      </c>
      <c r="M438" s="98">
        <v>1</v>
      </c>
      <c r="N438" s="98">
        <v>150</v>
      </c>
      <c r="O438" s="97"/>
    </row>
    <row r="439" spans="1:15">
      <c r="A439" s="103" t="s">
        <v>469</v>
      </c>
      <c r="B439" s="103" t="s">
        <v>203</v>
      </c>
      <c r="C439" s="97" t="s">
        <v>65</v>
      </c>
      <c r="D439" s="103" t="s">
        <v>63</v>
      </c>
      <c r="E439" s="103" t="str">
        <f t="shared" si="30"/>
        <v>招標</v>
      </c>
      <c r="F439" s="102">
        <v>286</v>
      </c>
      <c r="G439" s="101">
        <v>42</v>
      </c>
      <c r="H439" s="100">
        <f t="shared" si="31"/>
        <v>12012</v>
      </c>
      <c r="I439" s="98">
        <f t="shared" si="32"/>
        <v>3</v>
      </c>
      <c r="J439" s="100">
        <f t="shared" si="33"/>
        <v>858</v>
      </c>
      <c r="K439" s="99">
        <v>38</v>
      </c>
      <c r="L439" s="98">
        <f t="shared" si="34"/>
        <v>10868</v>
      </c>
      <c r="M439" s="98">
        <v>1</v>
      </c>
      <c r="N439" s="98">
        <v>286</v>
      </c>
      <c r="O439" s="97"/>
    </row>
    <row r="440" spans="1:15">
      <c r="A440" s="103" t="s">
        <v>469</v>
      </c>
      <c r="B440" s="103" t="s">
        <v>203</v>
      </c>
      <c r="C440" s="97" t="s">
        <v>113</v>
      </c>
      <c r="D440" s="103" t="s">
        <v>111</v>
      </c>
      <c r="E440" s="103" t="str">
        <f t="shared" si="30"/>
        <v>招標</v>
      </c>
      <c r="F440" s="102">
        <v>203</v>
      </c>
      <c r="G440" s="101">
        <v>42</v>
      </c>
      <c r="H440" s="100">
        <f t="shared" si="31"/>
        <v>8526</v>
      </c>
      <c r="I440" s="98">
        <f t="shared" si="32"/>
        <v>3</v>
      </c>
      <c r="J440" s="100">
        <f t="shared" si="33"/>
        <v>609</v>
      </c>
      <c r="K440" s="99">
        <v>38</v>
      </c>
      <c r="L440" s="98">
        <f t="shared" si="34"/>
        <v>7714</v>
      </c>
      <c r="M440" s="98">
        <v>1</v>
      </c>
      <c r="N440" s="98">
        <v>203</v>
      </c>
      <c r="O440" s="97"/>
    </row>
    <row r="441" spans="1:15">
      <c r="A441" s="103" t="s">
        <v>469</v>
      </c>
      <c r="B441" s="103" t="s">
        <v>203</v>
      </c>
      <c r="C441" s="97" t="s">
        <v>59</v>
      </c>
      <c r="D441" s="103" t="s">
        <v>57</v>
      </c>
      <c r="E441" s="103" t="str">
        <f t="shared" si="30"/>
        <v>招標</v>
      </c>
      <c r="F441" s="102">
        <v>206</v>
      </c>
      <c r="G441" s="101">
        <v>42</v>
      </c>
      <c r="H441" s="100">
        <f t="shared" si="31"/>
        <v>8652</v>
      </c>
      <c r="I441" s="98">
        <f t="shared" si="32"/>
        <v>3</v>
      </c>
      <c r="J441" s="100">
        <f t="shared" si="33"/>
        <v>618</v>
      </c>
      <c r="K441" s="99">
        <v>38</v>
      </c>
      <c r="L441" s="98">
        <f t="shared" si="34"/>
        <v>7828</v>
      </c>
      <c r="M441" s="98">
        <v>1</v>
      </c>
      <c r="N441" s="98">
        <v>206</v>
      </c>
      <c r="O441" s="97"/>
    </row>
    <row r="442" spans="1:15">
      <c r="A442" s="103" t="s">
        <v>469</v>
      </c>
      <c r="B442" s="103" t="s">
        <v>203</v>
      </c>
      <c r="C442" s="97" t="s">
        <v>45</v>
      </c>
      <c r="D442" s="103" t="s">
        <v>30</v>
      </c>
      <c r="E442" s="103" t="str">
        <f t="shared" si="30"/>
        <v>招標</v>
      </c>
      <c r="F442" s="102">
        <v>154</v>
      </c>
      <c r="G442" s="101">
        <v>42</v>
      </c>
      <c r="H442" s="100">
        <f t="shared" si="31"/>
        <v>6468</v>
      </c>
      <c r="I442" s="98">
        <f t="shared" si="32"/>
        <v>3</v>
      </c>
      <c r="J442" s="100">
        <f t="shared" si="33"/>
        <v>462</v>
      </c>
      <c r="K442" s="99">
        <v>38</v>
      </c>
      <c r="L442" s="98">
        <f t="shared" si="34"/>
        <v>5852</v>
      </c>
      <c r="M442" s="98">
        <v>1</v>
      </c>
      <c r="N442" s="98">
        <v>154</v>
      </c>
      <c r="O442" s="97"/>
    </row>
    <row r="443" spans="1:15">
      <c r="A443" s="103" t="s">
        <v>469</v>
      </c>
      <c r="B443" s="103" t="s">
        <v>203</v>
      </c>
      <c r="C443" s="97" t="s">
        <v>117</v>
      </c>
      <c r="D443" s="103" t="s">
        <v>115</v>
      </c>
      <c r="E443" s="103" t="str">
        <f t="shared" si="30"/>
        <v>招標</v>
      </c>
      <c r="F443" s="102">
        <v>145</v>
      </c>
      <c r="G443" s="101">
        <v>42</v>
      </c>
      <c r="H443" s="100">
        <f t="shared" si="31"/>
        <v>6090</v>
      </c>
      <c r="I443" s="98">
        <f t="shared" si="32"/>
        <v>3</v>
      </c>
      <c r="J443" s="100">
        <f t="shared" si="33"/>
        <v>435</v>
      </c>
      <c r="K443" s="99">
        <v>38</v>
      </c>
      <c r="L443" s="98">
        <f t="shared" si="34"/>
        <v>5510</v>
      </c>
      <c r="M443" s="98">
        <v>1</v>
      </c>
      <c r="N443" s="98">
        <v>145</v>
      </c>
      <c r="O443" s="97"/>
    </row>
    <row r="444" spans="1:15">
      <c r="A444" s="103" t="s">
        <v>469</v>
      </c>
      <c r="B444" s="103" t="s">
        <v>203</v>
      </c>
      <c r="C444" s="97" t="s">
        <v>108</v>
      </c>
      <c r="D444" s="103" t="s">
        <v>106</v>
      </c>
      <c r="E444" s="103" t="str">
        <f t="shared" si="30"/>
        <v>招標</v>
      </c>
      <c r="F444" s="102">
        <v>193</v>
      </c>
      <c r="G444" s="101">
        <v>42</v>
      </c>
      <c r="H444" s="100">
        <f t="shared" si="31"/>
        <v>8106</v>
      </c>
      <c r="I444" s="98">
        <f t="shared" si="32"/>
        <v>3</v>
      </c>
      <c r="J444" s="100">
        <f t="shared" si="33"/>
        <v>579</v>
      </c>
      <c r="K444" s="99">
        <v>38</v>
      </c>
      <c r="L444" s="98">
        <f t="shared" si="34"/>
        <v>7334</v>
      </c>
      <c r="M444" s="98">
        <v>1</v>
      </c>
      <c r="N444" s="98">
        <v>193</v>
      </c>
      <c r="O444" s="97"/>
    </row>
    <row r="445" spans="1:15">
      <c r="A445" s="103" t="s">
        <v>469</v>
      </c>
      <c r="B445" s="103" t="s">
        <v>203</v>
      </c>
      <c r="C445" s="97" t="s">
        <v>85</v>
      </c>
      <c r="D445" s="103" t="s">
        <v>82</v>
      </c>
      <c r="E445" s="103" t="str">
        <f t="shared" si="30"/>
        <v>招標</v>
      </c>
      <c r="F445" s="102">
        <v>222</v>
      </c>
      <c r="G445" s="101">
        <v>42</v>
      </c>
      <c r="H445" s="100">
        <f t="shared" si="31"/>
        <v>9324</v>
      </c>
      <c r="I445" s="98">
        <f t="shared" si="32"/>
        <v>3</v>
      </c>
      <c r="J445" s="100">
        <f t="shared" si="33"/>
        <v>666</v>
      </c>
      <c r="K445" s="99">
        <v>38</v>
      </c>
      <c r="L445" s="98">
        <f t="shared" si="34"/>
        <v>8436</v>
      </c>
      <c r="M445" s="98">
        <v>1</v>
      </c>
      <c r="N445" s="98">
        <v>222</v>
      </c>
      <c r="O445" s="97"/>
    </row>
    <row r="446" spans="1:15">
      <c r="A446" s="103" t="s">
        <v>469</v>
      </c>
      <c r="B446" s="103" t="s">
        <v>203</v>
      </c>
      <c r="C446" s="97" t="s">
        <v>35</v>
      </c>
      <c r="D446" s="103" t="s">
        <v>106</v>
      </c>
      <c r="E446" s="103" t="str">
        <f t="shared" si="30"/>
        <v>招標</v>
      </c>
      <c r="F446" s="102">
        <v>164</v>
      </c>
      <c r="G446" s="101">
        <v>42</v>
      </c>
      <c r="H446" s="100">
        <f t="shared" si="31"/>
        <v>6888</v>
      </c>
      <c r="I446" s="98">
        <f t="shared" si="32"/>
        <v>3</v>
      </c>
      <c r="J446" s="100">
        <f t="shared" si="33"/>
        <v>492</v>
      </c>
      <c r="K446" s="99">
        <v>38</v>
      </c>
      <c r="L446" s="98">
        <f t="shared" si="34"/>
        <v>6232</v>
      </c>
      <c r="M446" s="98">
        <v>1</v>
      </c>
      <c r="N446" s="98">
        <v>164</v>
      </c>
      <c r="O446" s="97"/>
    </row>
    <row r="447" spans="1:15">
      <c r="A447" s="103" t="s">
        <v>469</v>
      </c>
      <c r="B447" s="103" t="s">
        <v>203</v>
      </c>
      <c r="C447" s="97" t="s">
        <v>116</v>
      </c>
      <c r="D447" s="103" t="s">
        <v>115</v>
      </c>
      <c r="E447" s="103" t="str">
        <f t="shared" si="30"/>
        <v>招標</v>
      </c>
      <c r="F447" s="102">
        <v>285</v>
      </c>
      <c r="G447" s="101">
        <v>42</v>
      </c>
      <c r="H447" s="100">
        <f t="shared" si="31"/>
        <v>11970</v>
      </c>
      <c r="I447" s="98">
        <f t="shared" si="32"/>
        <v>3</v>
      </c>
      <c r="J447" s="100">
        <f t="shared" si="33"/>
        <v>855</v>
      </c>
      <c r="K447" s="99">
        <v>38</v>
      </c>
      <c r="L447" s="98">
        <f t="shared" si="34"/>
        <v>10830</v>
      </c>
      <c r="M447" s="98">
        <v>1</v>
      </c>
      <c r="N447" s="98">
        <v>285</v>
      </c>
      <c r="O447" s="97"/>
    </row>
    <row r="448" spans="1:15">
      <c r="A448" s="103" t="s">
        <v>469</v>
      </c>
      <c r="B448" s="103" t="s">
        <v>203</v>
      </c>
      <c r="C448" s="97" t="s">
        <v>72</v>
      </c>
      <c r="D448" s="103" t="s">
        <v>115</v>
      </c>
      <c r="E448" s="103" t="str">
        <f t="shared" si="30"/>
        <v>招標</v>
      </c>
      <c r="F448" s="102">
        <v>130</v>
      </c>
      <c r="G448" s="101">
        <v>42</v>
      </c>
      <c r="H448" s="100">
        <f t="shared" si="31"/>
        <v>5460</v>
      </c>
      <c r="I448" s="98">
        <f t="shared" si="32"/>
        <v>3</v>
      </c>
      <c r="J448" s="100">
        <f t="shared" si="33"/>
        <v>390</v>
      </c>
      <c r="K448" s="99">
        <v>38</v>
      </c>
      <c r="L448" s="98">
        <f t="shared" si="34"/>
        <v>4940</v>
      </c>
      <c r="M448" s="98">
        <v>1</v>
      </c>
      <c r="N448" s="98">
        <v>130</v>
      </c>
      <c r="O448" s="97"/>
    </row>
    <row r="449" spans="1:15">
      <c r="A449" s="103" t="s">
        <v>469</v>
      </c>
      <c r="B449" s="103" t="s">
        <v>204</v>
      </c>
      <c r="C449" s="97" t="s">
        <v>118</v>
      </c>
      <c r="D449" s="103" t="s">
        <v>115</v>
      </c>
      <c r="E449" s="103" t="str">
        <f t="shared" si="30"/>
        <v>招標</v>
      </c>
      <c r="F449" s="102">
        <v>150</v>
      </c>
      <c r="G449" s="101">
        <v>42</v>
      </c>
      <c r="H449" s="100">
        <f t="shared" si="31"/>
        <v>6300</v>
      </c>
      <c r="I449" s="98">
        <f t="shared" si="32"/>
        <v>2</v>
      </c>
      <c r="J449" s="100">
        <f t="shared" si="33"/>
        <v>300</v>
      </c>
      <c r="K449" s="99">
        <v>40</v>
      </c>
      <c r="L449" s="98">
        <f t="shared" si="34"/>
        <v>6000</v>
      </c>
      <c r="M449" s="98"/>
      <c r="N449" s="98">
        <v>0</v>
      </c>
      <c r="O449" s="97"/>
    </row>
    <row r="450" spans="1:15">
      <c r="A450" s="103" t="s">
        <v>469</v>
      </c>
      <c r="B450" s="103" t="s">
        <v>204</v>
      </c>
      <c r="C450" s="97" t="s">
        <v>65</v>
      </c>
      <c r="D450" s="103" t="s">
        <v>63</v>
      </c>
      <c r="E450" s="103" t="str">
        <f t="shared" ref="E450:E513" si="35">VLOOKUP(D450,採購方式,2,FALSE)</f>
        <v>招標</v>
      </c>
      <c r="F450" s="102">
        <v>286</v>
      </c>
      <c r="G450" s="101">
        <v>42</v>
      </c>
      <c r="H450" s="100">
        <f t="shared" ref="H450:H515" si="36">F450*G450</f>
        <v>12012</v>
      </c>
      <c r="I450" s="98">
        <f t="shared" si="32"/>
        <v>2</v>
      </c>
      <c r="J450" s="100">
        <f t="shared" si="33"/>
        <v>572</v>
      </c>
      <c r="K450" s="99">
        <v>40</v>
      </c>
      <c r="L450" s="98">
        <f t="shared" si="34"/>
        <v>11440</v>
      </c>
      <c r="M450" s="98"/>
      <c r="N450" s="98">
        <v>0</v>
      </c>
      <c r="O450" s="97"/>
    </row>
    <row r="451" spans="1:15">
      <c r="A451" s="103" t="s">
        <v>469</v>
      </c>
      <c r="B451" s="103" t="s">
        <v>204</v>
      </c>
      <c r="C451" s="97" t="s">
        <v>113</v>
      </c>
      <c r="D451" s="103" t="s">
        <v>111</v>
      </c>
      <c r="E451" s="103" t="str">
        <f t="shared" si="35"/>
        <v>招標</v>
      </c>
      <c r="F451" s="102">
        <v>203</v>
      </c>
      <c r="G451" s="101">
        <v>42</v>
      </c>
      <c r="H451" s="100">
        <f t="shared" si="36"/>
        <v>8526</v>
      </c>
      <c r="I451" s="98">
        <f t="shared" ref="I451:I516" si="37">G451-K451-M451</f>
        <v>2</v>
      </c>
      <c r="J451" s="100">
        <f t="shared" ref="J451:J516" si="38">F451*I451</f>
        <v>406</v>
      </c>
      <c r="K451" s="99">
        <v>40</v>
      </c>
      <c r="L451" s="98">
        <f t="shared" ref="L451:L516" si="39">K451*F451</f>
        <v>8120</v>
      </c>
      <c r="M451" s="98"/>
      <c r="N451" s="98">
        <v>0</v>
      </c>
      <c r="O451" s="97"/>
    </row>
    <row r="452" spans="1:15">
      <c r="A452" s="103" t="s">
        <v>469</v>
      </c>
      <c r="B452" s="103" t="s">
        <v>204</v>
      </c>
      <c r="C452" s="97" t="s">
        <v>59</v>
      </c>
      <c r="D452" s="103" t="s">
        <v>57</v>
      </c>
      <c r="E452" s="103" t="str">
        <f t="shared" si="35"/>
        <v>招標</v>
      </c>
      <c r="F452" s="102">
        <v>206</v>
      </c>
      <c r="G452" s="101">
        <v>42</v>
      </c>
      <c r="H452" s="100">
        <f t="shared" si="36"/>
        <v>8652</v>
      </c>
      <c r="I452" s="98">
        <f t="shared" si="37"/>
        <v>2</v>
      </c>
      <c r="J452" s="100">
        <f t="shared" si="38"/>
        <v>412</v>
      </c>
      <c r="K452" s="99">
        <v>39</v>
      </c>
      <c r="L452" s="98">
        <f t="shared" si="39"/>
        <v>8034</v>
      </c>
      <c r="M452" s="98">
        <v>1</v>
      </c>
      <c r="N452" s="98">
        <v>206</v>
      </c>
      <c r="O452" s="97"/>
    </row>
    <row r="453" spans="1:15">
      <c r="A453" s="103" t="s">
        <v>469</v>
      </c>
      <c r="B453" s="103" t="s">
        <v>204</v>
      </c>
      <c r="C453" s="97" t="s">
        <v>45</v>
      </c>
      <c r="D453" s="103" t="s">
        <v>30</v>
      </c>
      <c r="E453" s="103" t="str">
        <f t="shared" si="35"/>
        <v>招標</v>
      </c>
      <c r="F453" s="102">
        <v>154</v>
      </c>
      <c r="G453" s="101">
        <v>42</v>
      </c>
      <c r="H453" s="100">
        <f t="shared" si="36"/>
        <v>6468</v>
      </c>
      <c r="I453" s="98">
        <f t="shared" si="37"/>
        <v>2</v>
      </c>
      <c r="J453" s="100">
        <f t="shared" si="38"/>
        <v>308</v>
      </c>
      <c r="K453" s="99">
        <v>40</v>
      </c>
      <c r="L453" s="98">
        <f t="shared" si="39"/>
        <v>6160</v>
      </c>
      <c r="M453" s="98"/>
      <c r="N453" s="98">
        <v>0</v>
      </c>
      <c r="O453" s="97"/>
    </row>
    <row r="454" spans="1:15">
      <c r="A454" s="103" t="s">
        <v>469</v>
      </c>
      <c r="B454" s="103" t="s">
        <v>204</v>
      </c>
      <c r="C454" s="97" t="s">
        <v>117</v>
      </c>
      <c r="D454" s="103" t="s">
        <v>115</v>
      </c>
      <c r="E454" s="103" t="str">
        <f t="shared" si="35"/>
        <v>招標</v>
      </c>
      <c r="F454" s="102">
        <v>145</v>
      </c>
      <c r="G454" s="101">
        <v>42</v>
      </c>
      <c r="H454" s="100">
        <f t="shared" si="36"/>
        <v>6090</v>
      </c>
      <c r="I454" s="98">
        <f t="shared" si="37"/>
        <v>2</v>
      </c>
      <c r="J454" s="100">
        <f t="shared" si="38"/>
        <v>290</v>
      </c>
      <c r="K454" s="99">
        <v>40</v>
      </c>
      <c r="L454" s="98">
        <f t="shared" si="39"/>
        <v>5800</v>
      </c>
      <c r="M454" s="98"/>
      <c r="N454" s="98">
        <v>0</v>
      </c>
      <c r="O454" s="97"/>
    </row>
    <row r="455" spans="1:15">
      <c r="A455" s="103" t="s">
        <v>469</v>
      </c>
      <c r="B455" s="103" t="s">
        <v>204</v>
      </c>
      <c r="C455" s="97" t="s">
        <v>108</v>
      </c>
      <c r="D455" s="103" t="s">
        <v>106</v>
      </c>
      <c r="E455" s="103" t="str">
        <f t="shared" si="35"/>
        <v>招標</v>
      </c>
      <c r="F455" s="102">
        <v>193</v>
      </c>
      <c r="G455" s="101">
        <v>42</v>
      </c>
      <c r="H455" s="100">
        <f t="shared" si="36"/>
        <v>8106</v>
      </c>
      <c r="I455" s="98">
        <f t="shared" si="37"/>
        <v>2</v>
      </c>
      <c r="J455" s="100">
        <f t="shared" si="38"/>
        <v>386</v>
      </c>
      <c r="K455" s="99">
        <v>40</v>
      </c>
      <c r="L455" s="98">
        <f t="shared" si="39"/>
        <v>7720</v>
      </c>
      <c r="M455" s="98"/>
      <c r="N455" s="98">
        <v>0</v>
      </c>
      <c r="O455" s="97"/>
    </row>
    <row r="456" spans="1:15">
      <c r="A456" s="103" t="s">
        <v>469</v>
      </c>
      <c r="B456" s="103" t="s">
        <v>204</v>
      </c>
      <c r="C456" s="97" t="s">
        <v>85</v>
      </c>
      <c r="D456" s="103" t="s">
        <v>82</v>
      </c>
      <c r="E456" s="103" t="str">
        <f t="shared" si="35"/>
        <v>招標</v>
      </c>
      <c r="F456" s="102">
        <v>222</v>
      </c>
      <c r="G456" s="101">
        <v>42</v>
      </c>
      <c r="H456" s="100">
        <f t="shared" si="36"/>
        <v>9324</v>
      </c>
      <c r="I456" s="98">
        <f t="shared" si="37"/>
        <v>2</v>
      </c>
      <c r="J456" s="100">
        <f t="shared" si="38"/>
        <v>444</v>
      </c>
      <c r="K456" s="99">
        <v>40</v>
      </c>
      <c r="L456" s="98">
        <f t="shared" si="39"/>
        <v>8880</v>
      </c>
      <c r="M456" s="98"/>
      <c r="N456" s="98">
        <v>0</v>
      </c>
      <c r="O456" s="97"/>
    </row>
    <row r="457" spans="1:15">
      <c r="A457" s="103" t="s">
        <v>469</v>
      </c>
      <c r="B457" s="103" t="s">
        <v>204</v>
      </c>
      <c r="C457" s="97" t="s">
        <v>35</v>
      </c>
      <c r="D457" s="103" t="s">
        <v>106</v>
      </c>
      <c r="E457" s="103" t="str">
        <f t="shared" si="35"/>
        <v>招標</v>
      </c>
      <c r="F457" s="102">
        <v>164</v>
      </c>
      <c r="G457" s="101">
        <v>42</v>
      </c>
      <c r="H457" s="100">
        <f t="shared" si="36"/>
        <v>6888</v>
      </c>
      <c r="I457" s="98">
        <f t="shared" si="37"/>
        <v>2</v>
      </c>
      <c r="J457" s="100">
        <f t="shared" si="38"/>
        <v>328</v>
      </c>
      <c r="K457" s="99">
        <v>40</v>
      </c>
      <c r="L457" s="98">
        <f t="shared" si="39"/>
        <v>6560</v>
      </c>
      <c r="M457" s="98"/>
      <c r="N457" s="98">
        <v>0</v>
      </c>
      <c r="O457" s="97"/>
    </row>
    <row r="458" spans="1:15">
      <c r="A458" s="103" t="s">
        <v>469</v>
      </c>
      <c r="B458" s="103" t="s">
        <v>204</v>
      </c>
      <c r="C458" s="97" t="s">
        <v>116</v>
      </c>
      <c r="D458" s="103" t="s">
        <v>115</v>
      </c>
      <c r="E458" s="103" t="str">
        <f t="shared" si="35"/>
        <v>招標</v>
      </c>
      <c r="F458" s="102">
        <v>285</v>
      </c>
      <c r="G458" s="101">
        <v>42</v>
      </c>
      <c r="H458" s="100">
        <f t="shared" si="36"/>
        <v>11970</v>
      </c>
      <c r="I458" s="98">
        <f t="shared" si="37"/>
        <v>2</v>
      </c>
      <c r="J458" s="100">
        <f t="shared" si="38"/>
        <v>570</v>
      </c>
      <c r="K458" s="99">
        <v>40</v>
      </c>
      <c r="L458" s="98">
        <f t="shared" si="39"/>
        <v>11400</v>
      </c>
      <c r="M458" s="98"/>
      <c r="N458" s="98">
        <v>0</v>
      </c>
      <c r="O458" s="97"/>
    </row>
    <row r="459" spans="1:15">
      <c r="A459" s="103" t="s">
        <v>469</v>
      </c>
      <c r="B459" s="103" t="s">
        <v>204</v>
      </c>
      <c r="C459" s="97" t="s">
        <v>72</v>
      </c>
      <c r="D459" s="103" t="s">
        <v>115</v>
      </c>
      <c r="E459" s="103" t="str">
        <f t="shared" si="35"/>
        <v>招標</v>
      </c>
      <c r="F459" s="102">
        <v>130</v>
      </c>
      <c r="G459" s="101">
        <v>42</v>
      </c>
      <c r="H459" s="100">
        <f t="shared" si="36"/>
        <v>5460</v>
      </c>
      <c r="I459" s="98">
        <f t="shared" si="37"/>
        <v>2</v>
      </c>
      <c r="J459" s="100">
        <f t="shared" si="38"/>
        <v>260</v>
      </c>
      <c r="K459" s="99">
        <v>40</v>
      </c>
      <c r="L459" s="98">
        <f t="shared" si="39"/>
        <v>5200</v>
      </c>
      <c r="M459" s="98"/>
      <c r="N459" s="98">
        <v>0</v>
      </c>
      <c r="O459" s="97"/>
    </row>
    <row r="460" spans="1:15">
      <c r="A460" s="103" t="s">
        <v>469</v>
      </c>
      <c r="B460" s="103" t="s">
        <v>185</v>
      </c>
      <c r="C460" s="97" t="s">
        <v>68</v>
      </c>
      <c r="D460" s="103" t="s">
        <v>63</v>
      </c>
      <c r="E460" s="103" t="str">
        <f t="shared" si="35"/>
        <v>招標</v>
      </c>
      <c r="F460" s="102">
        <v>286</v>
      </c>
      <c r="G460" s="101">
        <v>34</v>
      </c>
      <c r="H460" s="100">
        <f t="shared" si="36"/>
        <v>9724</v>
      </c>
      <c r="I460" s="98">
        <f t="shared" si="37"/>
        <v>0</v>
      </c>
      <c r="J460" s="100">
        <f t="shared" si="38"/>
        <v>0</v>
      </c>
      <c r="K460" s="99">
        <v>34</v>
      </c>
      <c r="L460" s="98">
        <f t="shared" si="39"/>
        <v>9724</v>
      </c>
      <c r="M460" s="98"/>
      <c r="N460" s="98">
        <v>0</v>
      </c>
      <c r="O460" s="97"/>
    </row>
    <row r="461" spans="1:15">
      <c r="A461" s="103" t="s">
        <v>469</v>
      </c>
      <c r="B461" s="103" t="s">
        <v>185</v>
      </c>
      <c r="C461" s="97" t="s">
        <v>113</v>
      </c>
      <c r="D461" s="103" t="s">
        <v>111</v>
      </c>
      <c r="E461" s="103" t="str">
        <f t="shared" si="35"/>
        <v>招標</v>
      </c>
      <c r="F461" s="102">
        <v>222</v>
      </c>
      <c r="G461" s="101">
        <v>34</v>
      </c>
      <c r="H461" s="100">
        <f t="shared" si="36"/>
        <v>7548</v>
      </c>
      <c r="I461" s="98">
        <f t="shared" si="37"/>
        <v>0</v>
      </c>
      <c r="J461" s="100">
        <f t="shared" si="38"/>
        <v>0</v>
      </c>
      <c r="K461" s="99">
        <v>34</v>
      </c>
      <c r="L461" s="98">
        <f t="shared" si="39"/>
        <v>7548</v>
      </c>
      <c r="M461" s="98"/>
      <c r="N461" s="98">
        <v>0</v>
      </c>
      <c r="O461" s="97"/>
    </row>
    <row r="462" spans="1:15">
      <c r="A462" s="103" t="s">
        <v>469</v>
      </c>
      <c r="B462" s="103" t="s">
        <v>185</v>
      </c>
      <c r="C462" s="97" t="s">
        <v>59</v>
      </c>
      <c r="D462" s="103" t="s">
        <v>111</v>
      </c>
      <c r="E462" s="103" t="str">
        <f t="shared" si="35"/>
        <v>招標</v>
      </c>
      <c r="F462" s="102">
        <v>217</v>
      </c>
      <c r="G462" s="101">
        <v>34</v>
      </c>
      <c r="H462" s="100">
        <f t="shared" si="36"/>
        <v>7378</v>
      </c>
      <c r="I462" s="98">
        <f t="shared" si="37"/>
        <v>0</v>
      </c>
      <c r="J462" s="100">
        <f t="shared" si="38"/>
        <v>0</v>
      </c>
      <c r="K462" s="99">
        <v>34</v>
      </c>
      <c r="L462" s="98">
        <f t="shared" si="39"/>
        <v>7378</v>
      </c>
      <c r="M462" s="98"/>
      <c r="N462" s="98">
        <v>0</v>
      </c>
      <c r="O462" s="97"/>
    </row>
    <row r="463" spans="1:15">
      <c r="A463" s="103" t="s">
        <v>469</v>
      </c>
      <c r="B463" s="103" t="s">
        <v>185</v>
      </c>
      <c r="C463" s="97" t="s">
        <v>124</v>
      </c>
      <c r="D463" s="103" t="s">
        <v>125</v>
      </c>
      <c r="E463" s="103" t="str">
        <f t="shared" si="35"/>
        <v>招標</v>
      </c>
      <c r="F463" s="102">
        <v>145</v>
      </c>
      <c r="G463" s="101">
        <v>34</v>
      </c>
      <c r="H463" s="100">
        <f t="shared" si="36"/>
        <v>4930</v>
      </c>
      <c r="I463" s="98">
        <f t="shared" si="37"/>
        <v>0</v>
      </c>
      <c r="J463" s="100">
        <f t="shared" si="38"/>
        <v>0</v>
      </c>
      <c r="K463" s="99">
        <v>34</v>
      </c>
      <c r="L463" s="98">
        <f t="shared" si="39"/>
        <v>4930</v>
      </c>
      <c r="M463" s="98"/>
      <c r="N463" s="98">
        <v>0</v>
      </c>
      <c r="O463" s="97"/>
    </row>
    <row r="464" spans="1:15">
      <c r="A464" s="103" t="s">
        <v>469</v>
      </c>
      <c r="B464" s="103" t="s">
        <v>185</v>
      </c>
      <c r="C464" s="97" t="s">
        <v>84</v>
      </c>
      <c r="D464" s="103" t="s">
        <v>82</v>
      </c>
      <c r="E464" s="103" t="str">
        <f t="shared" si="35"/>
        <v>招標</v>
      </c>
      <c r="F464" s="102">
        <v>222</v>
      </c>
      <c r="G464" s="101">
        <v>34</v>
      </c>
      <c r="H464" s="100">
        <f t="shared" si="36"/>
        <v>7548</v>
      </c>
      <c r="I464" s="98">
        <f t="shared" si="37"/>
        <v>0</v>
      </c>
      <c r="J464" s="100">
        <f t="shared" si="38"/>
        <v>0</v>
      </c>
      <c r="K464" s="99">
        <v>34</v>
      </c>
      <c r="L464" s="98">
        <f t="shared" si="39"/>
        <v>7548</v>
      </c>
      <c r="M464" s="98"/>
      <c r="N464" s="98">
        <v>0</v>
      </c>
      <c r="O464" s="97"/>
    </row>
    <row r="465" spans="1:15">
      <c r="A465" s="103" t="s">
        <v>469</v>
      </c>
      <c r="B465" s="103" t="s">
        <v>185</v>
      </c>
      <c r="C465" s="97" t="s">
        <v>83</v>
      </c>
      <c r="D465" s="103" t="s">
        <v>82</v>
      </c>
      <c r="E465" s="103" t="str">
        <f t="shared" si="35"/>
        <v>招標</v>
      </c>
      <c r="F465" s="102">
        <v>222</v>
      </c>
      <c r="G465" s="101">
        <v>34</v>
      </c>
      <c r="H465" s="100">
        <f t="shared" si="36"/>
        <v>7548</v>
      </c>
      <c r="I465" s="98">
        <f t="shared" si="37"/>
        <v>0</v>
      </c>
      <c r="J465" s="100">
        <f t="shared" si="38"/>
        <v>0</v>
      </c>
      <c r="K465" s="99">
        <v>34</v>
      </c>
      <c r="L465" s="98">
        <f t="shared" si="39"/>
        <v>7548</v>
      </c>
      <c r="M465" s="98"/>
      <c r="N465" s="98">
        <v>0</v>
      </c>
      <c r="O465" s="97"/>
    </row>
    <row r="466" spans="1:15">
      <c r="A466" s="103" t="s">
        <v>469</v>
      </c>
      <c r="B466" s="103" t="s">
        <v>185</v>
      </c>
      <c r="C466" s="97" t="s">
        <v>64</v>
      </c>
      <c r="D466" s="103" t="s">
        <v>63</v>
      </c>
      <c r="E466" s="103" t="str">
        <f t="shared" si="35"/>
        <v>招標</v>
      </c>
      <c r="F466" s="102">
        <v>270</v>
      </c>
      <c r="G466" s="101">
        <v>34</v>
      </c>
      <c r="H466" s="100">
        <f t="shared" si="36"/>
        <v>9180</v>
      </c>
      <c r="I466" s="98">
        <f t="shared" si="37"/>
        <v>0</v>
      </c>
      <c r="J466" s="100">
        <f t="shared" si="38"/>
        <v>0</v>
      </c>
      <c r="K466" s="99">
        <v>34</v>
      </c>
      <c r="L466" s="98">
        <f t="shared" si="39"/>
        <v>9180</v>
      </c>
      <c r="M466" s="98"/>
      <c r="N466" s="98">
        <v>0</v>
      </c>
      <c r="O466" s="97"/>
    </row>
    <row r="467" spans="1:15">
      <c r="A467" s="103" t="s">
        <v>469</v>
      </c>
      <c r="B467" s="103" t="s">
        <v>185</v>
      </c>
      <c r="C467" s="97" t="s">
        <v>35</v>
      </c>
      <c r="D467" s="103" t="s">
        <v>30</v>
      </c>
      <c r="E467" s="103" t="str">
        <f t="shared" si="35"/>
        <v>招標</v>
      </c>
      <c r="F467" s="102">
        <v>180</v>
      </c>
      <c r="G467" s="101">
        <v>34</v>
      </c>
      <c r="H467" s="100">
        <f t="shared" si="36"/>
        <v>6120</v>
      </c>
      <c r="I467" s="98">
        <f t="shared" si="37"/>
        <v>0</v>
      </c>
      <c r="J467" s="100">
        <f t="shared" si="38"/>
        <v>0</v>
      </c>
      <c r="K467" s="99">
        <v>34</v>
      </c>
      <c r="L467" s="98">
        <f t="shared" si="39"/>
        <v>6120</v>
      </c>
      <c r="M467" s="98"/>
      <c r="N467" s="98">
        <v>0</v>
      </c>
      <c r="O467" s="97"/>
    </row>
    <row r="468" spans="1:15">
      <c r="A468" s="103" t="s">
        <v>469</v>
      </c>
      <c r="B468" s="103" t="s">
        <v>185</v>
      </c>
      <c r="C468" s="97" t="s">
        <v>34</v>
      </c>
      <c r="D468" s="103" t="s">
        <v>30</v>
      </c>
      <c r="E468" s="103" t="str">
        <f t="shared" si="35"/>
        <v>招標</v>
      </c>
      <c r="F468" s="102">
        <v>125</v>
      </c>
      <c r="G468" s="101">
        <v>34</v>
      </c>
      <c r="H468" s="100">
        <f t="shared" si="36"/>
        <v>4250</v>
      </c>
      <c r="I468" s="98">
        <f t="shared" si="37"/>
        <v>0</v>
      </c>
      <c r="J468" s="100">
        <f t="shared" si="38"/>
        <v>0</v>
      </c>
      <c r="K468" s="99">
        <v>34</v>
      </c>
      <c r="L468" s="98">
        <f t="shared" si="39"/>
        <v>4250</v>
      </c>
      <c r="M468" s="98"/>
      <c r="N468" s="98">
        <v>0</v>
      </c>
      <c r="O468" s="97"/>
    </row>
    <row r="469" spans="1:15">
      <c r="A469" s="103" t="s">
        <v>469</v>
      </c>
      <c r="B469" s="103" t="s">
        <v>185</v>
      </c>
      <c r="C469" s="97" t="s">
        <v>72</v>
      </c>
      <c r="D469" s="103" t="s">
        <v>115</v>
      </c>
      <c r="E469" s="103" t="str">
        <f t="shared" si="35"/>
        <v>招標</v>
      </c>
      <c r="F469" s="102">
        <v>121</v>
      </c>
      <c r="G469" s="101">
        <v>34</v>
      </c>
      <c r="H469" s="100">
        <f t="shared" si="36"/>
        <v>4114</v>
      </c>
      <c r="I469" s="98">
        <f t="shared" si="37"/>
        <v>0</v>
      </c>
      <c r="J469" s="100">
        <f t="shared" si="38"/>
        <v>0</v>
      </c>
      <c r="K469" s="99">
        <v>34</v>
      </c>
      <c r="L469" s="98">
        <f t="shared" si="39"/>
        <v>4114</v>
      </c>
      <c r="M469" s="98"/>
      <c r="N469" s="98">
        <v>0</v>
      </c>
      <c r="O469" s="97"/>
    </row>
    <row r="470" spans="1:15">
      <c r="A470" s="103" t="s">
        <v>469</v>
      </c>
      <c r="B470" s="103" t="s">
        <v>186</v>
      </c>
      <c r="C470" s="97" t="s">
        <v>68</v>
      </c>
      <c r="D470" s="103" t="s">
        <v>63</v>
      </c>
      <c r="E470" s="103" t="str">
        <f t="shared" si="35"/>
        <v>招標</v>
      </c>
      <c r="F470" s="102">
        <v>286</v>
      </c>
      <c r="G470" s="101">
        <v>34</v>
      </c>
      <c r="H470" s="100">
        <f t="shared" si="36"/>
        <v>9724</v>
      </c>
      <c r="I470" s="98">
        <f t="shared" si="37"/>
        <v>0</v>
      </c>
      <c r="J470" s="100">
        <f t="shared" si="38"/>
        <v>0</v>
      </c>
      <c r="K470" s="99">
        <v>34</v>
      </c>
      <c r="L470" s="98">
        <f t="shared" si="39"/>
        <v>9724</v>
      </c>
      <c r="M470" s="98"/>
      <c r="N470" s="98">
        <v>0</v>
      </c>
      <c r="O470" s="97"/>
    </row>
    <row r="471" spans="1:15">
      <c r="A471" s="103" t="s">
        <v>469</v>
      </c>
      <c r="B471" s="103" t="s">
        <v>186</v>
      </c>
      <c r="C471" s="97" t="s">
        <v>113</v>
      </c>
      <c r="D471" s="103" t="s">
        <v>111</v>
      </c>
      <c r="E471" s="103" t="str">
        <f t="shared" si="35"/>
        <v>招標</v>
      </c>
      <c r="F471" s="102">
        <v>222</v>
      </c>
      <c r="G471" s="101">
        <v>34</v>
      </c>
      <c r="H471" s="100">
        <f t="shared" si="36"/>
        <v>7548</v>
      </c>
      <c r="I471" s="98">
        <f t="shared" si="37"/>
        <v>0</v>
      </c>
      <c r="J471" s="100">
        <f t="shared" si="38"/>
        <v>0</v>
      </c>
      <c r="K471" s="99">
        <v>34</v>
      </c>
      <c r="L471" s="98">
        <f t="shared" si="39"/>
        <v>7548</v>
      </c>
      <c r="M471" s="98"/>
      <c r="N471" s="98">
        <v>0</v>
      </c>
      <c r="O471" s="97"/>
    </row>
    <row r="472" spans="1:15">
      <c r="A472" s="103" t="s">
        <v>469</v>
      </c>
      <c r="B472" s="103" t="s">
        <v>186</v>
      </c>
      <c r="C472" s="97" t="s">
        <v>59</v>
      </c>
      <c r="D472" s="103" t="s">
        <v>111</v>
      </c>
      <c r="E472" s="103" t="str">
        <f t="shared" si="35"/>
        <v>招標</v>
      </c>
      <c r="F472" s="102">
        <v>217</v>
      </c>
      <c r="G472" s="101">
        <v>34</v>
      </c>
      <c r="H472" s="100">
        <f t="shared" si="36"/>
        <v>7378</v>
      </c>
      <c r="I472" s="98">
        <f t="shared" si="37"/>
        <v>0</v>
      </c>
      <c r="J472" s="100">
        <f t="shared" si="38"/>
        <v>0</v>
      </c>
      <c r="K472" s="99">
        <v>34</v>
      </c>
      <c r="L472" s="98">
        <f t="shared" si="39"/>
        <v>7378</v>
      </c>
      <c r="M472" s="98"/>
      <c r="N472" s="98">
        <v>0</v>
      </c>
      <c r="O472" s="97"/>
    </row>
    <row r="473" spans="1:15">
      <c r="A473" s="103" t="s">
        <v>469</v>
      </c>
      <c r="B473" s="103" t="s">
        <v>186</v>
      </c>
      <c r="C473" s="97" t="s">
        <v>124</v>
      </c>
      <c r="D473" s="103" t="s">
        <v>125</v>
      </c>
      <c r="E473" s="103" t="str">
        <f t="shared" si="35"/>
        <v>招標</v>
      </c>
      <c r="F473" s="102">
        <v>145</v>
      </c>
      <c r="G473" s="101">
        <v>34</v>
      </c>
      <c r="H473" s="100">
        <f t="shared" si="36"/>
        <v>4930</v>
      </c>
      <c r="I473" s="98">
        <f t="shared" si="37"/>
        <v>0</v>
      </c>
      <c r="J473" s="100">
        <f t="shared" si="38"/>
        <v>0</v>
      </c>
      <c r="K473" s="99">
        <v>34</v>
      </c>
      <c r="L473" s="98">
        <f t="shared" si="39"/>
        <v>4930</v>
      </c>
      <c r="M473" s="98"/>
      <c r="N473" s="98">
        <v>0</v>
      </c>
      <c r="O473" s="97"/>
    </row>
    <row r="474" spans="1:15">
      <c r="A474" s="103" t="s">
        <v>469</v>
      </c>
      <c r="B474" s="103" t="s">
        <v>186</v>
      </c>
      <c r="C474" s="97" t="s">
        <v>84</v>
      </c>
      <c r="D474" s="103" t="s">
        <v>82</v>
      </c>
      <c r="E474" s="103" t="str">
        <f t="shared" si="35"/>
        <v>招標</v>
      </c>
      <c r="F474" s="102">
        <v>222</v>
      </c>
      <c r="G474" s="101">
        <v>34</v>
      </c>
      <c r="H474" s="100">
        <f t="shared" si="36"/>
        <v>7548</v>
      </c>
      <c r="I474" s="98">
        <f t="shared" si="37"/>
        <v>0</v>
      </c>
      <c r="J474" s="100">
        <f t="shared" si="38"/>
        <v>0</v>
      </c>
      <c r="K474" s="99">
        <v>34</v>
      </c>
      <c r="L474" s="98">
        <f t="shared" si="39"/>
        <v>7548</v>
      </c>
      <c r="M474" s="98"/>
      <c r="N474" s="98">
        <v>0</v>
      </c>
      <c r="O474" s="97"/>
    </row>
    <row r="475" spans="1:15">
      <c r="A475" s="103" t="s">
        <v>469</v>
      </c>
      <c r="B475" s="103" t="s">
        <v>186</v>
      </c>
      <c r="C475" s="97" t="s">
        <v>83</v>
      </c>
      <c r="D475" s="103" t="s">
        <v>82</v>
      </c>
      <c r="E475" s="103" t="str">
        <f t="shared" si="35"/>
        <v>招標</v>
      </c>
      <c r="F475" s="102">
        <v>222</v>
      </c>
      <c r="G475" s="101">
        <v>34</v>
      </c>
      <c r="H475" s="100">
        <f t="shared" si="36"/>
        <v>7548</v>
      </c>
      <c r="I475" s="98">
        <f t="shared" si="37"/>
        <v>0</v>
      </c>
      <c r="J475" s="100">
        <f t="shared" si="38"/>
        <v>0</v>
      </c>
      <c r="K475" s="99">
        <v>34</v>
      </c>
      <c r="L475" s="98">
        <f t="shared" si="39"/>
        <v>7548</v>
      </c>
      <c r="M475" s="98"/>
      <c r="N475" s="98">
        <v>0</v>
      </c>
      <c r="O475" s="97"/>
    </row>
    <row r="476" spans="1:15">
      <c r="A476" s="103" t="s">
        <v>469</v>
      </c>
      <c r="B476" s="103" t="s">
        <v>186</v>
      </c>
      <c r="C476" s="97" t="s">
        <v>64</v>
      </c>
      <c r="D476" s="103" t="s">
        <v>63</v>
      </c>
      <c r="E476" s="103" t="str">
        <f t="shared" si="35"/>
        <v>招標</v>
      </c>
      <c r="F476" s="102">
        <v>270</v>
      </c>
      <c r="G476" s="101">
        <v>34</v>
      </c>
      <c r="H476" s="100">
        <f t="shared" si="36"/>
        <v>9180</v>
      </c>
      <c r="I476" s="98">
        <f t="shared" si="37"/>
        <v>0</v>
      </c>
      <c r="J476" s="100">
        <f t="shared" si="38"/>
        <v>0</v>
      </c>
      <c r="K476" s="99">
        <v>34</v>
      </c>
      <c r="L476" s="98">
        <f t="shared" si="39"/>
        <v>9180</v>
      </c>
      <c r="M476" s="98"/>
      <c r="N476" s="98">
        <v>0</v>
      </c>
      <c r="O476" s="97"/>
    </row>
    <row r="477" spans="1:15">
      <c r="A477" s="103" t="s">
        <v>469</v>
      </c>
      <c r="B477" s="103" t="s">
        <v>186</v>
      </c>
      <c r="C477" s="97" t="s">
        <v>35</v>
      </c>
      <c r="D477" s="103" t="s">
        <v>30</v>
      </c>
      <c r="E477" s="103" t="str">
        <f t="shared" si="35"/>
        <v>招標</v>
      </c>
      <c r="F477" s="102">
        <v>180</v>
      </c>
      <c r="G477" s="101">
        <v>34</v>
      </c>
      <c r="H477" s="100">
        <f t="shared" si="36"/>
        <v>6120</v>
      </c>
      <c r="I477" s="98">
        <f t="shared" si="37"/>
        <v>0</v>
      </c>
      <c r="J477" s="100">
        <f t="shared" si="38"/>
        <v>0</v>
      </c>
      <c r="K477" s="99">
        <v>34</v>
      </c>
      <c r="L477" s="98">
        <f t="shared" si="39"/>
        <v>6120</v>
      </c>
      <c r="M477" s="98"/>
      <c r="N477" s="98">
        <v>0</v>
      </c>
      <c r="O477" s="97"/>
    </row>
    <row r="478" spans="1:15">
      <c r="A478" s="103" t="s">
        <v>469</v>
      </c>
      <c r="B478" s="103" t="s">
        <v>186</v>
      </c>
      <c r="C478" s="97" t="s">
        <v>34</v>
      </c>
      <c r="D478" s="103" t="s">
        <v>30</v>
      </c>
      <c r="E478" s="103" t="str">
        <f t="shared" si="35"/>
        <v>招標</v>
      </c>
      <c r="F478" s="102">
        <v>125</v>
      </c>
      <c r="G478" s="101">
        <v>34</v>
      </c>
      <c r="H478" s="100">
        <f t="shared" si="36"/>
        <v>4250</v>
      </c>
      <c r="I478" s="98">
        <f t="shared" si="37"/>
        <v>0</v>
      </c>
      <c r="J478" s="100">
        <f t="shared" si="38"/>
        <v>0</v>
      </c>
      <c r="K478" s="99">
        <v>34</v>
      </c>
      <c r="L478" s="98">
        <f t="shared" si="39"/>
        <v>4250</v>
      </c>
      <c r="M478" s="98"/>
      <c r="N478" s="98">
        <v>0</v>
      </c>
      <c r="O478" s="97"/>
    </row>
    <row r="479" spans="1:15">
      <c r="A479" s="103" t="s">
        <v>469</v>
      </c>
      <c r="B479" s="103" t="s">
        <v>186</v>
      </c>
      <c r="C479" s="97" t="s">
        <v>72</v>
      </c>
      <c r="D479" s="103" t="s">
        <v>115</v>
      </c>
      <c r="E479" s="103" t="str">
        <f t="shared" si="35"/>
        <v>招標</v>
      </c>
      <c r="F479" s="102">
        <v>121</v>
      </c>
      <c r="G479" s="101">
        <v>34</v>
      </c>
      <c r="H479" s="100">
        <f t="shared" si="36"/>
        <v>4114</v>
      </c>
      <c r="I479" s="98">
        <f t="shared" si="37"/>
        <v>0</v>
      </c>
      <c r="J479" s="100">
        <f t="shared" si="38"/>
        <v>0</v>
      </c>
      <c r="K479" s="99">
        <v>34</v>
      </c>
      <c r="L479" s="98">
        <f t="shared" si="39"/>
        <v>4114</v>
      </c>
      <c r="M479" s="98"/>
      <c r="N479" s="98">
        <v>0</v>
      </c>
      <c r="O479" s="97"/>
    </row>
    <row r="480" spans="1:15">
      <c r="A480" s="103" t="s">
        <v>469</v>
      </c>
      <c r="B480" s="103" t="s">
        <v>166</v>
      </c>
      <c r="C480" s="97" t="s">
        <v>54</v>
      </c>
      <c r="D480" s="103" t="s">
        <v>106</v>
      </c>
      <c r="E480" s="103" t="str">
        <f t="shared" si="35"/>
        <v>招標</v>
      </c>
      <c r="F480" s="102">
        <v>116</v>
      </c>
      <c r="G480" s="101">
        <v>38</v>
      </c>
      <c r="H480" s="100">
        <f t="shared" si="36"/>
        <v>4408</v>
      </c>
      <c r="I480" s="98">
        <f t="shared" si="37"/>
        <v>0</v>
      </c>
      <c r="J480" s="100">
        <f t="shared" si="38"/>
        <v>0</v>
      </c>
      <c r="K480" s="99">
        <v>38</v>
      </c>
      <c r="L480" s="98">
        <f t="shared" si="39"/>
        <v>4408</v>
      </c>
      <c r="M480" s="98"/>
      <c r="N480" s="98">
        <v>0</v>
      </c>
      <c r="O480" s="97"/>
    </row>
    <row r="481" spans="1:15">
      <c r="A481" s="103" t="s">
        <v>469</v>
      </c>
      <c r="B481" s="103" t="s">
        <v>166</v>
      </c>
      <c r="C481" s="97" t="s">
        <v>95</v>
      </c>
      <c r="D481" s="103" t="s">
        <v>91</v>
      </c>
      <c r="E481" s="103" t="str">
        <f t="shared" si="35"/>
        <v>招標</v>
      </c>
      <c r="F481" s="102">
        <v>169</v>
      </c>
      <c r="G481" s="101">
        <v>38</v>
      </c>
      <c r="H481" s="100">
        <f t="shared" si="36"/>
        <v>6422</v>
      </c>
      <c r="I481" s="98">
        <f t="shared" si="37"/>
        <v>0</v>
      </c>
      <c r="J481" s="100">
        <f t="shared" si="38"/>
        <v>0</v>
      </c>
      <c r="K481" s="99">
        <v>38</v>
      </c>
      <c r="L481" s="98">
        <f t="shared" si="39"/>
        <v>6422</v>
      </c>
      <c r="M481" s="98"/>
      <c r="N481" s="98">
        <v>0</v>
      </c>
      <c r="O481" s="97"/>
    </row>
    <row r="482" spans="1:15">
      <c r="A482" s="103" t="s">
        <v>469</v>
      </c>
      <c r="B482" s="103" t="s">
        <v>166</v>
      </c>
      <c r="C482" s="97" t="s">
        <v>94</v>
      </c>
      <c r="D482" s="103" t="s">
        <v>91</v>
      </c>
      <c r="E482" s="103" t="str">
        <f t="shared" si="35"/>
        <v>招標</v>
      </c>
      <c r="F482" s="102">
        <v>140</v>
      </c>
      <c r="G482" s="101">
        <v>38</v>
      </c>
      <c r="H482" s="100">
        <f t="shared" si="36"/>
        <v>5320</v>
      </c>
      <c r="I482" s="98">
        <f t="shared" si="37"/>
        <v>0</v>
      </c>
      <c r="J482" s="100">
        <f t="shared" si="38"/>
        <v>0</v>
      </c>
      <c r="K482" s="99">
        <v>38</v>
      </c>
      <c r="L482" s="98">
        <f t="shared" si="39"/>
        <v>5320</v>
      </c>
      <c r="M482" s="98"/>
      <c r="N482" s="98">
        <v>0</v>
      </c>
      <c r="O482" s="97"/>
    </row>
    <row r="483" spans="1:15">
      <c r="A483" s="103" t="s">
        <v>469</v>
      </c>
      <c r="B483" s="103" t="s">
        <v>166</v>
      </c>
      <c r="C483" s="97" t="s">
        <v>113</v>
      </c>
      <c r="D483" s="103" t="s">
        <v>111</v>
      </c>
      <c r="E483" s="103" t="str">
        <f t="shared" si="35"/>
        <v>招標</v>
      </c>
      <c r="F483" s="102">
        <v>232</v>
      </c>
      <c r="G483" s="101">
        <v>38</v>
      </c>
      <c r="H483" s="100">
        <f t="shared" si="36"/>
        <v>8816</v>
      </c>
      <c r="I483" s="98">
        <f t="shared" si="37"/>
        <v>0</v>
      </c>
      <c r="J483" s="100">
        <f t="shared" si="38"/>
        <v>0</v>
      </c>
      <c r="K483" s="99">
        <v>38</v>
      </c>
      <c r="L483" s="98">
        <f t="shared" si="39"/>
        <v>8816</v>
      </c>
      <c r="M483" s="98"/>
      <c r="N483" s="98">
        <v>0</v>
      </c>
      <c r="O483" s="97"/>
    </row>
    <row r="484" spans="1:15">
      <c r="A484" s="103" t="s">
        <v>469</v>
      </c>
      <c r="B484" s="103" t="s">
        <v>166</v>
      </c>
      <c r="C484" s="97" t="s">
        <v>59</v>
      </c>
      <c r="D484" s="103" t="s">
        <v>111</v>
      </c>
      <c r="E484" s="103" t="str">
        <f t="shared" si="35"/>
        <v>招標</v>
      </c>
      <c r="F484" s="102">
        <v>217</v>
      </c>
      <c r="G484" s="101">
        <v>38</v>
      </c>
      <c r="H484" s="100">
        <f t="shared" si="36"/>
        <v>8246</v>
      </c>
      <c r="I484" s="98">
        <f t="shared" si="37"/>
        <v>0</v>
      </c>
      <c r="J484" s="100">
        <f t="shared" si="38"/>
        <v>0</v>
      </c>
      <c r="K484" s="99">
        <v>38</v>
      </c>
      <c r="L484" s="98">
        <f t="shared" si="39"/>
        <v>8246</v>
      </c>
      <c r="M484" s="98"/>
      <c r="N484" s="98">
        <v>0</v>
      </c>
      <c r="O484" s="97"/>
    </row>
    <row r="485" spans="1:15">
      <c r="A485" s="103" t="s">
        <v>469</v>
      </c>
      <c r="B485" s="103" t="s">
        <v>166</v>
      </c>
      <c r="C485" s="97" t="s">
        <v>72</v>
      </c>
      <c r="D485" s="103" t="s">
        <v>73</v>
      </c>
      <c r="E485" s="103" t="str">
        <f t="shared" si="35"/>
        <v>小額</v>
      </c>
      <c r="F485" s="102">
        <v>96</v>
      </c>
      <c r="G485" s="101">
        <v>38</v>
      </c>
      <c r="H485" s="100">
        <f t="shared" si="36"/>
        <v>3648</v>
      </c>
      <c r="I485" s="98">
        <f t="shared" si="37"/>
        <v>0</v>
      </c>
      <c r="J485" s="100">
        <f t="shared" si="38"/>
        <v>0</v>
      </c>
      <c r="K485" s="99">
        <v>38</v>
      </c>
      <c r="L485" s="98">
        <f t="shared" si="39"/>
        <v>3648</v>
      </c>
      <c r="M485" s="98"/>
      <c r="N485" s="98">
        <v>0</v>
      </c>
      <c r="O485" s="97"/>
    </row>
    <row r="486" spans="1:15">
      <c r="A486" s="103" t="s">
        <v>469</v>
      </c>
      <c r="B486" s="103" t="s">
        <v>167</v>
      </c>
      <c r="C486" s="97" t="s">
        <v>54</v>
      </c>
      <c r="D486" s="103" t="s">
        <v>106</v>
      </c>
      <c r="E486" s="103" t="str">
        <f t="shared" si="35"/>
        <v>招標</v>
      </c>
      <c r="F486" s="102">
        <v>116</v>
      </c>
      <c r="G486" s="101">
        <v>38</v>
      </c>
      <c r="H486" s="100">
        <f t="shared" si="36"/>
        <v>4408</v>
      </c>
      <c r="I486" s="98">
        <f t="shared" si="37"/>
        <v>0</v>
      </c>
      <c r="J486" s="100">
        <f t="shared" si="38"/>
        <v>0</v>
      </c>
      <c r="K486" s="99">
        <v>38</v>
      </c>
      <c r="L486" s="98">
        <f t="shared" si="39"/>
        <v>4408</v>
      </c>
      <c r="M486" s="98"/>
      <c r="N486" s="98">
        <v>0</v>
      </c>
      <c r="O486" s="97"/>
    </row>
    <row r="487" spans="1:15">
      <c r="A487" s="103" t="s">
        <v>469</v>
      </c>
      <c r="B487" s="103" t="s">
        <v>167</v>
      </c>
      <c r="C487" s="97" t="s">
        <v>95</v>
      </c>
      <c r="D487" s="103" t="s">
        <v>91</v>
      </c>
      <c r="E487" s="103" t="str">
        <f t="shared" si="35"/>
        <v>招標</v>
      </c>
      <c r="F487" s="102">
        <v>169</v>
      </c>
      <c r="G487" s="101">
        <v>38</v>
      </c>
      <c r="H487" s="100">
        <f t="shared" si="36"/>
        <v>6422</v>
      </c>
      <c r="I487" s="98">
        <f t="shared" si="37"/>
        <v>0</v>
      </c>
      <c r="J487" s="100">
        <f t="shared" si="38"/>
        <v>0</v>
      </c>
      <c r="K487" s="99">
        <v>38</v>
      </c>
      <c r="L487" s="98">
        <f t="shared" si="39"/>
        <v>6422</v>
      </c>
      <c r="M487" s="98"/>
      <c r="N487" s="98">
        <v>0</v>
      </c>
      <c r="O487" s="97"/>
    </row>
    <row r="488" spans="1:15">
      <c r="A488" s="103" t="s">
        <v>469</v>
      </c>
      <c r="B488" s="103" t="s">
        <v>167</v>
      </c>
      <c r="C488" s="97" t="s">
        <v>94</v>
      </c>
      <c r="D488" s="103" t="s">
        <v>91</v>
      </c>
      <c r="E488" s="103" t="str">
        <f t="shared" si="35"/>
        <v>招標</v>
      </c>
      <c r="F488" s="102">
        <v>140</v>
      </c>
      <c r="G488" s="101">
        <v>38</v>
      </c>
      <c r="H488" s="100">
        <f t="shared" si="36"/>
        <v>5320</v>
      </c>
      <c r="I488" s="98">
        <f t="shared" si="37"/>
        <v>0</v>
      </c>
      <c r="J488" s="100">
        <f t="shared" si="38"/>
        <v>0</v>
      </c>
      <c r="K488" s="99">
        <v>38</v>
      </c>
      <c r="L488" s="98">
        <f t="shared" si="39"/>
        <v>5320</v>
      </c>
      <c r="M488" s="98"/>
      <c r="N488" s="98">
        <v>0</v>
      </c>
      <c r="O488" s="97"/>
    </row>
    <row r="489" spans="1:15">
      <c r="A489" s="103" t="s">
        <v>469</v>
      </c>
      <c r="B489" s="103" t="s">
        <v>167</v>
      </c>
      <c r="C489" s="97" t="s">
        <v>113</v>
      </c>
      <c r="D489" s="103" t="s">
        <v>111</v>
      </c>
      <c r="E489" s="103" t="str">
        <f t="shared" si="35"/>
        <v>招標</v>
      </c>
      <c r="F489" s="102">
        <v>232</v>
      </c>
      <c r="G489" s="101">
        <v>38</v>
      </c>
      <c r="H489" s="100">
        <f t="shared" si="36"/>
        <v>8816</v>
      </c>
      <c r="I489" s="98">
        <f t="shared" si="37"/>
        <v>0</v>
      </c>
      <c r="J489" s="100">
        <f t="shared" si="38"/>
        <v>0</v>
      </c>
      <c r="K489" s="99">
        <v>38</v>
      </c>
      <c r="L489" s="98">
        <f t="shared" si="39"/>
        <v>8816</v>
      </c>
      <c r="M489" s="98"/>
      <c r="N489" s="98">
        <v>0</v>
      </c>
      <c r="O489" s="97"/>
    </row>
    <row r="490" spans="1:15">
      <c r="A490" s="103" t="s">
        <v>469</v>
      </c>
      <c r="B490" s="103" t="s">
        <v>167</v>
      </c>
      <c r="C490" s="97" t="s">
        <v>59</v>
      </c>
      <c r="D490" s="103" t="s">
        <v>111</v>
      </c>
      <c r="E490" s="103" t="str">
        <f t="shared" si="35"/>
        <v>招標</v>
      </c>
      <c r="F490" s="102">
        <v>217</v>
      </c>
      <c r="G490" s="101">
        <v>38</v>
      </c>
      <c r="H490" s="100">
        <f t="shared" si="36"/>
        <v>8246</v>
      </c>
      <c r="I490" s="98">
        <f t="shared" si="37"/>
        <v>0</v>
      </c>
      <c r="J490" s="100">
        <f t="shared" si="38"/>
        <v>0</v>
      </c>
      <c r="K490" s="99">
        <v>38</v>
      </c>
      <c r="L490" s="98">
        <f t="shared" si="39"/>
        <v>8246</v>
      </c>
      <c r="M490" s="98"/>
      <c r="N490" s="98">
        <v>0</v>
      </c>
      <c r="O490" s="97"/>
    </row>
    <row r="491" spans="1:15">
      <c r="A491" s="103" t="s">
        <v>469</v>
      </c>
      <c r="B491" s="103" t="s">
        <v>167</v>
      </c>
      <c r="C491" s="97" t="s">
        <v>72</v>
      </c>
      <c r="D491" s="103" t="s">
        <v>73</v>
      </c>
      <c r="E491" s="103" t="str">
        <f t="shared" si="35"/>
        <v>小額</v>
      </c>
      <c r="F491" s="102">
        <v>96</v>
      </c>
      <c r="G491" s="101">
        <v>38</v>
      </c>
      <c r="H491" s="100">
        <f t="shared" si="36"/>
        <v>3648</v>
      </c>
      <c r="I491" s="98">
        <f t="shared" si="37"/>
        <v>0</v>
      </c>
      <c r="J491" s="100">
        <f t="shared" si="38"/>
        <v>0</v>
      </c>
      <c r="K491" s="99">
        <v>38</v>
      </c>
      <c r="L491" s="98">
        <f t="shared" si="39"/>
        <v>3648</v>
      </c>
      <c r="M491" s="98"/>
      <c r="N491" s="98">
        <v>0</v>
      </c>
      <c r="O491" s="97"/>
    </row>
    <row r="492" spans="1:15" s="148" customFormat="1">
      <c r="A492" s="145" t="s">
        <v>416</v>
      </c>
      <c r="B492" s="145" t="s">
        <v>209</v>
      </c>
      <c r="C492" s="146" t="s">
        <v>54</v>
      </c>
      <c r="D492" s="145" t="s">
        <v>106</v>
      </c>
      <c r="E492" s="145" t="str">
        <f t="shared" si="35"/>
        <v>招標</v>
      </c>
      <c r="F492" s="146">
        <v>116</v>
      </c>
      <c r="G492" s="146">
        <v>0</v>
      </c>
      <c r="H492" s="146">
        <v>0</v>
      </c>
      <c r="I492" s="146">
        <f t="shared" si="37"/>
        <v>0</v>
      </c>
      <c r="J492" s="146">
        <f t="shared" si="38"/>
        <v>0</v>
      </c>
      <c r="K492" s="146">
        <v>0</v>
      </c>
      <c r="L492" s="146">
        <f t="shared" si="39"/>
        <v>0</v>
      </c>
      <c r="M492" s="146"/>
      <c r="N492" s="146"/>
      <c r="O492" s="150" t="s">
        <v>528</v>
      </c>
    </row>
    <row r="493" spans="1:15">
      <c r="A493" s="145" t="s">
        <v>416</v>
      </c>
      <c r="B493" s="145" t="s">
        <v>209</v>
      </c>
      <c r="C493" s="146" t="s">
        <v>117</v>
      </c>
      <c r="D493" s="145" t="s">
        <v>115</v>
      </c>
      <c r="E493" s="145" t="str">
        <f t="shared" si="35"/>
        <v>招標</v>
      </c>
      <c r="F493" s="146">
        <v>145</v>
      </c>
      <c r="G493" s="114">
        <v>16</v>
      </c>
      <c r="H493" s="147">
        <f>F493*G493</f>
        <v>2320</v>
      </c>
      <c r="I493" s="147">
        <v>16</v>
      </c>
      <c r="J493" s="147">
        <f t="shared" si="38"/>
        <v>2320</v>
      </c>
      <c r="K493" s="114">
        <v>0</v>
      </c>
      <c r="L493" s="146">
        <f t="shared" si="39"/>
        <v>0</v>
      </c>
      <c r="M493" s="146"/>
      <c r="N493" s="146"/>
      <c r="O493" s="146"/>
    </row>
    <row r="494" spans="1:15" s="148" customFormat="1">
      <c r="A494" s="145" t="s">
        <v>416</v>
      </c>
      <c r="B494" s="145" t="s">
        <v>209</v>
      </c>
      <c r="C494" s="146" t="s">
        <v>92</v>
      </c>
      <c r="D494" s="145" t="s">
        <v>91</v>
      </c>
      <c r="E494" s="145" t="str">
        <f t="shared" si="35"/>
        <v>招標</v>
      </c>
      <c r="F494" s="146">
        <v>97</v>
      </c>
      <c r="G494" s="114">
        <v>16</v>
      </c>
      <c r="H494" s="147">
        <f t="shared" ref="H494" si="40">F494*G494</f>
        <v>1552</v>
      </c>
      <c r="I494" s="147">
        <v>16</v>
      </c>
      <c r="J494" s="147">
        <f t="shared" si="38"/>
        <v>1552</v>
      </c>
      <c r="K494" s="114">
        <v>0</v>
      </c>
      <c r="L494" s="146">
        <f t="shared" si="39"/>
        <v>0</v>
      </c>
      <c r="M494" s="146"/>
      <c r="N494" s="146"/>
      <c r="O494" s="146"/>
    </row>
    <row r="495" spans="1:15">
      <c r="A495" s="103" t="s">
        <v>469</v>
      </c>
      <c r="B495" s="103" t="s">
        <v>205</v>
      </c>
      <c r="C495" s="97" t="s">
        <v>118</v>
      </c>
      <c r="D495" s="103" t="s">
        <v>115</v>
      </c>
      <c r="E495" s="103" t="str">
        <f t="shared" si="35"/>
        <v>招標</v>
      </c>
      <c r="F495" s="102">
        <v>150</v>
      </c>
      <c r="G495" s="101">
        <v>42</v>
      </c>
      <c r="H495" s="100">
        <f t="shared" si="36"/>
        <v>6300</v>
      </c>
      <c r="I495" s="98">
        <f t="shared" si="37"/>
        <v>1</v>
      </c>
      <c r="J495" s="100">
        <f t="shared" si="38"/>
        <v>150</v>
      </c>
      <c r="K495" s="99">
        <v>41</v>
      </c>
      <c r="L495" s="98">
        <f t="shared" si="39"/>
        <v>6150</v>
      </c>
      <c r="M495" s="98"/>
      <c r="N495" s="99">
        <v>0</v>
      </c>
      <c r="O495" s="97"/>
    </row>
    <row r="496" spans="1:15">
      <c r="A496" s="103" t="s">
        <v>469</v>
      </c>
      <c r="B496" s="103" t="s">
        <v>205</v>
      </c>
      <c r="C496" s="97" t="s">
        <v>51</v>
      </c>
      <c r="D496" s="103" t="s">
        <v>30</v>
      </c>
      <c r="E496" s="103" t="str">
        <f t="shared" si="35"/>
        <v>招標</v>
      </c>
      <c r="F496" s="102">
        <v>345</v>
      </c>
      <c r="G496" s="101">
        <v>42</v>
      </c>
      <c r="H496" s="100">
        <f t="shared" si="36"/>
        <v>14490</v>
      </c>
      <c r="I496" s="98">
        <f t="shared" si="37"/>
        <v>1</v>
      </c>
      <c r="J496" s="100">
        <f t="shared" si="38"/>
        <v>345</v>
      </c>
      <c r="K496" s="99">
        <v>41</v>
      </c>
      <c r="L496" s="98">
        <f t="shared" si="39"/>
        <v>14145</v>
      </c>
      <c r="M496" s="98"/>
      <c r="N496" s="98">
        <v>0</v>
      </c>
      <c r="O496" s="97"/>
    </row>
    <row r="497" spans="1:15">
      <c r="A497" s="103" t="s">
        <v>469</v>
      </c>
      <c r="B497" s="103" t="s">
        <v>205</v>
      </c>
      <c r="C497" s="97" t="s">
        <v>113</v>
      </c>
      <c r="D497" s="103" t="s">
        <v>111</v>
      </c>
      <c r="E497" s="103" t="str">
        <f t="shared" si="35"/>
        <v>招標</v>
      </c>
      <c r="F497" s="102">
        <v>203</v>
      </c>
      <c r="G497" s="101">
        <v>42</v>
      </c>
      <c r="H497" s="100">
        <f t="shared" si="36"/>
        <v>8526</v>
      </c>
      <c r="I497" s="98">
        <f t="shared" si="37"/>
        <v>1</v>
      </c>
      <c r="J497" s="100">
        <f t="shared" si="38"/>
        <v>203</v>
      </c>
      <c r="K497" s="99">
        <v>41</v>
      </c>
      <c r="L497" s="98">
        <f t="shared" si="39"/>
        <v>8323</v>
      </c>
      <c r="M497" s="98"/>
      <c r="N497" s="98">
        <v>0</v>
      </c>
      <c r="O497" s="97"/>
    </row>
    <row r="498" spans="1:15">
      <c r="A498" s="103" t="s">
        <v>469</v>
      </c>
      <c r="B498" s="103" t="s">
        <v>205</v>
      </c>
      <c r="C498" s="97" t="s">
        <v>59</v>
      </c>
      <c r="D498" s="103" t="s">
        <v>57</v>
      </c>
      <c r="E498" s="103" t="str">
        <f t="shared" si="35"/>
        <v>招標</v>
      </c>
      <c r="F498" s="102">
        <v>206</v>
      </c>
      <c r="G498" s="101">
        <v>42</v>
      </c>
      <c r="H498" s="100">
        <f t="shared" si="36"/>
        <v>8652</v>
      </c>
      <c r="I498" s="98">
        <f t="shared" si="37"/>
        <v>1</v>
      </c>
      <c r="J498" s="100">
        <f t="shared" si="38"/>
        <v>206</v>
      </c>
      <c r="K498" s="99">
        <v>39</v>
      </c>
      <c r="L498" s="98">
        <f t="shared" si="39"/>
        <v>8034</v>
      </c>
      <c r="M498" s="98">
        <v>2</v>
      </c>
      <c r="N498" s="98">
        <v>412</v>
      </c>
      <c r="O498" s="97"/>
    </row>
    <row r="499" spans="1:15">
      <c r="A499" s="103" t="s">
        <v>469</v>
      </c>
      <c r="B499" s="103" t="s">
        <v>205</v>
      </c>
      <c r="C499" s="97" t="s">
        <v>45</v>
      </c>
      <c r="D499" s="103" t="s">
        <v>30</v>
      </c>
      <c r="E499" s="103" t="str">
        <f t="shared" si="35"/>
        <v>招標</v>
      </c>
      <c r="F499" s="102">
        <v>154</v>
      </c>
      <c r="G499" s="101">
        <v>42</v>
      </c>
      <c r="H499" s="100">
        <f t="shared" si="36"/>
        <v>6468</v>
      </c>
      <c r="I499" s="98">
        <f t="shared" si="37"/>
        <v>1</v>
      </c>
      <c r="J499" s="100">
        <f t="shared" si="38"/>
        <v>154</v>
      </c>
      <c r="K499" s="99">
        <v>41</v>
      </c>
      <c r="L499" s="98">
        <f t="shared" si="39"/>
        <v>6314</v>
      </c>
      <c r="M499" s="98"/>
      <c r="N499" s="98">
        <v>0</v>
      </c>
      <c r="O499" s="97"/>
    </row>
    <row r="500" spans="1:15">
      <c r="A500" s="103" t="s">
        <v>469</v>
      </c>
      <c r="B500" s="103" t="s">
        <v>205</v>
      </c>
      <c r="C500" s="97" t="s">
        <v>117</v>
      </c>
      <c r="D500" s="103" t="s">
        <v>115</v>
      </c>
      <c r="E500" s="103" t="str">
        <f t="shared" si="35"/>
        <v>招標</v>
      </c>
      <c r="F500" s="102">
        <v>145</v>
      </c>
      <c r="G500" s="101">
        <v>42</v>
      </c>
      <c r="H500" s="100">
        <f t="shared" si="36"/>
        <v>6090</v>
      </c>
      <c r="I500" s="98">
        <f t="shared" si="37"/>
        <v>1</v>
      </c>
      <c r="J500" s="100">
        <f t="shared" si="38"/>
        <v>145</v>
      </c>
      <c r="K500" s="99">
        <v>41</v>
      </c>
      <c r="L500" s="98">
        <f t="shared" si="39"/>
        <v>5945</v>
      </c>
      <c r="M500" s="98"/>
      <c r="N500" s="98">
        <v>0</v>
      </c>
      <c r="O500" s="97"/>
    </row>
    <row r="501" spans="1:15">
      <c r="A501" s="103" t="s">
        <v>469</v>
      </c>
      <c r="B501" s="103" t="s">
        <v>205</v>
      </c>
      <c r="C501" s="97" t="s">
        <v>130</v>
      </c>
      <c r="D501" s="103" t="s">
        <v>131</v>
      </c>
      <c r="E501" s="103" t="str">
        <f t="shared" si="35"/>
        <v>小額</v>
      </c>
      <c r="F501" s="102">
        <v>340</v>
      </c>
      <c r="G501" s="101">
        <v>42</v>
      </c>
      <c r="H501" s="100">
        <f t="shared" si="36"/>
        <v>14280</v>
      </c>
      <c r="I501" s="98">
        <f t="shared" si="37"/>
        <v>1</v>
      </c>
      <c r="J501" s="100">
        <f t="shared" si="38"/>
        <v>340</v>
      </c>
      <c r="K501" s="99">
        <v>41</v>
      </c>
      <c r="L501" s="98">
        <f t="shared" si="39"/>
        <v>13940</v>
      </c>
      <c r="M501" s="98"/>
      <c r="N501" s="98">
        <v>0</v>
      </c>
      <c r="O501" s="97"/>
    </row>
    <row r="502" spans="1:15">
      <c r="A502" s="103" t="s">
        <v>469</v>
      </c>
      <c r="B502" s="103" t="s">
        <v>205</v>
      </c>
      <c r="C502" s="97" t="s">
        <v>35</v>
      </c>
      <c r="D502" s="103" t="s">
        <v>106</v>
      </c>
      <c r="E502" s="103" t="str">
        <f t="shared" si="35"/>
        <v>招標</v>
      </c>
      <c r="F502" s="102">
        <v>164</v>
      </c>
      <c r="G502" s="101">
        <v>42</v>
      </c>
      <c r="H502" s="100">
        <f t="shared" si="36"/>
        <v>6888</v>
      </c>
      <c r="I502" s="98">
        <f t="shared" si="37"/>
        <v>1</v>
      </c>
      <c r="J502" s="100">
        <f t="shared" si="38"/>
        <v>164</v>
      </c>
      <c r="K502" s="99">
        <v>41</v>
      </c>
      <c r="L502" s="98">
        <f t="shared" si="39"/>
        <v>6724</v>
      </c>
      <c r="M502" s="98"/>
      <c r="N502" s="98">
        <v>0</v>
      </c>
      <c r="O502" s="97"/>
    </row>
    <row r="503" spans="1:15">
      <c r="A503" s="103" t="s">
        <v>469</v>
      </c>
      <c r="B503" s="103" t="s">
        <v>205</v>
      </c>
      <c r="C503" s="97" t="s">
        <v>116</v>
      </c>
      <c r="D503" s="103" t="s">
        <v>115</v>
      </c>
      <c r="E503" s="103" t="str">
        <f t="shared" si="35"/>
        <v>招標</v>
      </c>
      <c r="F503" s="102">
        <v>285</v>
      </c>
      <c r="G503" s="101">
        <v>42</v>
      </c>
      <c r="H503" s="100">
        <f t="shared" si="36"/>
        <v>11970</v>
      </c>
      <c r="I503" s="98">
        <f t="shared" si="37"/>
        <v>1</v>
      </c>
      <c r="J503" s="100">
        <f t="shared" si="38"/>
        <v>285</v>
      </c>
      <c r="K503" s="99">
        <v>41</v>
      </c>
      <c r="L503" s="98">
        <f t="shared" si="39"/>
        <v>11685</v>
      </c>
      <c r="M503" s="98"/>
      <c r="N503" s="98">
        <v>0</v>
      </c>
      <c r="O503" s="97"/>
    </row>
    <row r="504" spans="1:15">
      <c r="A504" s="103" t="s">
        <v>469</v>
      </c>
      <c r="B504" s="103" t="s">
        <v>205</v>
      </c>
      <c r="C504" s="97" t="s">
        <v>72</v>
      </c>
      <c r="D504" s="103" t="s">
        <v>115</v>
      </c>
      <c r="E504" s="103" t="str">
        <f t="shared" si="35"/>
        <v>招標</v>
      </c>
      <c r="F504" s="102">
        <v>130</v>
      </c>
      <c r="G504" s="101">
        <v>42</v>
      </c>
      <c r="H504" s="100">
        <f t="shared" si="36"/>
        <v>5460</v>
      </c>
      <c r="I504" s="98">
        <f t="shared" si="37"/>
        <v>1</v>
      </c>
      <c r="J504" s="100">
        <f t="shared" si="38"/>
        <v>130</v>
      </c>
      <c r="K504" s="99">
        <v>41</v>
      </c>
      <c r="L504" s="98">
        <f t="shared" si="39"/>
        <v>5330</v>
      </c>
      <c r="M504" s="98"/>
      <c r="N504" s="98">
        <v>0</v>
      </c>
      <c r="O504" s="97"/>
    </row>
    <row r="505" spans="1:15">
      <c r="A505" s="103" t="s">
        <v>469</v>
      </c>
      <c r="B505" s="103" t="s">
        <v>206</v>
      </c>
      <c r="C505" s="97" t="s">
        <v>118</v>
      </c>
      <c r="D505" s="103" t="s">
        <v>115</v>
      </c>
      <c r="E505" s="103" t="str">
        <f t="shared" si="35"/>
        <v>招標</v>
      </c>
      <c r="F505" s="102">
        <v>150</v>
      </c>
      <c r="G505" s="101">
        <v>42</v>
      </c>
      <c r="H505" s="100">
        <f t="shared" si="36"/>
        <v>6300</v>
      </c>
      <c r="I505" s="98">
        <f t="shared" si="37"/>
        <v>2</v>
      </c>
      <c r="J505" s="100">
        <f t="shared" si="38"/>
        <v>300</v>
      </c>
      <c r="K505" s="99">
        <v>40</v>
      </c>
      <c r="L505" s="98">
        <f t="shared" si="39"/>
        <v>6000</v>
      </c>
      <c r="M505" s="98"/>
      <c r="N505" s="98">
        <v>0</v>
      </c>
      <c r="O505" s="97"/>
    </row>
    <row r="506" spans="1:15">
      <c r="A506" s="103" t="s">
        <v>469</v>
      </c>
      <c r="B506" s="103" t="s">
        <v>206</v>
      </c>
      <c r="C506" s="97" t="s">
        <v>51</v>
      </c>
      <c r="D506" s="103" t="s">
        <v>30</v>
      </c>
      <c r="E506" s="103" t="str">
        <f t="shared" si="35"/>
        <v>招標</v>
      </c>
      <c r="F506" s="102">
        <v>345</v>
      </c>
      <c r="G506" s="101">
        <v>42</v>
      </c>
      <c r="H506" s="100">
        <f t="shared" si="36"/>
        <v>14490</v>
      </c>
      <c r="I506" s="98">
        <f t="shared" si="37"/>
        <v>2</v>
      </c>
      <c r="J506" s="100">
        <f t="shared" si="38"/>
        <v>690</v>
      </c>
      <c r="K506" s="99">
        <v>40</v>
      </c>
      <c r="L506" s="98">
        <f t="shared" si="39"/>
        <v>13800</v>
      </c>
      <c r="M506" s="98"/>
      <c r="N506" s="98">
        <v>0</v>
      </c>
      <c r="O506" s="97"/>
    </row>
    <row r="507" spans="1:15">
      <c r="A507" s="103" t="s">
        <v>469</v>
      </c>
      <c r="B507" s="103" t="s">
        <v>206</v>
      </c>
      <c r="C507" s="97" t="s">
        <v>113</v>
      </c>
      <c r="D507" s="103" t="s">
        <v>111</v>
      </c>
      <c r="E507" s="103" t="str">
        <f t="shared" si="35"/>
        <v>招標</v>
      </c>
      <c r="F507" s="102">
        <v>203</v>
      </c>
      <c r="G507" s="101">
        <v>42</v>
      </c>
      <c r="H507" s="100">
        <f t="shared" si="36"/>
        <v>8526</v>
      </c>
      <c r="I507" s="98">
        <f t="shared" si="37"/>
        <v>2</v>
      </c>
      <c r="J507" s="100">
        <f t="shared" si="38"/>
        <v>406</v>
      </c>
      <c r="K507" s="99">
        <v>40</v>
      </c>
      <c r="L507" s="98">
        <f t="shared" si="39"/>
        <v>8120</v>
      </c>
      <c r="M507" s="98"/>
      <c r="N507" s="98">
        <v>0</v>
      </c>
      <c r="O507" s="97"/>
    </row>
    <row r="508" spans="1:15">
      <c r="A508" s="103" t="s">
        <v>469</v>
      </c>
      <c r="B508" s="103" t="s">
        <v>206</v>
      </c>
      <c r="C508" s="97" t="s">
        <v>59</v>
      </c>
      <c r="D508" s="103" t="s">
        <v>57</v>
      </c>
      <c r="E508" s="103" t="str">
        <f t="shared" si="35"/>
        <v>招標</v>
      </c>
      <c r="F508" s="102">
        <v>206</v>
      </c>
      <c r="G508" s="101">
        <v>42</v>
      </c>
      <c r="H508" s="100">
        <f t="shared" si="36"/>
        <v>8652</v>
      </c>
      <c r="I508" s="98">
        <f t="shared" si="37"/>
        <v>2</v>
      </c>
      <c r="J508" s="100">
        <f t="shared" si="38"/>
        <v>412</v>
      </c>
      <c r="K508" s="99">
        <v>40</v>
      </c>
      <c r="L508" s="98">
        <f t="shared" si="39"/>
        <v>8240</v>
      </c>
      <c r="M508" s="98"/>
      <c r="N508" s="98">
        <v>0</v>
      </c>
      <c r="O508" s="97"/>
    </row>
    <row r="509" spans="1:15">
      <c r="A509" s="103" t="s">
        <v>469</v>
      </c>
      <c r="B509" s="103" t="s">
        <v>206</v>
      </c>
      <c r="C509" s="97" t="s">
        <v>45</v>
      </c>
      <c r="D509" s="103" t="s">
        <v>30</v>
      </c>
      <c r="E509" s="103" t="str">
        <f t="shared" si="35"/>
        <v>招標</v>
      </c>
      <c r="F509" s="102">
        <v>154</v>
      </c>
      <c r="G509" s="101">
        <v>42</v>
      </c>
      <c r="H509" s="100">
        <f t="shared" si="36"/>
        <v>6468</v>
      </c>
      <c r="I509" s="98">
        <f t="shared" si="37"/>
        <v>2</v>
      </c>
      <c r="J509" s="100">
        <f t="shared" si="38"/>
        <v>308</v>
      </c>
      <c r="K509" s="99">
        <v>40</v>
      </c>
      <c r="L509" s="98">
        <f t="shared" si="39"/>
        <v>6160</v>
      </c>
      <c r="M509" s="98"/>
      <c r="N509" s="98">
        <v>0</v>
      </c>
      <c r="O509" s="97"/>
    </row>
    <row r="510" spans="1:15">
      <c r="A510" s="103" t="s">
        <v>469</v>
      </c>
      <c r="B510" s="103" t="s">
        <v>206</v>
      </c>
      <c r="C510" s="97" t="s">
        <v>117</v>
      </c>
      <c r="D510" s="103" t="s">
        <v>115</v>
      </c>
      <c r="E510" s="103" t="str">
        <f t="shared" si="35"/>
        <v>招標</v>
      </c>
      <c r="F510" s="102">
        <v>145</v>
      </c>
      <c r="G510" s="101">
        <v>42</v>
      </c>
      <c r="H510" s="100">
        <f t="shared" si="36"/>
        <v>6090</v>
      </c>
      <c r="I510" s="98">
        <f t="shared" si="37"/>
        <v>2</v>
      </c>
      <c r="J510" s="100">
        <f t="shared" si="38"/>
        <v>290</v>
      </c>
      <c r="K510" s="99">
        <v>40</v>
      </c>
      <c r="L510" s="98">
        <f t="shared" si="39"/>
        <v>5800</v>
      </c>
      <c r="M510" s="98"/>
      <c r="N510" s="98">
        <v>0</v>
      </c>
      <c r="O510" s="97"/>
    </row>
    <row r="511" spans="1:15">
      <c r="A511" s="103" t="s">
        <v>469</v>
      </c>
      <c r="B511" s="103" t="s">
        <v>206</v>
      </c>
      <c r="C511" s="97" t="s">
        <v>130</v>
      </c>
      <c r="D511" s="103" t="s">
        <v>131</v>
      </c>
      <c r="E511" s="103" t="str">
        <f t="shared" si="35"/>
        <v>小額</v>
      </c>
      <c r="F511" s="102">
        <v>340</v>
      </c>
      <c r="G511" s="101">
        <v>42</v>
      </c>
      <c r="H511" s="100">
        <f t="shared" si="36"/>
        <v>14280</v>
      </c>
      <c r="I511" s="98">
        <f t="shared" si="37"/>
        <v>2</v>
      </c>
      <c r="J511" s="100">
        <f t="shared" si="38"/>
        <v>680</v>
      </c>
      <c r="K511" s="99">
        <v>40</v>
      </c>
      <c r="L511" s="98">
        <f t="shared" si="39"/>
        <v>13600</v>
      </c>
      <c r="M511" s="98"/>
      <c r="N511" s="98">
        <v>0</v>
      </c>
      <c r="O511" s="97"/>
    </row>
    <row r="512" spans="1:15">
      <c r="A512" s="103" t="s">
        <v>469</v>
      </c>
      <c r="B512" s="103" t="s">
        <v>206</v>
      </c>
      <c r="C512" s="97" t="s">
        <v>35</v>
      </c>
      <c r="D512" s="103" t="s">
        <v>106</v>
      </c>
      <c r="E512" s="103" t="str">
        <f t="shared" si="35"/>
        <v>招標</v>
      </c>
      <c r="F512" s="102">
        <v>164</v>
      </c>
      <c r="G512" s="101">
        <v>42</v>
      </c>
      <c r="H512" s="100">
        <f t="shared" si="36"/>
        <v>6888</v>
      </c>
      <c r="I512" s="98">
        <f t="shared" si="37"/>
        <v>2</v>
      </c>
      <c r="J512" s="100">
        <f t="shared" si="38"/>
        <v>328</v>
      </c>
      <c r="K512" s="99">
        <v>40</v>
      </c>
      <c r="L512" s="98">
        <f t="shared" si="39"/>
        <v>6560</v>
      </c>
      <c r="M512" s="98"/>
      <c r="N512" s="98">
        <v>0</v>
      </c>
      <c r="O512" s="97"/>
    </row>
    <row r="513" spans="1:15">
      <c r="A513" s="103" t="s">
        <v>469</v>
      </c>
      <c r="B513" s="103" t="s">
        <v>206</v>
      </c>
      <c r="C513" s="97" t="s">
        <v>116</v>
      </c>
      <c r="D513" s="103" t="s">
        <v>115</v>
      </c>
      <c r="E513" s="103" t="str">
        <f t="shared" si="35"/>
        <v>招標</v>
      </c>
      <c r="F513" s="102">
        <v>285</v>
      </c>
      <c r="G513" s="101">
        <v>42</v>
      </c>
      <c r="H513" s="100">
        <f t="shared" si="36"/>
        <v>11970</v>
      </c>
      <c r="I513" s="98">
        <f t="shared" si="37"/>
        <v>2</v>
      </c>
      <c r="J513" s="100">
        <f t="shared" si="38"/>
        <v>570</v>
      </c>
      <c r="K513" s="99">
        <v>40</v>
      </c>
      <c r="L513" s="98">
        <f t="shared" si="39"/>
        <v>11400</v>
      </c>
      <c r="M513" s="98"/>
      <c r="N513" s="98">
        <v>0</v>
      </c>
      <c r="O513" s="97"/>
    </row>
    <row r="514" spans="1:15">
      <c r="A514" s="103" t="s">
        <v>469</v>
      </c>
      <c r="B514" s="103" t="s">
        <v>206</v>
      </c>
      <c r="C514" s="97" t="s">
        <v>72</v>
      </c>
      <c r="D514" s="103" t="s">
        <v>115</v>
      </c>
      <c r="E514" s="103" t="str">
        <f t="shared" ref="E514:E577" si="41">VLOOKUP(D514,採購方式,2,FALSE)</f>
        <v>招標</v>
      </c>
      <c r="F514" s="102">
        <v>130</v>
      </c>
      <c r="G514" s="101">
        <v>42</v>
      </c>
      <c r="H514" s="100">
        <f t="shared" si="36"/>
        <v>5460</v>
      </c>
      <c r="I514" s="98">
        <f t="shared" si="37"/>
        <v>2</v>
      </c>
      <c r="J514" s="100">
        <f t="shared" si="38"/>
        <v>260</v>
      </c>
      <c r="K514" s="99">
        <v>40</v>
      </c>
      <c r="L514" s="98">
        <f t="shared" si="39"/>
        <v>5200</v>
      </c>
      <c r="M514" s="98"/>
      <c r="N514" s="98">
        <v>0</v>
      </c>
      <c r="O514" s="97"/>
    </row>
    <row r="515" spans="1:15">
      <c r="A515" s="103" t="s">
        <v>469</v>
      </c>
      <c r="B515" s="103" t="s">
        <v>187</v>
      </c>
      <c r="C515" s="97" t="s">
        <v>95</v>
      </c>
      <c r="D515" s="103" t="s">
        <v>91</v>
      </c>
      <c r="E515" s="103" t="str">
        <f t="shared" si="41"/>
        <v>招標</v>
      </c>
      <c r="F515" s="102">
        <v>169</v>
      </c>
      <c r="G515" s="101">
        <v>37</v>
      </c>
      <c r="H515" s="100">
        <f t="shared" si="36"/>
        <v>6253</v>
      </c>
      <c r="I515" s="98">
        <f t="shared" si="37"/>
        <v>0</v>
      </c>
      <c r="J515" s="100">
        <f t="shared" si="38"/>
        <v>0</v>
      </c>
      <c r="K515" s="99">
        <v>37</v>
      </c>
      <c r="L515" s="98">
        <f t="shared" si="39"/>
        <v>6253</v>
      </c>
      <c r="M515" s="98"/>
      <c r="N515" s="98">
        <v>0</v>
      </c>
      <c r="O515" s="97"/>
    </row>
    <row r="516" spans="1:15">
      <c r="A516" s="103" t="s">
        <v>469</v>
      </c>
      <c r="B516" s="103" t="s">
        <v>187</v>
      </c>
      <c r="C516" s="97" t="s">
        <v>113</v>
      </c>
      <c r="D516" s="103" t="s">
        <v>111</v>
      </c>
      <c r="E516" s="103" t="str">
        <f t="shared" si="41"/>
        <v>招標</v>
      </c>
      <c r="F516" s="102">
        <v>222</v>
      </c>
      <c r="G516" s="101">
        <v>37</v>
      </c>
      <c r="H516" s="100">
        <f t="shared" ref="H516:H579" si="42">F516*G516</f>
        <v>8214</v>
      </c>
      <c r="I516" s="98">
        <f t="shared" si="37"/>
        <v>0</v>
      </c>
      <c r="J516" s="100">
        <f t="shared" si="38"/>
        <v>0</v>
      </c>
      <c r="K516" s="99">
        <v>37</v>
      </c>
      <c r="L516" s="98">
        <f t="shared" si="39"/>
        <v>8214</v>
      </c>
      <c r="M516" s="98"/>
      <c r="N516" s="98">
        <v>0</v>
      </c>
      <c r="O516" s="97"/>
    </row>
    <row r="517" spans="1:15">
      <c r="A517" s="103" t="s">
        <v>469</v>
      </c>
      <c r="B517" s="103" t="s">
        <v>187</v>
      </c>
      <c r="C517" s="97" t="s">
        <v>59</v>
      </c>
      <c r="D517" s="103" t="s">
        <v>111</v>
      </c>
      <c r="E517" s="103" t="str">
        <f t="shared" si="41"/>
        <v>招標</v>
      </c>
      <c r="F517" s="102">
        <v>217</v>
      </c>
      <c r="G517" s="101">
        <v>37</v>
      </c>
      <c r="H517" s="100">
        <f t="shared" si="42"/>
        <v>8029</v>
      </c>
      <c r="I517" s="98">
        <f t="shared" ref="I517:I580" si="43">G517-K517-M517</f>
        <v>0</v>
      </c>
      <c r="J517" s="100">
        <f t="shared" ref="J517:J580" si="44">F517*I517</f>
        <v>0</v>
      </c>
      <c r="K517" s="99">
        <v>37</v>
      </c>
      <c r="L517" s="98">
        <f t="shared" ref="L517:L580" si="45">K517*F517</f>
        <v>8029</v>
      </c>
      <c r="M517" s="98"/>
      <c r="N517" s="98">
        <v>0</v>
      </c>
      <c r="O517" s="97"/>
    </row>
    <row r="518" spans="1:15">
      <c r="A518" s="103" t="s">
        <v>469</v>
      </c>
      <c r="B518" s="103" t="s">
        <v>187</v>
      </c>
      <c r="C518" s="97" t="s">
        <v>120</v>
      </c>
      <c r="D518" s="103" t="s">
        <v>121</v>
      </c>
      <c r="E518" s="103" t="str">
        <f t="shared" si="41"/>
        <v>招標</v>
      </c>
      <c r="F518" s="102">
        <v>338</v>
      </c>
      <c r="G518" s="101">
        <v>37</v>
      </c>
      <c r="H518" s="100">
        <f t="shared" si="42"/>
        <v>12506</v>
      </c>
      <c r="I518" s="98">
        <f t="shared" si="43"/>
        <v>0</v>
      </c>
      <c r="J518" s="100">
        <f t="shared" si="44"/>
        <v>0</v>
      </c>
      <c r="K518" s="99">
        <v>37</v>
      </c>
      <c r="L518" s="98">
        <f t="shared" si="45"/>
        <v>12506</v>
      </c>
      <c r="M518" s="98"/>
      <c r="N518" s="98">
        <v>0</v>
      </c>
      <c r="O518" s="97"/>
    </row>
    <row r="519" spans="1:15">
      <c r="A519" s="103" t="s">
        <v>469</v>
      </c>
      <c r="B519" s="103" t="s">
        <v>187</v>
      </c>
      <c r="C519" s="97" t="s">
        <v>38</v>
      </c>
      <c r="D519" s="103" t="s">
        <v>30</v>
      </c>
      <c r="E519" s="103" t="str">
        <f t="shared" si="41"/>
        <v>招標</v>
      </c>
      <c r="F519" s="102">
        <v>336</v>
      </c>
      <c r="G519" s="101">
        <v>37</v>
      </c>
      <c r="H519" s="100">
        <f t="shared" si="42"/>
        <v>12432</v>
      </c>
      <c r="I519" s="98">
        <f t="shared" si="43"/>
        <v>0</v>
      </c>
      <c r="J519" s="100">
        <f t="shared" si="44"/>
        <v>0</v>
      </c>
      <c r="K519" s="99">
        <v>37</v>
      </c>
      <c r="L519" s="98">
        <f t="shared" si="45"/>
        <v>12432</v>
      </c>
      <c r="M519" s="98"/>
      <c r="N519" s="98">
        <v>0</v>
      </c>
      <c r="O519" s="97"/>
    </row>
    <row r="520" spans="1:15">
      <c r="A520" s="103" t="s">
        <v>469</v>
      </c>
      <c r="B520" s="103" t="s">
        <v>187</v>
      </c>
      <c r="C520" s="97" t="s">
        <v>124</v>
      </c>
      <c r="D520" s="103" t="s">
        <v>125</v>
      </c>
      <c r="E520" s="103" t="str">
        <f t="shared" si="41"/>
        <v>招標</v>
      </c>
      <c r="F520" s="102">
        <v>145</v>
      </c>
      <c r="G520" s="101">
        <v>37</v>
      </c>
      <c r="H520" s="100">
        <f t="shared" si="42"/>
        <v>5365</v>
      </c>
      <c r="I520" s="98">
        <f t="shared" si="43"/>
        <v>0</v>
      </c>
      <c r="J520" s="100">
        <f t="shared" si="44"/>
        <v>0</v>
      </c>
      <c r="K520" s="99">
        <v>37</v>
      </c>
      <c r="L520" s="98">
        <f t="shared" si="45"/>
        <v>5365</v>
      </c>
      <c r="M520" s="98"/>
      <c r="N520" s="98">
        <v>0</v>
      </c>
      <c r="O520" s="97"/>
    </row>
    <row r="521" spans="1:15">
      <c r="A521" s="103" t="s">
        <v>469</v>
      </c>
      <c r="B521" s="103" t="s">
        <v>187</v>
      </c>
      <c r="C521" s="97" t="s">
        <v>35</v>
      </c>
      <c r="D521" s="103" t="s">
        <v>30</v>
      </c>
      <c r="E521" s="103" t="str">
        <f t="shared" si="41"/>
        <v>招標</v>
      </c>
      <c r="F521" s="102">
        <v>180</v>
      </c>
      <c r="G521" s="101">
        <v>37</v>
      </c>
      <c r="H521" s="100">
        <f t="shared" si="42"/>
        <v>6660</v>
      </c>
      <c r="I521" s="98">
        <f t="shared" si="43"/>
        <v>0</v>
      </c>
      <c r="J521" s="100">
        <f t="shared" si="44"/>
        <v>0</v>
      </c>
      <c r="K521" s="99">
        <v>37</v>
      </c>
      <c r="L521" s="98">
        <f t="shared" si="45"/>
        <v>6660</v>
      </c>
      <c r="M521" s="98"/>
      <c r="N521" s="98">
        <v>0</v>
      </c>
      <c r="O521" s="97"/>
    </row>
    <row r="522" spans="1:15">
      <c r="A522" s="103" t="s">
        <v>469</v>
      </c>
      <c r="B522" s="103" t="s">
        <v>187</v>
      </c>
      <c r="C522" s="97" t="s">
        <v>34</v>
      </c>
      <c r="D522" s="103" t="s">
        <v>30</v>
      </c>
      <c r="E522" s="103" t="str">
        <f t="shared" si="41"/>
        <v>招標</v>
      </c>
      <c r="F522" s="102">
        <v>125</v>
      </c>
      <c r="G522" s="101">
        <v>37</v>
      </c>
      <c r="H522" s="100">
        <f t="shared" si="42"/>
        <v>4625</v>
      </c>
      <c r="I522" s="98">
        <f t="shared" si="43"/>
        <v>0</v>
      </c>
      <c r="J522" s="100">
        <f t="shared" si="44"/>
        <v>0</v>
      </c>
      <c r="K522" s="99">
        <v>37</v>
      </c>
      <c r="L522" s="98">
        <f t="shared" si="45"/>
        <v>4625</v>
      </c>
      <c r="M522" s="98"/>
      <c r="N522" s="98">
        <v>0</v>
      </c>
      <c r="O522" s="97"/>
    </row>
    <row r="523" spans="1:15">
      <c r="A523" s="103" t="s">
        <v>469</v>
      </c>
      <c r="B523" s="103" t="s">
        <v>187</v>
      </c>
      <c r="C523" s="97" t="s">
        <v>72</v>
      </c>
      <c r="D523" s="103" t="s">
        <v>115</v>
      </c>
      <c r="E523" s="103" t="str">
        <f t="shared" si="41"/>
        <v>招標</v>
      </c>
      <c r="F523" s="102">
        <v>121</v>
      </c>
      <c r="G523" s="101">
        <v>37</v>
      </c>
      <c r="H523" s="100">
        <f t="shared" si="42"/>
        <v>4477</v>
      </c>
      <c r="I523" s="98">
        <f t="shared" si="43"/>
        <v>0</v>
      </c>
      <c r="J523" s="100">
        <f t="shared" si="44"/>
        <v>0</v>
      </c>
      <c r="K523" s="99">
        <v>37</v>
      </c>
      <c r="L523" s="98">
        <f t="shared" si="45"/>
        <v>4477</v>
      </c>
      <c r="M523" s="98"/>
      <c r="N523" s="98">
        <v>0</v>
      </c>
      <c r="O523" s="97"/>
    </row>
    <row r="524" spans="1:15">
      <c r="A524" s="103" t="s">
        <v>469</v>
      </c>
      <c r="B524" s="103" t="s">
        <v>188</v>
      </c>
      <c r="C524" s="97" t="s">
        <v>95</v>
      </c>
      <c r="D524" s="103" t="s">
        <v>91</v>
      </c>
      <c r="E524" s="103" t="str">
        <f t="shared" si="41"/>
        <v>招標</v>
      </c>
      <c r="F524" s="102">
        <v>169</v>
      </c>
      <c r="G524" s="101">
        <v>35</v>
      </c>
      <c r="H524" s="100">
        <f t="shared" si="42"/>
        <v>5915</v>
      </c>
      <c r="I524" s="98">
        <f t="shared" si="43"/>
        <v>1</v>
      </c>
      <c r="J524" s="100">
        <f t="shared" si="44"/>
        <v>169</v>
      </c>
      <c r="K524" s="99">
        <v>34</v>
      </c>
      <c r="L524" s="98">
        <f t="shared" si="45"/>
        <v>5746</v>
      </c>
      <c r="M524" s="98"/>
      <c r="N524" s="98">
        <v>0</v>
      </c>
      <c r="O524" s="97"/>
    </row>
    <row r="525" spans="1:15">
      <c r="A525" s="103" t="s">
        <v>469</v>
      </c>
      <c r="B525" s="103" t="s">
        <v>188</v>
      </c>
      <c r="C525" s="97" t="s">
        <v>113</v>
      </c>
      <c r="D525" s="103" t="s">
        <v>111</v>
      </c>
      <c r="E525" s="103" t="str">
        <f t="shared" si="41"/>
        <v>招標</v>
      </c>
      <c r="F525" s="102">
        <v>222</v>
      </c>
      <c r="G525" s="101">
        <v>35</v>
      </c>
      <c r="H525" s="100">
        <f t="shared" si="42"/>
        <v>7770</v>
      </c>
      <c r="I525" s="98">
        <f t="shared" si="43"/>
        <v>1</v>
      </c>
      <c r="J525" s="100">
        <f t="shared" si="44"/>
        <v>222</v>
      </c>
      <c r="K525" s="99">
        <v>34</v>
      </c>
      <c r="L525" s="98">
        <f t="shared" si="45"/>
        <v>7548</v>
      </c>
      <c r="M525" s="98"/>
      <c r="N525" s="98">
        <v>0</v>
      </c>
      <c r="O525" s="97"/>
    </row>
    <row r="526" spans="1:15">
      <c r="A526" s="103" t="s">
        <v>469</v>
      </c>
      <c r="B526" s="103" t="s">
        <v>188</v>
      </c>
      <c r="C526" s="97" t="s">
        <v>59</v>
      </c>
      <c r="D526" s="103" t="s">
        <v>111</v>
      </c>
      <c r="E526" s="103" t="str">
        <f t="shared" si="41"/>
        <v>招標</v>
      </c>
      <c r="F526" s="102">
        <v>217</v>
      </c>
      <c r="G526" s="101">
        <v>35</v>
      </c>
      <c r="H526" s="100">
        <f t="shared" si="42"/>
        <v>7595</v>
      </c>
      <c r="I526" s="98">
        <f t="shared" si="43"/>
        <v>1</v>
      </c>
      <c r="J526" s="100">
        <f t="shared" si="44"/>
        <v>217</v>
      </c>
      <c r="K526" s="99">
        <v>34</v>
      </c>
      <c r="L526" s="98">
        <f t="shared" si="45"/>
        <v>7378</v>
      </c>
      <c r="M526" s="98"/>
      <c r="N526" s="98">
        <v>0</v>
      </c>
      <c r="O526" s="97"/>
    </row>
    <row r="527" spans="1:15">
      <c r="A527" s="103" t="s">
        <v>469</v>
      </c>
      <c r="B527" s="103" t="s">
        <v>188</v>
      </c>
      <c r="C527" s="97" t="s">
        <v>120</v>
      </c>
      <c r="D527" s="103" t="s">
        <v>121</v>
      </c>
      <c r="E527" s="103" t="str">
        <f t="shared" si="41"/>
        <v>招標</v>
      </c>
      <c r="F527" s="102">
        <v>338</v>
      </c>
      <c r="G527" s="101">
        <v>35</v>
      </c>
      <c r="H527" s="100">
        <f t="shared" si="42"/>
        <v>11830</v>
      </c>
      <c r="I527" s="98">
        <f t="shared" si="43"/>
        <v>1</v>
      </c>
      <c r="J527" s="100">
        <f t="shared" si="44"/>
        <v>338</v>
      </c>
      <c r="K527" s="99">
        <v>34</v>
      </c>
      <c r="L527" s="98">
        <f t="shared" si="45"/>
        <v>11492</v>
      </c>
      <c r="M527" s="98"/>
      <c r="N527" s="98">
        <v>0</v>
      </c>
      <c r="O527" s="97"/>
    </row>
    <row r="528" spans="1:15">
      <c r="A528" s="103" t="s">
        <v>469</v>
      </c>
      <c r="B528" s="103" t="s">
        <v>188</v>
      </c>
      <c r="C528" s="97" t="s">
        <v>38</v>
      </c>
      <c r="D528" s="103" t="s">
        <v>30</v>
      </c>
      <c r="E528" s="103" t="str">
        <f t="shared" si="41"/>
        <v>招標</v>
      </c>
      <c r="F528" s="102">
        <v>336</v>
      </c>
      <c r="G528" s="101">
        <v>35</v>
      </c>
      <c r="H528" s="100">
        <f t="shared" si="42"/>
        <v>11760</v>
      </c>
      <c r="I528" s="98">
        <f t="shared" si="43"/>
        <v>1</v>
      </c>
      <c r="J528" s="100">
        <f t="shared" si="44"/>
        <v>336</v>
      </c>
      <c r="K528" s="99">
        <v>34</v>
      </c>
      <c r="L528" s="98">
        <f t="shared" si="45"/>
        <v>11424</v>
      </c>
      <c r="M528" s="98"/>
      <c r="N528" s="98">
        <v>0</v>
      </c>
      <c r="O528" s="97"/>
    </row>
    <row r="529" spans="1:15">
      <c r="A529" s="103" t="s">
        <v>469</v>
      </c>
      <c r="B529" s="103" t="s">
        <v>188</v>
      </c>
      <c r="C529" s="97" t="s">
        <v>124</v>
      </c>
      <c r="D529" s="103" t="s">
        <v>125</v>
      </c>
      <c r="E529" s="103" t="str">
        <f t="shared" si="41"/>
        <v>招標</v>
      </c>
      <c r="F529" s="102">
        <v>145</v>
      </c>
      <c r="G529" s="101">
        <v>35</v>
      </c>
      <c r="H529" s="100">
        <f t="shared" si="42"/>
        <v>5075</v>
      </c>
      <c r="I529" s="98">
        <f t="shared" si="43"/>
        <v>1</v>
      </c>
      <c r="J529" s="100">
        <f t="shared" si="44"/>
        <v>145</v>
      </c>
      <c r="K529" s="99">
        <v>34</v>
      </c>
      <c r="L529" s="98">
        <f t="shared" si="45"/>
        <v>4930</v>
      </c>
      <c r="M529" s="98"/>
      <c r="N529" s="98">
        <v>0</v>
      </c>
      <c r="O529" s="97"/>
    </row>
    <row r="530" spans="1:15">
      <c r="A530" s="103" t="s">
        <v>469</v>
      </c>
      <c r="B530" s="103" t="s">
        <v>188</v>
      </c>
      <c r="C530" s="97" t="s">
        <v>35</v>
      </c>
      <c r="D530" s="103" t="s">
        <v>30</v>
      </c>
      <c r="E530" s="103" t="str">
        <f t="shared" si="41"/>
        <v>招標</v>
      </c>
      <c r="F530" s="102">
        <v>180</v>
      </c>
      <c r="G530" s="101">
        <v>35</v>
      </c>
      <c r="H530" s="100">
        <f t="shared" si="42"/>
        <v>6300</v>
      </c>
      <c r="I530" s="98">
        <f t="shared" si="43"/>
        <v>1</v>
      </c>
      <c r="J530" s="100">
        <f t="shared" si="44"/>
        <v>180</v>
      </c>
      <c r="K530" s="99">
        <v>34</v>
      </c>
      <c r="L530" s="98">
        <f t="shared" si="45"/>
        <v>6120</v>
      </c>
      <c r="M530" s="98"/>
      <c r="N530" s="98">
        <v>0</v>
      </c>
      <c r="O530" s="97"/>
    </row>
    <row r="531" spans="1:15">
      <c r="A531" s="103" t="s">
        <v>469</v>
      </c>
      <c r="B531" s="103" t="s">
        <v>188</v>
      </c>
      <c r="C531" s="97" t="s">
        <v>34</v>
      </c>
      <c r="D531" s="103" t="s">
        <v>30</v>
      </c>
      <c r="E531" s="103" t="str">
        <f t="shared" si="41"/>
        <v>招標</v>
      </c>
      <c r="F531" s="102">
        <v>125</v>
      </c>
      <c r="G531" s="101">
        <v>35</v>
      </c>
      <c r="H531" s="100">
        <f t="shared" si="42"/>
        <v>4375</v>
      </c>
      <c r="I531" s="98">
        <f t="shared" si="43"/>
        <v>1</v>
      </c>
      <c r="J531" s="100">
        <f t="shared" si="44"/>
        <v>125</v>
      </c>
      <c r="K531" s="99">
        <v>34</v>
      </c>
      <c r="L531" s="98">
        <f t="shared" si="45"/>
        <v>4250</v>
      </c>
      <c r="M531" s="98"/>
      <c r="N531" s="98">
        <v>0</v>
      </c>
      <c r="O531" s="97"/>
    </row>
    <row r="532" spans="1:15">
      <c r="A532" s="103" t="s">
        <v>469</v>
      </c>
      <c r="B532" s="103" t="s">
        <v>188</v>
      </c>
      <c r="C532" s="97" t="s">
        <v>72</v>
      </c>
      <c r="D532" s="103" t="s">
        <v>115</v>
      </c>
      <c r="E532" s="103" t="str">
        <f t="shared" si="41"/>
        <v>招標</v>
      </c>
      <c r="F532" s="102">
        <v>121</v>
      </c>
      <c r="G532" s="101">
        <v>35</v>
      </c>
      <c r="H532" s="100">
        <f t="shared" si="42"/>
        <v>4235</v>
      </c>
      <c r="I532" s="98">
        <f t="shared" si="43"/>
        <v>1</v>
      </c>
      <c r="J532" s="100">
        <f t="shared" si="44"/>
        <v>121</v>
      </c>
      <c r="K532" s="99">
        <v>34</v>
      </c>
      <c r="L532" s="98">
        <f t="shared" si="45"/>
        <v>4114</v>
      </c>
      <c r="M532" s="98"/>
      <c r="N532" s="98">
        <v>0</v>
      </c>
      <c r="O532" s="97"/>
    </row>
    <row r="533" spans="1:15">
      <c r="A533" s="103" t="s">
        <v>469</v>
      </c>
      <c r="B533" s="103" t="s">
        <v>168</v>
      </c>
      <c r="C533" s="97" t="s">
        <v>54</v>
      </c>
      <c r="D533" s="103" t="s">
        <v>106</v>
      </c>
      <c r="E533" s="103" t="str">
        <f t="shared" si="41"/>
        <v>招標</v>
      </c>
      <c r="F533" s="102">
        <v>116</v>
      </c>
      <c r="G533" s="101">
        <v>39</v>
      </c>
      <c r="H533" s="100">
        <f t="shared" si="42"/>
        <v>4524</v>
      </c>
      <c r="I533" s="98">
        <f t="shared" si="43"/>
        <v>0</v>
      </c>
      <c r="J533" s="100">
        <f t="shared" si="44"/>
        <v>0</v>
      </c>
      <c r="K533" s="99">
        <v>39</v>
      </c>
      <c r="L533" s="98">
        <f t="shared" si="45"/>
        <v>4524</v>
      </c>
      <c r="M533" s="98"/>
      <c r="N533" s="98">
        <v>0</v>
      </c>
      <c r="O533" s="97"/>
    </row>
    <row r="534" spans="1:15">
      <c r="A534" s="103" t="s">
        <v>469</v>
      </c>
      <c r="B534" s="103" t="s">
        <v>168</v>
      </c>
      <c r="C534" s="97" t="s">
        <v>94</v>
      </c>
      <c r="D534" s="103" t="s">
        <v>91</v>
      </c>
      <c r="E534" s="103" t="str">
        <f t="shared" si="41"/>
        <v>招標</v>
      </c>
      <c r="F534" s="102">
        <v>140</v>
      </c>
      <c r="G534" s="101">
        <v>39</v>
      </c>
      <c r="H534" s="100">
        <f t="shared" si="42"/>
        <v>5460</v>
      </c>
      <c r="I534" s="98">
        <f t="shared" si="43"/>
        <v>0</v>
      </c>
      <c r="J534" s="100">
        <f t="shared" si="44"/>
        <v>0</v>
      </c>
      <c r="K534" s="99">
        <v>39</v>
      </c>
      <c r="L534" s="98">
        <f t="shared" si="45"/>
        <v>5460</v>
      </c>
      <c r="M534" s="98"/>
      <c r="N534" s="98">
        <v>0</v>
      </c>
      <c r="O534" s="97"/>
    </row>
    <row r="535" spans="1:15">
      <c r="A535" s="103" t="s">
        <v>469</v>
      </c>
      <c r="B535" s="103" t="s">
        <v>168</v>
      </c>
      <c r="C535" s="97" t="s">
        <v>113</v>
      </c>
      <c r="D535" s="103" t="s">
        <v>111</v>
      </c>
      <c r="E535" s="103" t="str">
        <f t="shared" si="41"/>
        <v>招標</v>
      </c>
      <c r="F535" s="102">
        <v>232</v>
      </c>
      <c r="G535" s="101">
        <v>39</v>
      </c>
      <c r="H535" s="100">
        <f t="shared" si="42"/>
        <v>9048</v>
      </c>
      <c r="I535" s="98">
        <f t="shared" si="43"/>
        <v>0</v>
      </c>
      <c r="J535" s="100">
        <f t="shared" si="44"/>
        <v>0</v>
      </c>
      <c r="K535" s="99">
        <v>39</v>
      </c>
      <c r="L535" s="98">
        <f t="shared" si="45"/>
        <v>9048</v>
      </c>
      <c r="M535" s="98"/>
      <c r="N535" s="98">
        <v>0</v>
      </c>
      <c r="O535" s="97"/>
    </row>
    <row r="536" spans="1:15">
      <c r="A536" s="103" t="s">
        <v>469</v>
      </c>
      <c r="B536" s="103" t="s">
        <v>168</v>
      </c>
      <c r="C536" s="97" t="s">
        <v>59</v>
      </c>
      <c r="D536" s="103" t="s">
        <v>111</v>
      </c>
      <c r="E536" s="103" t="str">
        <f t="shared" si="41"/>
        <v>招標</v>
      </c>
      <c r="F536" s="102">
        <v>217</v>
      </c>
      <c r="G536" s="101">
        <v>39</v>
      </c>
      <c r="H536" s="100">
        <f t="shared" si="42"/>
        <v>8463</v>
      </c>
      <c r="I536" s="98">
        <f t="shared" si="43"/>
        <v>0</v>
      </c>
      <c r="J536" s="100">
        <f t="shared" si="44"/>
        <v>0</v>
      </c>
      <c r="K536" s="99">
        <v>39</v>
      </c>
      <c r="L536" s="98">
        <f t="shared" si="45"/>
        <v>8463</v>
      </c>
      <c r="M536" s="98"/>
      <c r="N536" s="98">
        <v>0</v>
      </c>
      <c r="O536" s="97"/>
    </row>
    <row r="537" spans="1:15">
      <c r="A537" s="103" t="s">
        <v>469</v>
      </c>
      <c r="B537" s="103" t="s">
        <v>168</v>
      </c>
      <c r="C537" s="97" t="s">
        <v>72</v>
      </c>
      <c r="D537" s="103" t="s">
        <v>73</v>
      </c>
      <c r="E537" s="103" t="str">
        <f t="shared" si="41"/>
        <v>小額</v>
      </c>
      <c r="F537" s="102">
        <v>96</v>
      </c>
      <c r="G537" s="101">
        <v>39</v>
      </c>
      <c r="H537" s="100">
        <f t="shared" si="42"/>
        <v>3744</v>
      </c>
      <c r="I537" s="98">
        <f t="shared" si="43"/>
        <v>0</v>
      </c>
      <c r="J537" s="100">
        <f t="shared" si="44"/>
        <v>0</v>
      </c>
      <c r="K537" s="99">
        <v>39</v>
      </c>
      <c r="L537" s="98">
        <f t="shared" si="45"/>
        <v>3744</v>
      </c>
      <c r="M537" s="98"/>
      <c r="N537" s="98">
        <v>0</v>
      </c>
      <c r="O537" s="97"/>
    </row>
    <row r="538" spans="1:15">
      <c r="A538" s="103" t="s">
        <v>469</v>
      </c>
      <c r="B538" s="103" t="s">
        <v>169</v>
      </c>
      <c r="C538" s="97" t="s">
        <v>54</v>
      </c>
      <c r="D538" s="103" t="s">
        <v>106</v>
      </c>
      <c r="E538" s="103" t="str">
        <f t="shared" si="41"/>
        <v>招標</v>
      </c>
      <c r="F538" s="102">
        <v>116</v>
      </c>
      <c r="G538" s="101">
        <v>38</v>
      </c>
      <c r="H538" s="100">
        <f t="shared" si="42"/>
        <v>4408</v>
      </c>
      <c r="I538" s="98">
        <f t="shared" si="43"/>
        <v>-1</v>
      </c>
      <c r="J538" s="100">
        <f t="shared" si="44"/>
        <v>-116</v>
      </c>
      <c r="K538" s="99">
        <v>39</v>
      </c>
      <c r="L538" s="98">
        <f t="shared" si="45"/>
        <v>4524</v>
      </c>
      <c r="M538" s="98"/>
      <c r="N538" s="98">
        <v>0</v>
      </c>
      <c r="O538" s="97"/>
    </row>
    <row r="539" spans="1:15">
      <c r="A539" s="103" t="s">
        <v>469</v>
      </c>
      <c r="B539" s="103" t="s">
        <v>169</v>
      </c>
      <c r="C539" s="97" t="s">
        <v>94</v>
      </c>
      <c r="D539" s="103" t="s">
        <v>91</v>
      </c>
      <c r="E539" s="103" t="str">
        <f t="shared" si="41"/>
        <v>招標</v>
      </c>
      <c r="F539" s="102">
        <v>140</v>
      </c>
      <c r="G539" s="101">
        <v>38</v>
      </c>
      <c r="H539" s="100">
        <f t="shared" si="42"/>
        <v>5320</v>
      </c>
      <c r="I539" s="98">
        <f t="shared" si="43"/>
        <v>-1</v>
      </c>
      <c r="J539" s="100">
        <f t="shared" si="44"/>
        <v>-140</v>
      </c>
      <c r="K539" s="99">
        <v>39</v>
      </c>
      <c r="L539" s="98">
        <f t="shared" si="45"/>
        <v>5460</v>
      </c>
      <c r="M539" s="98"/>
      <c r="N539" s="98">
        <v>0</v>
      </c>
      <c r="O539" s="97"/>
    </row>
    <row r="540" spans="1:15">
      <c r="A540" s="103" t="s">
        <v>469</v>
      </c>
      <c r="B540" s="103" t="s">
        <v>169</v>
      </c>
      <c r="C540" s="97" t="s">
        <v>113</v>
      </c>
      <c r="D540" s="103" t="s">
        <v>111</v>
      </c>
      <c r="E540" s="103" t="str">
        <f t="shared" si="41"/>
        <v>招標</v>
      </c>
      <c r="F540" s="102">
        <v>232</v>
      </c>
      <c r="G540" s="101">
        <v>38</v>
      </c>
      <c r="H540" s="100">
        <f t="shared" si="42"/>
        <v>8816</v>
      </c>
      <c r="I540" s="98">
        <f t="shared" si="43"/>
        <v>-1</v>
      </c>
      <c r="J540" s="100">
        <f t="shared" si="44"/>
        <v>-232</v>
      </c>
      <c r="K540" s="99">
        <v>39</v>
      </c>
      <c r="L540" s="98">
        <f t="shared" si="45"/>
        <v>9048</v>
      </c>
      <c r="M540" s="98"/>
      <c r="N540" s="98">
        <v>0</v>
      </c>
      <c r="O540" s="97"/>
    </row>
    <row r="541" spans="1:15">
      <c r="A541" s="103" t="s">
        <v>469</v>
      </c>
      <c r="B541" s="103" t="s">
        <v>169</v>
      </c>
      <c r="C541" s="97" t="s">
        <v>59</v>
      </c>
      <c r="D541" s="103" t="s">
        <v>111</v>
      </c>
      <c r="E541" s="103" t="str">
        <f t="shared" si="41"/>
        <v>招標</v>
      </c>
      <c r="F541" s="102">
        <v>217</v>
      </c>
      <c r="G541" s="101">
        <v>38</v>
      </c>
      <c r="H541" s="100">
        <f t="shared" si="42"/>
        <v>8246</v>
      </c>
      <c r="I541" s="98">
        <f t="shared" si="43"/>
        <v>-1</v>
      </c>
      <c r="J541" s="100">
        <f t="shared" si="44"/>
        <v>-217</v>
      </c>
      <c r="K541" s="99">
        <v>39</v>
      </c>
      <c r="L541" s="98">
        <f t="shared" si="45"/>
        <v>8463</v>
      </c>
      <c r="M541" s="98"/>
      <c r="N541" s="98">
        <v>0</v>
      </c>
      <c r="O541" s="97"/>
    </row>
    <row r="542" spans="1:15">
      <c r="A542" s="103" t="s">
        <v>469</v>
      </c>
      <c r="B542" s="103" t="s">
        <v>169</v>
      </c>
      <c r="C542" s="97" t="s">
        <v>72</v>
      </c>
      <c r="D542" s="103" t="s">
        <v>73</v>
      </c>
      <c r="E542" s="103" t="str">
        <f t="shared" si="41"/>
        <v>小額</v>
      </c>
      <c r="F542" s="102">
        <v>96</v>
      </c>
      <c r="G542" s="101">
        <v>38</v>
      </c>
      <c r="H542" s="100">
        <f t="shared" si="42"/>
        <v>3648</v>
      </c>
      <c r="I542" s="98">
        <f t="shared" si="43"/>
        <v>-1</v>
      </c>
      <c r="J542" s="100">
        <f t="shared" si="44"/>
        <v>-96</v>
      </c>
      <c r="K542" s="99">
        <v>39</v>
      </c>
      <c r="L542" s="98">
        <f t="shared" si="45"/>
        <v>3744</v>
      </c>
      <c r="M542" s="98"/>
      <c r="N542" s="98">
        <v>0</v>
      </c>
      <c r="O542" s="97"/>
    </row>
    <row r="543" spans="1:15">
      <c r="A543" s="103" t="s">
        <v>468</v>
      </c>
      <c r="B543" s="103" t="s">
        <v>224</v>
      </c>
      <c r="C543" s="97" t="s">
        <v>53</v>
      </c>
      <c r="D543" s="103" t="s">
        <v>30</v>
      </c>
      <c r="E543" s="103" t="str">
        <f t="shared" si="41"/>
        <v>招標</v>
      </c>
      <c r="F543" s="102">
        <v>154</v>
      </c>
      <c r="G543" s="101">
        <v>47</v>
      </c>
      <c r="H543" s="100">
        <f t="shared" si="42"/>
        <v>7238</v>
      </c>
      <c r="I543" s="98">
        <f t="shared" si="43"/>
        <v>21</v>
      </c>
      <c r="J543" s="100">
        <f t="shared" si="44"/>
        <v>3234</v>
      </c>
      <c r="K543" s="99">
        <v>25</v>
      </c>
      <c r="L543" s="98">
        <f t="shared" si="45"/>
        <v>3850</v>
      </c>
      <c r="M543" s="98">
        <v>1</v>
      </c>
      <c r="N543" s="98">
        <v>154</v>
      </c>
      <c r="O543" s="97"/>
    </row>
    <row r="544" spans="1:15">
      <c r="A544" s="103" t="s">
        <v>468</v>
      </c>
      <c r="B544" s="103" t="s">
        <v>224</v>
      </c>
      <c r="C544" s="97" t="s">
        <v>128</v>
      </c>
      <c r="D544" s="103" t="s">
        <v>125</v>
      </c>
      <c r="E544" s="103" t="str">
        <f t="shared" si="41"/>
        <v>招標</v>
      </c>
      <c r="F544" s="102">
        <v>140</v>
      </c>
      <c r="G544" s="101">
        <v>46</v>
      </c>
      <c r="H544" s="100">
        <f t="shared" si="42"/>
        <v>6440</v>
      </c>
      <c r="I544" s="98">
        <f t="shared" si="43"/>
        <v>20</v>
      </c>
      <c r="J544" s="100">
        <f t="shared" si="44"/>
        <v>2800</v>
      </c>
      <c r="K544" s="99">
        <v>25</v>
      </c>
      <c r="L544" s="98">
        <f t="shared" si="45"/>
        <v>3500</v>
      </c>
      <c r="M544" s="98">
        <v>1</v>
      </c>
      <c r="N544" s="98">
        <v>140</v>
      </c>
      <c r="O544" s="97"/>
    </row>
    <row r="545" spans="1:15">
      <c r="A545" s="103" t="s">
        <v>468</v>
      </c>
      <c r="B545" s="103" t="s">
        <v>224</v>
      </c>
      <c r="C545" s="97" t="s">
        <v>118</v>
      </c>
      <c r="D545" s="103" t="s">
        <v>115</v>
      </c>
      <c r="E545" s="103" t="str">
        <f t="shared" si="41"/>
        <v>招標</v>
      </c>
      <c r="F545" s="102">
        <v>150</v>
      </c>
      <c r="G545" s="101">
        <v>46</v>
      </c>
      <c r="H545" s="100">
        <f t="shared" si="42"/>
        <v>6900</v>
      </c>
      <c r="I545" s="98">
        <f t="shared" si="43"/>
        <v>20</v>
      </c>
      <c r="J545" s="100">
        <f t="shared" si="44"/>
        <v>3000</v>
      </c>
      <c r="K545" s="99">
        <v>25</v>
      </c>
      <c r="L545" s="98">
        <f t="shared" si="45"/>
        <v>3750</v>
      </c>
      <c r="M545" s="98">
        <v>1</v>
      </c>
      <c r="N545" s="98">
        <v>150</v>
      </c>
      <c r="O545" s="97"/>
    </row>
    <row r="546" spans="1:15">
      <c r="A546" s="103" t="s">
        <v>468</v>
      </c>
      <c r="B546" s="103" t="s">
        <v>224</v>
      </c>
      <c r="C546" s="97" t="s">
        <v>50</v>
      </c>
      <c r="D546" s="103" t="s">
        <v>30</v>
      </c>
      <c r="E546" s="103" t="str">
        <f t="shared" si="41"/>
        <v>招標</v>
      </c>
      <c r="F546" s="102">
        <v>196</v>
      </c>
      <c r="G546" s="101">
        <v>46</v>
      </c>
      <c r="H546" s="100">
        <f t="shared" si="42"/>
        <v>9016</v>
      </c>
      <c r="I546" s="98">
        <f t="shared" si="43"/>
        <v>20</v>
      </c>
      <c r="J546" s="100">
        <f t="shared" si="44"/>
        <v>3920</v>
      </c>
      <c r="K546" s="99">
        <v>25</v>
      </c>
      <c r="L546" s="98">
        <f t="shared" si="45"/>
        <v>4900</v>
      </c>
      <c r="M546" s="98">
        <v>1</v>
      </c>
      <c r="N546" s="98">
        <v>196</v>
      </c>
      <c r="O546" s="97"/>
    </row>
    <row r="547" spans="1:15">
      <c r="A547" s="103" t="s">
        <v>468</v>
      </c>
      <c r="B547" s="103" t="s">
        <v>224</v>
      </c>
      <c r="C547" s="97" t="s">
        <v>67</v>
      </c>
      <c r="D547" s="103" t="s">
        <v>63</v>
      </c>
      <c r="E547" s="103" t="str">
        <f t="shared" si="41"/>
        <v>招標</v>
      </c>
      <c r="F547" s="102">
        <v>268</v>
      </c>
      <c r="G547" s="101">
        <v>46</v>
      </c>
      <c r="H547" s="100">
        <f t="shared" si="42"/>
        <v>12328</v>
      </c>
      <c r="I547" s="98">
        <f t="shared" si="43"/>
        <v>20</v>
      </c>
      <c r="J547" s="100">
        <f t="shared" si="44"/>
        <v>5360</v>
      </c>
      <c r="K547" s="99">
        <v>25</v>
      </c>
      <c r="L547" s="98">
        <f t="shared" si="45"/>
        <v>6700</v>
      </c>
      <c r="M547" s="98">
        <v>1</v>
      </c>
      <c r="N547" s="98">
        <v>268</v>
      </c>
      <c r="O547" s="97"/>
    </row>
    <row r="548" spans="1:15">
      <c r="A548" s="103" t="s">
        <v>468</v>
      </c>
      <c r="B548" s="103" t="s">
        <v>224</v>
      </c>
      <c r="C548" s="97" t="s">
        <v>47</v>
      </c>
      <c r="D548" s="103" t="s">
        <v>30</v>
      </c>
      <c r="E548" s="103" t="str">
        <f t="shared" si="41"/>
        <v>招標</v>
      </c>
      <c r="F548" s="102">
        <v>199</v>
      </c>
      <c r="G548" s="101">
        <v>46</v>
      </c>
      <c r="H548" s="100">
        <f t="shared" si="42"/>
        <v>9154</v>
      </c>
      <c r="I548" s="98">
        <f t="shared" si="43"/>
        <v>20</v>
      </c>
      <c r="J548" s="100">
        <f t="shared" si="44"/>
        <v>3980</v>
      </c>
      <c r="K548" s="99">
        <v>25</v>
      </c>
      <c r="L548" s="98">
        <f t="shared" si="45"/>
        <v>4975</v>
      </c>
      <c r="M548" s="98">
        <v>1</v>
      </c>
      <c r="N548" s="98">
        <v>199</v>
      </c>
      <c r="O548" s="97"/>
    </row>
    <row r="549" spans="1:15">
      <c r="A549" s="103" t="s">
        <v>468</v>
      </c>
      <c r="B549" s="103" t="s">
        <v>224</v>
      </c>
      <c r="C549" s="97" t="s">
        <v>126</v>
      </c>
      <c r="D549" s="103" t="s">
        <v>125</v>
      </c>
      <c r="E549" s="103" t="str">
        <f t="shared" si="41"/>
        <v>招標</v>
      </c>
      <c r="F549" s="102">
        <v>150</v>
      </c>
      <c r="G549" s="101">
        <v>46</v>
      </c>
      <c r="H549" s="100">
        <f t="shared" si="42"/>
        <v>6900</v>
      </c>
      <c r="I549" s="98">
        <f t="shared" si="43"/>
        <v>20</v>
      </c>
      <c r="J549" s="100">
        <f t="shared" si="44"/>
        <v>3000</v>
      </c>
      <c r="K549" s="99">
        <v>25</v>
      </c>
      <c r="L549" s="98">
        <f t="shared" si="45"/>
        <v>3750</v>
      </c>
      <c r="M549" s="98">
        <v>1</v>
      </c>
      <c r="N549" s="98">
        <v>150</v>
      </c>
      <c r="O549" s="97"/>
    </row>
    <row r="550" spans="1:15">
      <c r="A550" s="103" t="s">
        <v>468</v>
      </c>
      <c r="B550" s="103" t="s">
        <v>224</v>
      </c>
      <c r="C550" s="97" t="s">
        <v>108</v>
      </c>
      <c r="D550" s="103" t="s">
        <v>106</v>
      </c>
      <c r="E550" s="103" t="str">
        <f t="shared" si="41"/>
        <v>招標</v>
      </c>
      <c r="F550" s="102">
        <v>193</v>
      </c>
      <c r="G550" s="101">
        <v>46</v>
      </c>
      <c r="H550" s="100">
        <f t="shared" si="42"/>
        <v>8878</v>
      </c>
      <c r="I550" s="98">
        <f t="shared" si="43"/>
        <v>20</v>
      </c>
      <c r="J550" s="100">
        <f t="shared" si="44"/>
        <v>3860</v>
      </c>
      <c r="K550" s="99">
        <v>25</v>
      </c>
      <c r="L550" s="98">
        <f t="shared" si="45"/>
        <v>4825</v>
      </c>
      <c r="M550" s="98">
        <v>1</v>
      </c>
      <c r="N550" s="98">
        <v>193</v>
      </c>
      <c r="O550" s="97"/>
    </row>
    <row r="551" spans="1:15">
      <c r="A551" s="103" t="s">
        <v>468</v>
      </c>
      <c r="B551" s="103" t="s">
        <v>224</v>
      </c>
      <c r="C551" s="97" t="s">
        <v>86</v>
      </c>
      <c r="D551" s="103" t="s">
        <v>82</v>
      </c>
      <c r="E551" s="103" t="str">
        <f t="shared" si="41"/>
        <v>招標</v>
      </c>
      <c r="F551" s="102">
        <v>222</v>
      </c>
      <c r="G551" s="101">
        <v>46</v>
      </c>
      <c r="H551" s="100">
        <f t="shared" si="42"/>
        <v>10212</v>
      </c>
      <c r="I551" s="98">
        <f t="shared" si="43"/>
        <v>20</v>
      </c>
      <c r="J551" s="100">
        <f t="shared" si="44"/>
        <v>4440</v>
      </c>
      <c r="K551" s="99">
        <v>25</v>
      </c>
      <c r="L551" s="98">
        <f t="shared" si="45"/>
        <v>5550</v>
      </c>
      <c r="M551" s="98">
        <v>1</v>
      </c>
      <c r="N551" s="98">
        <v>222</v>
      </c>
      <c r="O551" s="97"/>
    </row>
    <row r="552" spans="1:15">
      <c r="A552" s="103" t="s">
        <v>468</v>
      </c>
      <c r="B552" s="103" t="s">
        <v>224</v>
      </c>
      <c r="C552" s="97" t="s">
        <v>29</v>
      </c>
      <c r="D552" s="103" t="s">
        <v>30</v>
      </c>
      <c r="E552" s="103" t="str">
        <f t="shared" si="41"/>
        <v>招標</v>
      </c>
      <c r="F552" s="102">
        <v>180</v>
      </c>
      <c r="G552" s="101">
        <v>46</v>
      </c>
      <c r="H552" s="100">
        <f t="shared" si="42"/>
        <v>8280</v>
      </c>
      <c r="I552" s="98">
        <f t="shared" si="43"/>
        <v>20</v>
      </c>
      <c r="J552" s="100">
        <f t="shared" si="44"/>
        <v>3600</v>
      </c>
      <c r="K552" s="99">
        <v>25</v>
      </c>
      <c r="L552" s="98">
        <f t="shared" si="45"/>
        <v>4500</v>
      </c>
      <c r="M552" s="98">
        <v>1</v>
      </c>
      <c r="N552" s="98">
        <v>180</v>
      </c>
      <c r="O552" s="97"/>
    </row>
    <row r="553" spans="1:15">
      <c r="A553" s="103" t="s">
        <v>468</v>
      </c>
      <c r="B553" s="103" t="s">
        <v>224</v>
      </c>
      <c r="C553" s="97" t="s">
        <v>105</v>
      </c>
      <c r="D553" s="103" t="s">
        <v>106</v>
      </c>
      <c r="E553" s="103" t="str">
        <f t="shared" si="41"/>
        <v>招標</v>
      </c>
      <c r="F553" s="102">
        <v>97</v>
      </c>
      <c r="G553" s="101">
        <v>46</v>
      </c>
      <c r="H553" s="100">
        <f t="shared" si="42"/>
        <v>4462</v>
      </c>
      <c r="I553" s="98">
        <f t="shared" si="43"/>
        <v>20</v>
      </c>
      <c r="J553" s="100">
        <f t="shared" si="44"/>
        <v>1940</v>
      </c>
      <c r="K553" s="99">
        <v>25</v>
      </c>
      <c r="L553" s="98">
        <f t="shared" si="45"/>
        <v>2425</v>
      </c>
      <c r="M553" s="98">
        <v>1</v>
      </c>
      <c r="N553" s="98">
        <v>97</v>
      </c>
      <c r="O553" s="97"/>
    </row>
    <row r="554" spans="1:15">
      <c r="A554" s="103" t="s">
        <v>468</v>
      </c>
      <c r="B554" s="103" t="s">
        <v>223</v>
      </c>
      <c r="C554" s="97" t="s">
        <v>53</v>
      </c>
      <c r="D554" s="103" t="s">
        <v>30</v>
      </c>
      <c r="E554" s="103" t="str">
        <f t="shared" si="41"/>
        <v>招標</v>
      </c>
      <c r="F554" s="102">
        <v>154</v>
      </c>
      <c r="G554" s="101">
        <v>47</v>
      </c>
      <c r="H554" s="100">
        <f t="shared" si="42"/>
        <v>7238</v>
      </c>
      <c r="I554" s="98">
        <f t="shared" si="43"/>
        <v>19</v>
      </c>
      <c r="J554" s="100">
        <f t="shared" si="44"/>
        <v>2926</v>
      </c>
      <c r="K554" s="99">
        <v>28</v>
      </c>
      <c r="L554" s="98">
        <f t="shared" si="45"/>
        <v>4312</v>
      </c>
      <c r="M554" s="98"/>
      <c r="N554" s="98">
        <v>0</v>
      </c>
      <c r="O554" s="97"/>
    </row>
    <row r="555" spans="1:15">
      <c r="A555" s="103" t="s">
        <v>468</v>
      </c>
      <c r="B555" s="103" t="s">
        <v>223</v>
      </c>
      <c r="C555" s="97" t="s">
        <v>128</v>
      </c>
      <c r="D555" s="103" t="s">
        <v>125</v>
      </c>
      <c r="E555" s="103" t="str">
        <f t="shared" si="41"/>
        <v>招標</v>
      </c>
      <c r="F555" s="102">
        <v>140</v>
      </c>
      <c r="G555" s="101">
        <v>46</v>
      </c>
      <c r="H555" s="100">
        <f t="shared" si="42"/>
        <v>6440</v>
      </c>
      <c r="I555" s="98">
        <f t="shared" si="43"/>
        <v>18</v>
      </c>
      <c r="J555" s="100">
        <f t="shared" si="44"/>
        <v>2520</v>
      </c>
      <c r="K555" s="99">
        <v>26</v>
      </c>
      <c r="L555" s="98">
        <f t="shared" si="45"/>
        <v>3640</v>
      </c>
      <c r="M555" s="98">
        <v>2</v>
      </c>
      <c r="N555" s="98">
        <v>280</v>
      </c>
      <c r="O555" s="97"/>
    </row>
    <row r="556" spans="1:15">
      <c r="A556" s="103" t="s">
        <v>468</v>
      </c>
      <c r="B556" s="103" t="s">
        <v>223</v>
      </c>
      <c r="C556" s="97" t="s">
        <v>118</v>
      </c>
      <c r="D556" s="103" t="s">
        <v>115</v>
      </c>
      <c r="E556" s="103" t="str">
        <f t="shared" si="41"/>
        <v>招標</v>
      </c>
      <c r="F556" s="102">
        <v>150</v>
      </c>
      <c r="G556" s="101">
        <v>46</v>
      </c>
      <c r="H556" s="100">
        <f t="shared" si="42"/>
        <v>6900</v>
      </c>
      <c r="I556" s="98">
        <f t="shared" si="43"/>
        <v>18</v>
      </c>
      <c r="J556" s="100">
        <f t="shared" si="44"/>
        <v>2700</v>
      </c>
      <c r="K556" s="99">
        <v>28</v>
      </c>
      <c r="L556" s="98">
        <f t="shared" si="45"/>
        <v>4200</v>
      </c>
      <c r="M556" s="98"/>
      <c r="N556" s="98">
        <v>0</v>
      </c>
      <c r="O556" s="97"/>
    </row>
    <row r="557" spans="1:15">
      <c r="A557" s="103" t="s">
        <v>468</v>
      </c>
      <c r="B557" s="103" t="s">
        <v>223</v>
      </c>
      <c r="C557" s="97" t="s">
        <v>50</v>
      </c>
      <c r="D557" s="103" t="s">
        <v>30</v>
      </c>
      <c r="E557" s="103" t="str">
        <f t="shared" si="41"/>
        <v>招標</v>
      </c>
      <c r="F557" s="102">
        <v>196</v>
      </c>
      <c r="G557" s="101">
        <v>46</v>
      </c>
      <c r="H557" s="100">
        <f t="shared" si="42"/>
        <v>9016</v>
      </c>
      <c r="I557" s="98">
        <f t="shared" si="43"/>
        <v>18</v>
      </c>
      <c r="J557" s="100">
        <f t="shared" si="44"/>
        <v>3528</v>
      </c>
      <c r="K557" s="99">
        <v>27</v>
      </c>
      <c r="L557" s="98">
        <f t="shared" si="45"/>
        <v>5292</v>
      </c>
      <c r="M557" s="98">
        <v>1</v>
      </c>
      <c r="N557" s="98">
        <v>196</v>
      </c>
      <c r="O557" s="97"/>
    </row>
    <row r="558" spans="1:15">
      <c r="A558" s="103" t="s">
        <v>468</v>
      </c>
      <c r="B558" s="103" t="s">
        <v>223</v>
      </c>
      <c r="C558" s="97" t="s">
        <v>67</v>
      </c>
      <c r="D558" s="103" t="s">
        <v>63</v>
      </c>
      <c r="E558" s="103" t="str">
        <f t="shared" si="41"/>
        <v>招標</v>
      </c>
      <c r="F558" s="102">
        <v>268</v>
      </c>
      <c r="G558" s="101">
        <v>46</v>
      </c>
      <c r="H558" s="100">
        <f t="shared" si="42"/>
        <v>12328</v>
      </c>
      <c r="I558" s="98">
        <f t="shared" si="43"/>
        <v>18</v>
      </c>
      <c r="J558" s="100">
        <f t="shared" si="44"/>
        <v>4824</v>
      </c>
      <c r="K558" s="99">
        <v>28</v>
      </c>
      <c r="L558" s="98">
        <f t="shared" si="45"/>
        <v>7504</v>
      </c>
      <c r="M558" s="98"/>
      <c r="N558" s="98">
        <v>0</v>
      </c>
      <c r="O558" s="97"/>
    </row>
    <row r="559" spans="1:15">
      <c r="A559" s="103" t="s">
        <v>468</v>
      </c>
      <c r="B559" s="103" t="s">
        <v>223</v>
      </c>
      <c r="C559" s="97" t="s">
        <v>47</v>
      </c>
      <c r="D559" s="103" t="s">
        <v>30</v>
      </c>
      <c r="E559" s="103" t="str">
        <f t="shared" si="41"/>
        <v>招標</v>
      </c>
      <c r="F559" s="102">
        <v>199</v>
      </c>
      <c r="G559" s="101">
        <v>46</v>
      </c>
      <c r="H559" s="100">
        <f t="shared" si="42"/>
        <v>9154</v>
      </c>
      <c r="I559" s="98">
        <f t="shared" si="43"/>
        <v>18</v>
      </c>
      <c r="J559" s="100">
        <f t="shared" si="44"/>
        <v>3582</v>
      </c>
      <c r="K559" s="99">
        <v>26</v>
      </c>
      <c r="L559" s="98">
        <f t="shared" si="45"/>
        <v>5174</v>
      </c>
      <c r="M559" s="98">
        <v>2</v>
      </c>
      <c r="N559" s="98">
        <v>398</v>
      </c>
      <c r="O559" s="97"/>
    </row>
    <row r="560" spans="1:15">
      <c r="A560" s="103" t="s">
        <v>468</v>
      </c>
      <c r="B560" s="103" t="s">
        <v>223</v>
      </c>
      <c r="C560" s="97" t="s">
        <v>126</v>
      </c>
      <c r="D560" s="103" t="s">
        <v>125</v>
      </c>
      <c r="E560" s="103" t="str">
        <f t="shared" si="41"/>
        <v>招標</v>
      </c>
      <c r="F560" s="102">
        <v>150</v>
      </c>
      <c r="G560" s="101">
        <v>46</v>
      </c>
      <c r="H560" s="100">
        <f t="shared" si="42"/>
        <v>6900</v>
      </c>
      <c r="I560" s="98">
        <f t="shared" si="43"/>
        <v>18</v>
      </c>
      <c r="J560" s="100">
        <f t="shared" si="44"/>
        <v>2700</v>
      </c>
      <c r="K560" s="99">
        <v>26</v>
      </c>
      <c r="L560" s="98">
        <f t="shared" si="45"/>
        <v>3900</v>
      </c>
      <c r="M560" s="98">
        <v>2</v>
      </c>
      <c r="N560" s="98">
        <v>300</v>
      </c>
      <c r="O560" s="97"/>
    </row>
    <row r="561" spans="1:15">
      <c r="A561" s="103" t="s">
        <v>468</v>
      </c>
      <c r="B561" s="103" t="s">
        <v>223</v>
      </c>
      <c r="C561" s="97" t="s">
        <v>108</v>
      </c>
      <c r="D561" s="103" t="s">
        <v>106</v>
      </c>
      <c r="E561" s="103" t="str">
        <f t="shared" si="41"/>
        <v>招標</v>
      </c>
      <c r="F561" s="102">
        <v>193</v>
      </c>
      <c r="G561" s="101">
        <v>46</v>
      </c>
      <c r="H561" s="100">
        <f t="shared" si="42"/>
        <v>8878</v>
      </c>
      <c r="I561" s="98">
        <f t="shared" si="43"/>
        <v>18</v>
      </c>
      <c r="J561" s="100">
        <f t="shared" si="44"/>
        <v>3474</v>
      </c>
      <c r="K561" s="99">
        <v>26</v>
      </c>
      <c r="L561" s="98">
        <f t="shared" si="45"/>
        <v>5018</v>
      </c>
      <c r="M561" s="98">
        <v>2</v>
      </c>
      <c r="N561" s="98">
        <v>386</v>
      </c>
      <c r="O561" s="97"/>
    </row>
    <row r="562" spans="1:15">
      <c r="A562" s="103" t="s">
        <v>468</v>
      </c>
      <c r="B562" s="103" t="s">
        <v>223</v>
      </c>
      <c r="C562" s="97" t="s">
        <v>86</v>
      </c>
      <c r="D562" s="103" t="s">
        <v>82</v>
      </c>
      <c r="E562" s="103" t="str">
        <f t="shared" si="41"/>
        <v>招標</v>
      </c>
      <c r="F562" s="102">
        <v>222</v>
      </c>
      <c r="G562" s="101">
        <v>46</v>
      </c>
      <c r="H562" s="100">
        <f t="shared" si="42"/>
        <v>10212</v>
      </c>
      <c r="I562" s="98">
        <f t="shared" si="43"/>
        <v>18</v>
      </c>
      <c r="J562" s="100">
        <f t="shared" si="44"/>
        <v>3996</v>
      </c>
      <c r="K562" s="99">
        <v>28</v>
      </c>
      <c r="L562" s="98">
        <f t="shared" si="45"/>
        <v>6216</v>
      </c>
      <c r="M562" s="98"/>
      <c r="N562" s="98">
        <v>0</v>
      </c>
      <c r="O562" s="97"/>
    </row>
    <row r="563" spans="1:15">
      <c r="A563" s="103" t="s">
        <v>468</v>
      </c>
      <c r="B563" s="103" t="s">
        <v>223</v>
      </c>
      <c r="C563" s="97" t="s">
        <v>29</v>
      </c>
      <c r="D563" s="103" t="s">
        <v>30</v>
      </c>
      <c r="E563" s="103" t="str">
        <f t="shared" si="41"/>
        <v>招標</v>
      </c>
      <c r="F563" s="102">
        <v>180</v>
      </c>
      <c r="G563" s="101">
        <v>46</v>
      </c>
      <c r="H563" s="100">
        <f t="shared" si="42"/>
        <v>8280</v>
      </c>
      <c r="I563" s="98">
        <f t="shared" si="43"/>
        <v>18</v>
      </c>
      <c r="J563" s="100">
        <f t="shared" si="44"/>
        <v>3240</v>
      </c>
      <c r="K563" s="99">
        <v>27</v>
      </c>
      <c r="L563" s="98">
        <f t="shared" si="45"/>
        <v>4860</v>
      </c>
      <c r="M563" s="98">
        <v>1</v>
      </c>
      <c r="N563" s="98">
        <v>180</v>
      </c>
      <c r="O563" s="97"/>
    </row>
    <row r="564" spans="1:15">
      <c r="A564" s="103" t="s">
        <v>468</v>
      </c>
      <c r="B564" s="103" t="s">
        <v>223</v>
      </c>
      <c r="C564" s="97" t="s">
        <v>105</v>
      </c>
      <c r="D564" s="103" t="s">
        <v>106</v>
      </c>
      <c r="E564" s="103" t="str">
        <f t="shared" si="41"/>
        <v>招標</v>
      </c>
      <c r="F564" s="102">
        <v>97</v>
      </c>
      <c r="G564" s="101">
        <v>46</v>
      </c>
      <c r="H564" s="100">
        <f t="shared" si="42"/>
        <v>4462</v>
      </c>
      <c r="I564" s="98">
        <f t="shared" si="43"/>
        <v>18</v>
      </c>
      <c r="J564" s="100">
        <f t="shared" si="44"/>
        <v>1746</v>
      </c>
      <c r="K564" s="99">
        <v>28</v>
      </c>
      <c r="L564" s="98">
        <f t="shared" si="45"/>
        <v>2716</v>
      </c>
      <c r="M564" s="98"/>
      <c r="N564" s="98">
        <v>0</v>
      </c>
      <c r="O564" s="97"/>
    </row>
    <row r="565" spans="1:15">
      <c r="A565" s="103" t="s">
        <v>468</v>
      </c>
      <c r="B565" s="103" t="s">
        <v>222</v>
      </c>
      <c r="C565" s="97" t="s">
        <v>53</v>
      </c>
      <c r="D565" s="103" t="s">
        <v>30</v>
      </c>
      <c r="E565" s="103" t="str">
        <f t="shared" si="41"/>
        <v>招標</v>
      </c>
      <c r="F565" s="102">
        <v>154</v>
      </c>
      <c r="G565" s="101">
        <v>48</v>
      </c>
      <c r="H565" s="100">
        <f t="shared" si="42"/>
        <v>7392</v>
      </c>
      <c r="I565" s="98">
        <f t="shared" si="43"/>
        <v>24</v>
      </c>
      <c r="J565" s="100">
        <f t="shared" si="44"/>
        <v>3696</v>
      </c>
      <c r="K565" s="99">
        <v>24</v>
      </c>
      <c r="L565" s="98">
        <f t="shared" si="45"/>
        <v>3696</v>
      </c>
      <c r="M565" s="98"/>
      <c r="N565" s="98">
        <v>0</v>
      </c>
      <c r="O565" s="97"/>
    </row>
    <row r="566" spans="1:15">
      <c r="A566" s="103" t="s">
        <v>468</v>
      </c>
      <c r="B566" s="103" t="s">
        <v>222</v>
      </c>
      <c r="C566" s="97" t="s">
        <v>128</v>
      </c>
      <c r="D566" s="103" t="s">
        <v>125</v>
      </c>
      <c r="E566" s="103" t="str">
        <f t="shared" si="41"/>
        <v>招標</v>
      </c>
      <c r="F566" s="102">
        <v>140</v>
      </c>
      <c r="G566" s="101">
        <v>46</v>
      </c>
      <c r="H566" s="100">
        <f t="shared" si="42"/>
        <v>6440</v>
      </c>
      <c r="I566" s="98">
        <f t="shared" si="43"/>
        <v>22</v>
      </c>
      <c r="J566" s="100">
        <f t="shared" si="44"/>
        <v>3080</v>
      </c>
      <c r="K566" s="99">
        <v>24</v>
      </c>
      <c r="L566" s="98">
        <f t="shared" si="45"/>
        <v>3360</v>
      </c>
      <c r="M566" s="98"/>
      <c r="N566" s="98">
        <v>0</v>
      </c>
      <c r="O566" s="97"/>
    </row>
    <row r="567" spans="1:15">
      <c r="A567" s="103" t="s">
        <v>468</v>
      </c>
      <c r="B567" s="103" t="s">
        <v>222</v>
      </c>
      <c r="C567" s="97" t="s">
        <v>118</v>
      </c>
      <c r="D567" s="103" t="s">
        <v>115</v>
      </c>
      <c r="E567" s="103" t="str">
        <f t="shared" si="41"/>
        <v>招標</v>
      </c>
      <c r="F567" s="102">
        <v>150</v>
      </c>
      <c r="G567" s="101">
        <v>46</v>
      </c>
      <c r="H567" s="100">
        <f t="shared" si="42"/>
        <v>6900</v>
      </c>
      <c r="I567" s="98">
        <f t="shared" si="43"/>
        <v>22</v>
      </c>
      <c r="J567" s="100">
        <f t="shared" si="44"/>
        <v>3300</v>
      </c>
      <c r="K567" s="99">
        <v>24</v>
      </c>
      <c r="L567" s="98">
        <f t="shared" si="45"/>
        <v>3600</v>
      </c>
      <c r="M567" s="98"/>
      <c r="N567" s="98">
        <v>0</v>
      </c>
      <c r="O567" s="97"/>
    </row>
    <row r="568" spans="1:15">
      <c r="A568" s="103" t="s">
        <v>468</v>
      </c>
      <c r="B568" s="103" t="s">
        <v>222</v>
      </c>
      <c r="C568" s="97" t="s">
        <v>50</v>
      </c>
      <c r="D568" s="103" t="s">
        <v>30</v>
      </c>
      <c r="E568" s="103" t="str">
        <f t="shared" si="41"/>
        <v>招標</v>
      </c>
      <c r="F568" s="102">
        <v>196</v>
      </c>
      <c r="G568" s="101">
        <v>46</v>
      </c>
      <c r="H568" s="100">
        <f t="shared" si="42"/>
        <v>9016</v>
      </c>
      <c r="I568" s="98">
        <f t="shared" si="43"/>
        <v>22</v>
      </c>
      <c r="J568" s="100">
        <f t="shared" si="44"/>
        <v>4312</v>
      </c>
      <c r="K568" s="99">
        <v>24</v>
      </c>
      <c r="L568" s="98">
        <f t="shared" si="45"/>
        <v>4704</v>
      </c>
      <c r="M568" s="98"/>
      <c r="N568" s="98">
        <v>0</v>
      </c>
      <c r="O568" s="97"/>
    </row>
    <row r="569" spans="1:15">
      <c r="A569" s="103" t="s">
        <v>468</v>
      </c>
      <c r="B569" s="103" t="s">
        <v>222</v>
      </c>
      <c r="C569" s="97" t="s">
        <v>67</v>
      </c>
      <c r="D569" s="103" t="s">
        <v>63</v>
      </c>
      <c r="E569" s="103" t="str">
        <f t="shared" si="41"/>
        <v>招標</v>
      </c>
      <c r="F569" s="102">
        <v>268</v>
      </c>
      <c r="G569" s="101">
        <v>46</v>
      </c>
      <c r="H569" s="100">
        <f t="shared" si="42"/>
        <v>12328</v>
      </c>
      <c r="I569" s="98">
        <f t="shared" si="43"/>
        <v>22</v>
      </c>
      <c r="J569" s="100">
        <f t="shared" si="44"/>
        <v>5896</v>
      </c>
      <c r="K569" s="99">
        <v>24</v>
      </c>
      <c r="L569" s="98">
        <f t="shared" si="45"/>
        <v>6432</v>
      </c>
      <c r="M569" s="98"/>
      <c r="N569" s="98">
        <v>0</v>
      </c>
      <c r="O569" s="97"/>
    </row>
    <row r="570" spans="1:15">
      <c r="A570" s="103" t="s">
        <v>468</v>
      </c>
      <c r="B570" s="103" t="s">
        <v>222</v>
      </c>
      <c r="C570" s="97" t="s">
        <v>47</v>
      </c>
      <c r="D570" s="103" t="s">
        <v>30</v>
      </c>
      <c r="E570" s="103" t="str">
        <f t="shared" si="41"/>
        <v>招標</v>
      </c>
      <c r="F570" s="102">
        <v>199</v>
      </c>
      <c r="G570" s="101">
        <v>46</v>
      </c>
      <c r="H570" s="100">
        <f t="shared" si="42"/>
        <v>9154</v>
      </c>
      <c r="I570" s="98">
        <f t="shared" si="43"/>
        <v>22</v>
      </c>
      <c r="J570" s="100">
        <f t="shared" si="44"/>
        <v>4378</v>
      </c>
      <c r="K570" s="99">
        <v>24</v>
      </c>
      <c r="L570" s="98">
        <f t="shared" si="45"/>
        <v>4776</v>
      </c>
      <c r="M570" s="98"/>
      <c r="N570" s="98">
        <v>0</v>
      </c>
      <c r="O570" s="97"/>
    </row>
    <row r="571" spans="1:15">
      <c r="A571" s="103" t="s">
        <v>468</v>
      </c>
      <c r="B571" s="103" t="s">
        <v>222</v>
      </c>
      <c r="C571" s="97" t="s">
        <v>126</v>
      </c>
      <c r="D571" s="103" t="s">
        <v>125</v>
      </c>
      <c r="E571" s="103" t="str">
        <f t="shared" si="41"/>
        <v>招標</v>
      </c>
      <c r="F571" s="102">
        <v>150</v>
      </c>
      <c r="G571" s="101">
        <v>46</v>
      </c>
      <c r="H571" s="100">
        <f t="shared" si="42"/>
        <v>6900</v>
      </c>
      <c r="I571" s="98">
        <f t="shared" si="43"/>
        <v>22</v>
      </c>
      <c r="J571" s="100">
        <f t="shared" si="44"/>
        <v>3300</v>
      </c>
      <c r="K571" s="99">
        <v>24</v>
      </c>
      <c r="L571" s="98">
        <f t="shared" si="45"/>
        <v>3600</v>
      </c>
      <c r="M571" s="98"/>
      <c r="N571" s="98">
        <v>0</v>
      </c>
      <c r="O571" s="97"/>
    </row>
    <row r="572" spans="1:15">
      <c r="A572" s="103" t="s">
        <v>468</v>
      </c>
      <c r="B572" s="103" t="s">
        <v>222</v>
      </c>
      <c r="C572" s="97" t="s">
        <v>108</v>
      </c>
      <c r="D572" s="103" t="s">
        <v>106</v>
      </c>
      <c r="E572" s="103" t="str">
        <f t="shared" si="41"/>
        <v>招標</v>
      </c>
      <c r="F572" s="102">
        <v>193</v>
      </c>
      <c r="G572" s="101">
        <v>46</v>
      </c>
      <c r="H572" s="100">
        <f t="shared" si="42"/>
        <v>8878</v>
      </c>
      <c r="I572" s="98">
        <f t="shared" si="43"/>
        <v>22</v>
      </c>
      <c r="J572" s="100">
        <f t="shared" si="44"/>
        <v>4246</v>
      </c>
      <c r="K572" s="99">
        <v>24</v>
      </c>
      <c r="L572" s="98">
        <f t="shared" si="45"/>
        <v>4632</v>
      </c>
      <c r="M572" s="98"/>
      <c r="N572" s="98">
        <v>0</v>
      </c>
      <c r="O572" s="97"/>
    </row>
    <row r="573" spans="1:15">
      <c r="A573" s="103" t="s">
        <v>468</v>
      </c>
      <c r="B573" s="103" t="s">
        <v>222</v>
      </c>
      <c r="C573" s="97" t="s">
        <v>86</v>
      </c>
      <c r="D573" s="103" t="s">
        <v>82</v>
      </c>
      <c r="E573" s="103" t="str">
        <f t="shared" si="41"/>
        <v>招標</v>
      </c>
      <c r="F573" s="102">
        <v>222</v>
      </c>
      <c r="G573" s="101">
        <v>46</v>
      </c>
      <c r="H573" s="100">
        <f t="shared" si="42"/>
        <v>10212</v>
      </c>
      <c r="I573" s="98">
        <f t="shared" si="43"/>
        <v>22</v>
      </c>
      <c r="J573" s="100">
        <f t="shared" si="44"/>
        <v>4884</v>
      </c>
      <c r="K573" s="99">
        <v>24</v>
      </c>
      <c r="L573" s="98">
        <f t="shared" si="45"/>
        <v>5328</v>
      </c>
      <c r="M573" s="98"/>
      <c r="N573" s="98">
        <v>0</v>
      </c>
      <c r="O573" s="97"/>
    </row>
    <row r="574" spans="1:15">
      <c r="A574" s="103" t="s">
        <v>468</v>
      </c>
      <c r="B574" s="103" t="s">
        <v>222</v>
      </c>
      <c r="C574" s="97" t="s">
        <v>29</v>
      </c>
      <c r="D574" s="103" t="s">
        <v>30</v>
      </c>
      <c r="E574" s="103" t="str">
        <f t="shared" si="41"/>
        <v>招標</v>
      </c>
      <c r="F574" s="102">
        <v>180</v>
      </c>
      <c r="G574" s="101">
        <v>46</v>
      </c>
      <c r="H574" s="100">
        <f t="shared" si="42"/>
        <v>8280</v>
      </c>
      <c r="I574" s="98">
        <f t="shared" si="43"/>
        <v>22</v>
      </c>
      <c r="J574" s="100">
        <f t="shared" si="44"/>
        <v>3960</v>
      </c>
      <c r="K574" s="99">
        <v>24</v>
      </c>
      <c r="L574" s="98">
        <f t="shared" si="45"/>
        <v>4320</v>
      </c>
      <c r="M574" s="98"/>
      <c r="N574" s="98">
        <v>0</v>
      </c>
      <c r="O574" s="97"/>
    </row>
    <row r="575" spans="1:15">
      <c r="A575" s="103" t="s">
        <v>468</v>
      </c>
      <c r="B575" s="103" t="s">
        <v>222</v>
      </c>
      <c r="C575" s="97" t="s">
        <v>105</v>
      </c>
      <c r="D575" s="103" t="s">
        <v>106</v>
      </c>
      <c r="E575" s="103" t="str">
        <f t="shared" si="41"/>
        <v>招標</v>
      </c>
      <c r="F575" s="102">
        <v>97</v>
      </c>
      <c r="G575" s="101">
        <v>46</v>
      </c>
      <c r="H575" s="100">
        <f t="shared" si="42"/>
        <v>4462</v>
      </c>
      <c r="I575" s="98">
        <f t="shared" si="43"/>
        <v>22</v>
      </c>
      <c r="J575" s="100">
        <f t="shared" si="44"/>
        <v>2134</v>
      </c>
      <c r="K575" s="99">
        <v>24</v>
      </c>
      <c r="L575" s="98">
        <f t="shared" si="45"/>
        <v>2328</v>
      </c>
      <c r="M575" s="98"/>
      <c r="N575" s="98">
        <v>0</v>
      </c>
      <c r="O575" s="97"/>
    </row>
    <row r="576" spans="1:15">
      <c r="A576" s="103" t="s">
        <v>468</v>
      </c>
      <c r="B576" s="103" t="s">
        <v>221</v>
      </c>
      <c r="C576" s="97" t="s">
        <v>53</v>
      </c>
      <c r="D576" s="103" t="s">
        <v>30</v>
      </c>
      <c r="E576" s="103" t="str">
        <f t="shared" si="41"/>
        <v>招標</v>
      </c>
      <c r="F576" s="102">
        <v>154</v>
      </c>
      <c r="G576" s="101">
        <v>48</v>
      </c>
      <c r="H576" s="100">
        <f t="shared" si="42"/>
        <v>7392</v>
      </c>
      <c r="I576" s="98">
        <f t="shared" si="43"/>
        <v>24</v>
      </c>
      <c r="J576" s="100">
        <f t="shared" si="44"/>
        <v>3696</v>
      </c>
      <c r="K576" s="99">
        <v>24</v>
      </c>
      <c r="L576" s="98">
        <f t="shared" si="45"/>
        <v>3696</v>
      </c>
      <c r="M576" s="98"/>
      <c r="N576" s="98">
        <v>0</v>
      </c>
      <c r="O576" s="97"/>
    </row>
    <row r="577" spans="1:15">
      <c r="A577" s="103" t="s">
        <v>468</v>
      </c>
      <c r="B577" s="103" t="s">
        <v>221</v>
      </c>
      <c r="C577" s="97" t="s">
        <v>128</v>
      </c>
      <c r="D577" s="103" t="s">
        <v>125</v>
      </c>
      <c r="E577" s="103" t="str">
        <f t="shared" si="41"/>
        <v>招標</v>
      </c>
      <c r="F577" s="102">
        <v>140</v>
      </c>
      <c r="G577" s="101">
        <v>46</v>
      </c>
      <c r="H577" s="100">
        <f t="shared" si="42"/>
        <v>6440</v>
      </c>
      <c r="I577" s="98">
        <f t="shared" si="43"/>
        <v>22</v>
      </c>
      <c r="J577" s="100">
        <f t="shared" si="44"/>
        <v>3080</v>
      </c>
      <c r="K577" s="99">
        <v>24</v>
      </c>
      <c r="L577" s="98">
        <f t="shared" si="45"/>
        <v>3360</v>
      </c>
      <c r="M577" s="98"/>
      <c r="N577" s="98">
        <v>0</v>
      </c>
      <c r="O577" s="97"/>
    </row>
    <row r="578" spans="1:15">
      <c r="A578" s="103" t="s">
        <v>468</v>
      </c>
      <c r="B578" s="103" t="s">
        <v>221</v>
      </c>
      <c r="C578" s="97" t="s">
        <v>118</v>
      </c>
      <c r="D578" s="103" t="s">
        <v>115</v>
      </c>
      <c r="E578" s="103" t="str">
        <f t="shared" ref="E578:E641" si="46">VLOOKUP(D578,採購方式,2,FALSE)</f>
        <v>招標</v>
      </c>
      <c r="F578" s="102">
        <v>150</v>
      </c>
      <c r="G578" s="101">
        <v>46</v>
      </c>
      <c r="H578" s="100">
        <f t="shared" si="42"/>
        <v>6900</v>
      </c>
      <c r="I578" s="98">
        <f t="shared" si="43"/>
        <v>22</v>
      </c>
      <c r="J578" s="100">
        <f t="shared" si="44"/>
        <v>3300</v>
      </c>
      <c r="K578" s="99">
        <v>24</v>
      </c>
      <c r="L578" s="98">
        <f t="shared" si="45"/>
        <v>3600</v>
      </c>
      <c r="M578" s="98"/>
      <c r="N578" s="98">
        <v>0</v>
      </c>
      <c r="O578" s="97"/>
    </row>
    <row r="579" spans="1:15">
      <c r="A579" s="103" t="s">
        <v>468</v>
      </c>
      <c r="B579" s="103" t="s">
        <v>221</v>
      </c>
      <c r="C579" s="97" t="s">
        <v>50</v>
      </c>
      <c r="D579" s="103" t="s">
        <v>30</v>
      </c>
      <c r="E579" s="103" t="str">
        <f t="shared" si="46"/>
        <v>招標</v>
      </c>
      <c r="F579" s="102">
        <v>196</v>
      </c>
      <c r="G579" s="101">
        <v>46</v>
      </c>
      <c r="H579" s="100">
        <f t="shared" si="42"/>
        <v>9016</v>
      </c>
      <c r="I579" s="98">
        <f t="shared" si="43"/>
        <v>22</v>
      </c>
      <c r="J579" s="100">
        <f t="shared" si="44"/>
        <v>4312</v>
      </c>
      <c r="K579" s="99">
        <v>24</v>
      </c>
      <c r="L579" s="98">
        <f t="shared" si="45"/>
        <v>4704</v>
      </c>
      <c r="M579" s="98"/>
      <c r="N579" s="98">
        <v>0</v>
      </c>
      <c r="O579" s="97"/>
    </row>
    <row r="580" spans="1:15">
      <c r="A580" s="103" t="s">
        <v>468</v>
      </c>
      <c r="B580" s="103" t="s">
        <v>221</v>
      </c>
      <c r="C580" s="97" t="s">
        <v>67</v>
      </c>
      <c r="D580" s="103" t="s">
        <v>63</v>
      </c>
      <c r="E580" s="103" t="str">
        <f t="shared" si="46"/>
        <v>招標</v>
      </c>
      <c r="F580" s="102">
        <v>268</v>
      </c>
      <c r="G580" s="101">
        <v>46</v>
      </c>
      <c r="H580" s="100">
        <f t="shared" ref="H580:H643" si="47">F580*G580</f>
        <v>12328</v>
      </c>
      <c r="I580" s="98">
        <f t="shared" si="43"/>
        <v>22</v>
      </c>
      <c r="J580" s="100">
        <f t="shared" si="44"/>
        <v>5896</v>
      </c>
      <c r="K580" s="99">
        <v>24</v>
      </c>
      <c r="L580" s="98">
        <f t="shared" si="45"/>
        <v>6432</v>
      </c>
      <c r="M580" s="98"/>
      <c r="N580" s="98">
        <v>0</v>
      </c>
      <c r="O580" s="97"/>
    </row>
    <row r="581" spans="1:15">
      <c r="A581" s="103" t="s">
        <v>468</v>
      </c>
      <c r="B581" s="103" t="s">
        <v>221</v>
      </c>
      <c r="C581" s="97" t="s">
        <v>47</v>
      </c>
      <c r="D581" s="103" t="s">
        <v>30</v>
      </c>
      <c r="E581" s="103" t="str">
        <f t="shared" si="46"/>
        <v>招標</v>
      </c>
      <c r="F581" s="102">
        <v>199</v>
      </c>
      <c r="G581" s="101">
        <v>46</v>
      </c>
      <c r="H581" s="100">
        <f t="shared" si="47"/>
        <v>9154</v>
      </c>
      <c r="I581" s="98">
        <f t="shared" ref="I581:I644" si="48">G581-K581-M581</f>
        <v>22</v>
      </c>
      <c r="J581" s="100">
        <f t="shared" ref="J581:J644" si="49">F581*I581</f>
        <v>4378</v>
      </c>
      <c r="K581" s="99">
        <v>24</v>
      </c>
      <c r="L581" s="98">
        <f t="shared" ref="L581:L644" si="50">K581*F581</f>
        <v>4776</v>
      </c>
      <c r="M581" s="98"/>
      <c r="N581" s="98">
        <v>0</v>
      </c>
      <c r="O581" s="97"/>
    </row>
    <row r="582" spans="1:15">
      <c r="A582" s="103" t="s">
        <v>468</v>
      </c>
      <c r="B582" s="103" t="s">
        <v>221</v>
      </c>
      <c r="C582" s="97" t="s">
        <v>126</v>
      </c>
      <c r="D582" s="103" t="s">
        <v>125</v>
      </c>
      <c r="E582" s="103" t="str">
        <f t="shared" si="46"/>
        <v>招標</v>
      </c>
      <c r="F582" s="102">
        <v>150</v>
      </c>
      <c r="G582" s="101">
        <v>46</v>
      </c>
      <c r="H582" s="100">
        <f t="shared" si="47"/>
        <v>6900</v>
      </c>
      <c r="I582" s="98">
        <f t="shared" si="48"/>
        <v>22</v>
      </c>
      <c r="J582" s="100">
        <f t="shared" si="49"/>
        <v>3300</v>
      </c>
      <c r="K582" s="99">
        <v>24</v>
      </c>
      <c r="L582" s="98">
        <f t="shared" si="50"/>
        <v>3600</v>
      </c>
      <c r="M582" s="98"/>
      <c r="N582" s="98">
        <v>0</v>
      </c>
      <c r="O582" s="97"/>
    </row>
    <row r="583" spans="1:15">
      <c r="A583" s="103" t="s">
        <v>468</v>
      </c>
      <c r="B583" s="103" t="s">
        <v>221</v>
      </c>
      <c r="C583" s="97" t="s">
        <v>108</v>
      </c>
      <c r="D583" s="103" t="s">
        <v>106</v>
      </c>
      <c r="E583" s="103" t="str">
        <f t="shared" si="46"/>
        <v>招標</v>
      </c>
      <c r="F583" s="102">
        <v>193</v>
      </c>
      <c r="G583" s="101">
        <v>46</v>
      </c>
      <c r="H583" s="100">
        <f t="shared" si="47"/>
        <v>8878</v>
      </c>
      <c r="I583" s="98">
        <f t="shared" si="48"/>
        <v>22</v>
      </c>
      <c r="J583" s="100">
        <f t="shared" si="49"/>
        <v>4246</v>
      </c>
      <c r="K583" s="99">
        <v>24</v>
      </c>
      <c r="L583" s="98">
        <f t="shared" si="50"/>
        <v>4632</v>
      </c>
      <c r="M583" s="98"/>
      <c r="N583" s="98">
        <v>0</v>
      </c>
      <c r="O583" s="97"/>
    </row>
    <row r="584" spans="1:15">
      <c r="A584" s="103" t="s">
        <v>468</v>
      </c>
      <c r="B584" s="103" t="s">
        <v>221</v>
      </c>
      <c r="C584" s="97" t="s">
        <v>86</v>
      </c>
      <c r="D584" s="103" t="s">
        <v>82</v>
      </c>
      <c r="E584" s="103" t="str">
        <f t="shared" si="46"/>
        <v>招標</v>
      </c>
      <c r="F584" s="102">
        <v>222</v>
      </c>
      <c r="G584" s="101">
        <v>46</v>
      </c>
      <c r="H584" s="100">
        <f t="shared" si="47"/>
        <v>10212</v>
      </c>
      <c r="I584" s="98">
        <f t="shared" si="48"/>
        <v>22</v>
      </c>
      <c r="J584" s="100">
        <f t="shared" si="49"/>
        <v>4884</v>
      </c>
      <c r="K584" s="99">
        <v>24</v>
      </c>
      <c r="L584" s="98">
        <f t="shared" si="50"/>
        <v>5328</v>
      </c>
      <c r="M584" s="98"/>
      <c r="N584" s="98">
        <v>0</v>
      </c>
      <c r="O584" s="97"/>
    </row>
    <row r="585" spans="1:15">
      <c r="A585" s="103" t="s">
        <v>468</v>
      </c>
      <c r="B585" s="103" t="s">
        <v>221</v>
      </c>
      <c r="C585" s="97" t="s">
        <v>29</v>
      </c>
      <c r="D585" s="103" t="s">
        <v>30</v>
      </c>
      <c r="E585" s="103" t="str">
        <f t="shared" si="46"/>
        <v>招標</v>
      </c>
      <c r="F585" s="102">
        <v>180</v>
      </c>
      <c r="G585" s="101">
        <v>46</v>
      </c>
      <c r="H585" s="100">
        <f t="shared" si="47"/>
        <v>8280</v>
      </c>
      <c r="I585" s="98">
        <f t="shared" si="48"/>
        <v>22</v>
      </c>
      <c r="J585" s="100">
        <f t="shared" si="49"/>
        <v>3960</v>
      </c>
      <c r="K585" s="99">
        <v>24</v>
      </c>
      <c r="L585" s="98">
        <f t="shared" si="50"/>
        <v>4320</v>
      </c>
      <c r="M585" s="98"/>
      <c r="N585" s="98">
        <v>0</v>
      </c>
      <c r="O585" s="97"/>
    </row>
    <row r="586" spans="1:15">
      <c r="A586" s="103" t="s">
        <v>468</v>
      </c>
      <c r="B586" s="103" t="s">
        <v>221</v>
      </c>
      <c r="C586" s="97" t="s">
        <v>105</v>
      </c>
      <c r="D586" s="103" t="s">
        <v>106</v>
      </c>
      <c r="E586" s="103" t="str">
        <f t="shared" si="46"/>
        <v>招標</v>
      </c>
      <c r="F586" s="102">
        <v>97</v>
      </c>
      <c r="G586" s="101">
        <v>46</v>
      </c>
      <c r="H586" s="100">
        <f t="shared" si="47"/>
        <v>4462</v>
      </c>
      <c r="I586" s="98">
        <f t="shared" si="48"/>
        <v>22</v>
      </c>
      <c r="J586" s="100">
        <f t="shared" si="49"/>
        <v>2134</v>
      </c>
      <c r="K586" s="99">
        <v>24</v>
      </c>
      <c r="L586" s="98">
        <f t="shared" si="50"/>
        <v>2328</v>
      </c>
      <c r="M586" s="98"/>
      <c r="N586" s="98">
        <v>0</v>
      </c>
      <c r="O586" s="97"/>
    </row>
    <row r="587" spans="1:15">
      <c r="A587" s="103" t="s">
        <v>468</v>
      </c>
      <c r="B587" s="103" t="s">
        <v>220</v>
      </c>
      <c r="C587" s="97" t="s">
        <v>133</v>
      </c>
      <c r="D587" s="103" t="s">
        <v>134</v>
      </c>
      <c r="E587" s="103" t="str">
        <f t="shared" si="46"/>
        <v>小額</v>
      </c>
      <c r="F587" s="102">
        <v>191</v>
      </c>
      <c r="G587" s="101">
        <v>42</v>
      </c>
      <c r="H587" s="100">
        <f t="shared" si="47"/>
        <v>8022</v>
      </c>
      <c r="I587" s="98">
        <f t="shared" si="48"/>
        <v>8</v>
      </c>
      <c r="J587" s="100">
        <f t="shared" si="49"/>
        <v>1528</v>
      </c>
      <c r="K587" s="99">
        <v>32</v>
      </c>
      <c r="L587" s="98">
        <f t="shared" si="50"/>
        <v>6112</v>
      </c>
      <c r="M587" s="98">
        <v>2</v>
      </c>
      <c r="N587" s="98">
        <v>382</v>
      </c>
      <c r="O587" s="97"/>
    </row>
    <row r="588" spans="1:15">
      <c r="A588" s="103" t="s">
        <v>468</v>
      </c>
      <c r="B588" s="103" t="s">
        <v>220</v>
      </c>
      <c r="C588" s="97" t="s">
        <v>69</v>
      </c>
      <c r="D588" s="103" t="s">
        <v>63</v>
      </c>
      <c r="E588" s="103" t="str">
        <f t="shared" si="46"/>
        <v>招標</v>
      </c>
      <c r="F588" s="102">
        <v>376</v>
      </c>
      <c r="G588" s="101">
        <v>42</v>
      </c>
      <c r="H588" s="100">
        <f t="shared" si="47"/>
        <v>15792</v>
      </c>
      <c r="I588" s="98">
        <f t="shared" si="48"/>
        <v>8</v>
      </c>
      <c r="J588" s="100">
        <f t="shared" si="49"/>
        <v>3008</v>
      </c>
      <c r="K588" s="99">
        <v>33</v>
      </c>
      <c r="L588" s="98">
        <f t="shared" si="50"/>
        <v>12408</v>
      </c>
      <c r="M588" s="98">
        <v>1</v>
      </c>
      <c r="N588" s="98">
        <v>376</v>
      </c>
      <c r="O588" s="97"/>
    </row>
    <row r="589" spans="1:15">
      <c r="A589" s="103" t="s">
        <v>468</v>
      </c>
      <c r="B589" s="103" t="s">
        <v>220</v>
      </c>
      <c r="C589" s="97" t="s">
        <v>66</v>
      </c>
      <c r="D589" s="103" t="s">
        <v>63</v>
      </c>
      <c r="E589" s="103" t="str">
        <f t="shared" si="46"/>
        <v>招標</v>
      </c>
      <c r="F589" s="102">
        <v>286</v>
      </c>
      <c r="G589" s="101">
        <v>41</v>
      </c>
      <c r="H589" s="100">
        <f t="shared" si="47"/>
        <v>11726</v>
      </c>
      <c r="I589" s="98">
        <f t="shared" si="48"/>
        <v>7</v>
      </c>
      <c r="J589" s="100">
        <f t="shared" si="49"/>
        <v>2002</v>
      </c>
      <c r="K589" s="99">
        <v>32</v>
      </c>
      <c r="L589" s="98">
        <f t="shared" si="50"/>
        <v>9152</v>
      </c>
      <c r="M589" s="98">
        <v>2</v>
      </c>
      <c r="N589" s="98">
        <v>572</v>
      </c>
      <c r="O589" s="97"/>
    </row>
    <row r="590" spans="1:15">
      <c r="A590" s="103" t="s">
        <v>468</v>
      </c>
      <c r="B590" s="103" t="s">
        <v>220</v>
      </c>
      <c r="C590" s="97" t="s">
        <v>48</v>
      </c>
      <c r="D590" s="103" t="s">
        <v>30</v>
      </c>
      <c r="E590" s="103" t="str">
        <f t="shared" si="46"/>
        <v>招標</v>
      </c>
      <c r="F590" s="102">
        <v>210</v>
      </c>
      <c r="G590" s="101">
        <v>41</v>
      </c>
      <c r="H590" s="100">
        <f t="shared" si="47"/>
        <v>8610</v>
      </c>
      <c r="I590" s="98">
        <f t="shared" si="48"/>
        <v>7</v>
      </c>
      <c r="J590" s="100">
        <f t="shared" si="49"/>
        <v>1470</v>
      </c>
      <c r="K590" s="99">
        <v>34</v>
      </c>
      <c r="L590" s="98">
        <f t="shared" si="50"/>
        <v>7140</v>
      </c>
      <c r="M590" s="98"/>
      <c r="N590" s="98">
        <v>0</v>
      </c>
      <c r="O590" s="97"/>
    </row>
    <row r="591" spans="1:15">
      <c r="A591" s="103" t="s">
        <v>468</v>
      </c>
      <c r="B591" s="103" t="s">
        <v>220</v>
      </c>
      <c r="C591" s="97" t="s">
        <v>46</v>
      </c>
      <c r="D591" s="103" t="s">
        <v>30</v>
      </c>
      <c r="E591" s="103" t="str">
        <f t="shared" si="46"/>
        <v>招標</v>
      </c>
      <c r="F591" s="102">
        <v>199</v>
      </c>
      <c r="G591" s="101">
        <v>41</v>
      </c>
      <c r="H591" s="100">
        <f t="shared" si="47"/>
        <v>8159</v>
      </c>
      <c r="I591" s="98">
        <f t="shared" si="48"/>
        <v>7</v>
      </c>
      <c r="J591" s="100">
        <f t="shared" si="49"/>
        <v>1393</v>
      </c>
      <c r="K591" s="99">
        <v>34</v>
      </c>
      <c r="L591" s="98">
        <f t="shared" si="50"/>
        <v>6766</v>
      </c>
      <c r="M591" s="98"/>
      <c r="N591" s="98">
        <v>0</v>
      </c>
      <c r="O591" s="97"/>
    </row>
    <row r="592" spans="1:15">
      <c r="A592" s="103" t="s">
        <v>468</v>
      </c>
      <c r="B592" s="103" t="s">
        <v>220</v>
      </c>
      <c r="C592" s="97" t="s">
        <v>127</v>
      </c>
      <c r="D592" s="103" t="s">
        <v>125</v>
      </c>
      <c r="E592" s="103" t="str">
        <f t="shared" si="46"/>
        <v>招標</v>
      </c>
      <c r="F592" s="102">
        <v>130</v>
      </c>
      <c r="G592" s="101">
        <v>41</v>
      </c>
      <c r="H592" s="100">
        <f t="shared" si="47"/>
        <v>5330</v>
      </c>
      <c r="I592" s="98">
        <f t="shared" si="48"/>
        <v>7</v>
      </c>
      <c r="J592" s="100">
        <f t="shared" si="49"/>
        <v>910</v>
      </c>
      <c r="K592" s="99">
        <v>32</v>
      </c>
      <c r="L592" s="98">
        <f t="shared" si="50"/>
        <v>4160</v>
      </c>
      <c r="M592" s="98">
        <v>2</v>
      </c>
      <c r="N592" s="98">
        <v>260</v>
      </c>
      <c r="O592" s="97"/>
    </row>
    <row r="593" spans="1:15">
      <c r="A593" s="103" t="s">
        <v>468</v>
      </c>
      <c r="B593" s="103" t="s">
        <v>220</v>
      </c>
      <c r="C593" s="97" t="s">
        <v>124</v>
      </c>
      <c r="D593" s="103" t="s">
        <v>125</v>
      </c>
      <c r="E593" s="103" t="str">
        <f t="shared" si="46"/>
        <v>招標</v>
      </c>
      <c r="F593" s="102">
        <v>145</v>
      </c>
      <c r="G593" s="101">
        <v>41</v>
      </c>
      <c r="H593" s="100">
        <f t="shared" si="47"/>
        <v>5945</v>
      </c>
      <c r="I593" s="98">
        <f t="shared" si="48"/>
        <v>7</v>
      </c>
      <c r="J593" s="100">
        <f t="shared" si="49"/>
        <v>1015</v>
      </c>
      <c r="K593" s="99">
        <v>34</v>
      </c>
      <c r="L593" s="98">
        <f t="shared" si="50"/>
        <v>4930</v>
      </c>
      <c r="M593" s="98"/>
      <c r="N593" s="98">
        <v>0</v>
      </c>
      <c r="O593" s="97"/>
    </row>
    <row r="594" spans="1:15">
      <c r="A594" s="103" t="s">
        <v>468</v>
      </c>
      <c r="B594" s="103" t="s">
        <v>220</v>
      </c>
      <c r="C594" s="97" t="s">
        <v>84</v>
      </c>
      <c r="D594" s="103" t="s">
        <v>82</v>
      </c>
      <c r="E594" s="103" t="str">
        <f t="shared" si="46"/>
        <v>招標</v>
      </c>
      <c r="F594" s="102">
        <v>222</v>
      </c>
      <c r="G594" s="101">
        <v>41</v>
      </c>
      <c r="H594" s="100">
        <f t="shared" si="47"/>
        <v>9102</v>
      </c>
      <c r="I594" s="98">
        <f t="shared" si="48"/>
        <v>7</v>
      </c>
      <c r="J594" s="100">
        <f t="shared" si="49"/>
        <v>1554</v>
      </c>
      <c r="K594" s="99">
        <v>31</v>
      </c>
      <c r="L594" s="98">
        <f t="shared" si="50"/>
        <v>6882</v>
      </c>
      <c r="M594" s="98">
        <v>3</v>
      </c>
      <c r="N594" s="98">
        <v>666</v>
      </c>
      <c r="O594" s="97"/>
    </row>
    <row r="595" spans="1:15">
      <c r="A595" s="103" t="s">
        <v>468</v>
      </c>
      <c r="B595" s="103" t="s">
        <v>220</v>
      </c>
      <c r="C595" s="97" t="s">
        <v>62</v>
      </c>
      <c r="D595" s="103" t="s">
        <v>63</v>
      </c>
      <c r="E595" s="103" t="str">
        <f t="shared" si="46"/>
        <v>招標</v>
      </c>
      <c r="F595" s="102">
        <v>270</v>
      </c>
      <c r="G595" s="101">
        <v>41</v>
      </c>
      <c r="H595" s="100">
        <f t="shared" si="47"/>
        <v>11070</v>
      </c>
      <c r="I595" s="98">
        <f t="shared" si="48"/>
        <v>7</v>
      </c>
      <c r="J595" s="100">
        <f t="shared" si="49"/>
        <v>1890</v>
      </c>
      <c r="K595" s="99">
        <v>31</v>
      </c>
      <c r="L595" s="98">
        <f t="shared" si="50"/>
        <v>8370</v>
      </c>
      <c r="M595" s="98">
        <v>3</v>
      </c>
      <c r="N595" s="98">
        <v>810</v>
      </c>
      <c r="O595" s="97"/>
    </row>
    <row r="596" spans="1:15">
      <c r="A596" s="103" t="s">
        <v>468</v>
      </c>
      <c r="B596" s="103" t="s">
        <v>220</v>
      </c>
      <c r="C596" s="97" t="s">
        <v>36</v>
      </c>
      <c r="D596" s="103" t="s">
        <v>30</v>
      </c>
      <c r="E596" s="103" t="str">
        <f t="shared" si="46"/>
        <v>招標</v>
      </c>
      <c r="F596" s="102">
        <v>180</v>
      </c>
      <c r="G596" s="101">
        <v>41</v>
      </c>
      <c r="H596" s="100">
        <f t="shared" si="47"/>
        <v>7380</v>
      </c>
      <c r="I596" s="98">
        <f t="shared" si="48"/>
        <v>7</v>
      </c>
      <c r="J596" s="100">
        <f t="shared" si="49"/>
        <v>1260</v>
      </c>
      <c r="K596" s="99">
        <v>34</v>
      </c>
      <c r="L596" s="98">
        <f t="shared" si="50"/>
        <v>6120</v>
      </c>
      <c r="M596" s="98"/>
      <c r="N596" s="98">
        <v>0</v>
      </c>
      <c r="O596" s="97"/>
    </row>
    <row r="597" spans="1:15">
      <c r="A597" s="103" t="s">
        <v>468</v>
      </c>
      <c r="B597" s="103" t="s">
        <v>219</v>
      </c>
      <c r="C597" s="97" t="s">
        <v>133</v>
      </c>
      <c r="D597" s="103" t="s">
        <v>134</v>
      </c>
      <c r="E597" s="103" t="str">
        <f t="shared" si="46"/>
        <v>小額</v>
      </c>
      <c r="F597" s="102">
        <v>191</v>
      </c>
      <c r="G597" s="101">
        <v>42</v>
      </c>
      <c r="H597" s="100">
        <f t="shared" si="47"/>
        <v>8022</v>
      </c>
      <c r="I597" s="98">
        <f t="shared" si="48"/>
        <v>10</v>
      </c>
      <c r="J597" s="100">
        <f t="shared" si="49"/>
        <v>1910</v>
      </c>
      <c r="K597" s="99">
        <v>31</v>
      </c>
      <c r="L597" s="98">
        <f t="shared" si="50"/>
        <v>5921</v>
      </c>
      <c r="M597" s="98">
        <v>1</v>
      </c>
      <c r="N597" s="98">
        <v>191</v>
      </c>
      <c r="O597" s="97"/>
    </row>
    <row r="598" spans="1:15">
      <c r="A598" s="103" t="s">
        <v>468</v>
      </c>
      <c r="B598" s="103" t="s">
        <v>219</v>
      </c>
      <c r="C598" s="97" t="s">
        <v>69</v>
      </c>
      <c r="D598" s="103" t="s">
        <v>63</v>
      </c>
      <c r="E598" s="103" t="str">
        <f t="shared" si="46"/>
        <v>招標</v>
      </c>
      <c r="F598" s="102">
        <v>376</v>
      </c>
      <c r="G598" s="101">
        <v>42</v>
      </c>
      <c r="H598" s="100">
        <f t="shared" si="47"/>
        <v>15792</v>
      </c>
      <c r="I598" s="98">
        <f t="shared" si="48"/>
        <v>10</v>
      </c>
      <c r="J598" s="100">
        <f t="shared" si="49"/>
        <v>3760</v>
      </c>
      <c r="K598" s="99">
        <v>30</v>
      </c>
      <c r="L598" s="98">
        <f t="shared" si="50"/>
        <v>11280</v>
      </c>
      <c r="M598" s="98">
        <v>2</v>
      </c>
      <c r="N598" s="98">
        <v>752</v>
      </c>
      <c r="O598" s="97"/>
    </row>
    <row r="599" spans="1:15">
      <c r="A599" s="103" t="s">
        <v>468</v>
      </c>
      <c r="B599" s="103" t="s">
        <v>219</v>
      </c>
      <c r="C599" s="97" t="s">
        <v>66</v>
      </c>
      <c r="D599" s="103" t="s">
        <v>63</v>
      </c>
      <c r="E599" s="103" t="str">
        <f t="shared" si="46"/>
        <v>招標</v>
      </c>
      <c r="F599" s="102">
        <v>286</v>
      </c>
      <c r="G599" s="101">
        <v>41</v>
      </c>
      <c r="H599" s="100">
        <f t="shared" si="47"/>
        <v>11726</v>
      </c>
      <c r="I599" s="98">
        <f t="shared" si="48"/>
        <v>9</v>
      </c>
      <c r="J599" s="100">
        <f t="shared" si="49"/>
        <v>2574</v>
      </c>
      <c r="K599" s="99">
        <v>32</v>
      </c>
      <c r="L599" s="98">
        <f t="shared" si="50"/>
        <v>9152</v>
      </c>
      <c r="M599" s="98"/>
      <c r="N599" s="98">
        <v>0</v>
      </c>
      <c r="O599" s="97"/>
    </row>
    <row r="600" spans="1:15">
      <c r="A600" s="103" t="s">
        <v>468</v>
      </c>
      <c r="B600" s="103" t="s">
        <v>219</v>
      </c>
      <c r="C600" s="97" t="s">
        <v>48</v>
      </c>
      <c r="D600" s="103" t="s">
        <v>30</v>
      </c>
      <c r="E600" s="103" t="str">
        <f t="shared" si="46"/>
        <v>招標</v>
      </c>
      <c r="F600" s="102">
        <v>210</v>
      </c>
      <c r="G600" s="101">
        <v>41</v>
      </c>
      <c r="H600" s="100">
        <f t="shared" si="47"/>
        <v>8610</v>
      </c>
      <c r="I600" s="98">
        <f t="shared" si="48"/>
        <v>9</v>
      </c>
      <c r="J600" s="100">
        <f t="shared" si="49"/>
        <v>1890</v>
      </c>
      <c r="K600" s="99">
        <v>32</v>
      </c>
      <c r="L600" s="98">
        <f t="shared" si="50"/>
        <v>6720</v>
      </c>
      <c r="M600" s="98"/>
      <c r="N600" s="98">
        <v>0</v>
      </c>
      <c r="O600" s="97"/>
    </row>
    <row r="601" spans="1:15">
      <c r="A601" s="103" t="s">
        <v>468</v>
      </c>
      <c r="B601" s="103" t="s">
        <v>219</v>
      </c>
      <c r="C601" s="97" t="s">
        <v>46</v>
      </c>
      <c r="D601" s="103" t="s">
        <v>30</v>
      </c>
      <c r="E601" s="103" t="str">
        <f t="shared" si="46"/>
        <v>招標</v>
      </c>
      <c r="F601" s="102">
        <v>199</v>
      </c>
      <c r="G601" s="101">
        <v>41</v>
      </c>
      <c r="H601" s="100">
        <f t="shared" si="47"/>
        <v>8159</v>
      </c>
      <c r="I601" s="98">
        <f t="shared" si="48"/>
        <v>9</v>
      </c>
      <c r="J601" s="100">
        <f t="shared" si="49"/>
        <v>1791</v>
      </c>
      <c r="K601" s="99">
        <v>32</v>
      </c>
      <c r="L601" s="98">
        <f t="shared" si="50"/>
        <v>6368</v>
      </c>
      <c r="M601" s="98"/>
      <c r="N601" s="98">
        <v>0</v>
      </c>
      <c r="O601" s="97"/>
    </row>
    <row r="602" spans="1:15">
      <c r="A602" s="103" t="s">
        <v>468</v>
      </c>
      <c r="B602" s="103" t="s">
        <v>219</v>
      </c>
      <c r="C602" s="97" t="s">
        <v>127</v>
      </c>
      <c r="D602" s="103" t="s">
        <v>125</v>
      </c>
      <c r="E602" s="103" t="str">
        <f t="shared" si="46"/>
        <v>招標</v>
      </c>
      <c r="F602" s="102">
        <v>130</v>
      </c>
      <c r="G602" s="101">
        <v>41</v>
      </c>
      <c r="H602" s="100">
        <f t="shared" si="47"/>
        <v>5330</v>
      </c>
      <c r="I602" s="98">
        <f t="shared" si="48"/>
        <v>9</v>
      </c>
      <c r="J602" s="100">
        <f t="shared" si="49"/>
        <v>1170</v>
      </c>
      <c r="K602" s="99">
        <v>31</v>
      </c>
      <c r="L602" s="98">
        <f t="shared" si="50"/>
        <v>4030</v>
      </c>
      <c r="M602" s="98">
        <v>1</v>
      </c>
      <c r="N602" s="98">
        <v>130</v>
      </c>
      <c r="O602" s="97"/>
    </row>
    <row r="603" spans="1:15">
      <c r="A603" s="103" t="s">
        <v>468</v>
      </c>
      <c r="B603" s="103" t="s">
        <v>219</v>
      </c>
      <c r="C603" s="97" t="s">
        <v>124</v>
      </c>
      <c r="D603" s="103" t="s">
        <v>125</v>
      </c>
      <c r="E603" s="103" t="str">
        <f t="shared" si="46"/>
        <v>招標</v>
      </c>
      <c r="F603" s="102">
        <v>145</v>
      </c>
      <c r="G603" s="101">
        <v>41</v>
      </c>
      <c r="H603" s="100">
        <f t="shared" si="47"/>
        <v>5945</v>
      </c>
      <c r="I603" s="98">
        <f t="shared" si="48"/>
        <v>9</v>
      </c>
      <c r="J603" s="100">
        <f t="shared" si="49"/>
        <v>1305</v>
      </c>
      <c r="K603" s="99">
        <v>32</v>
      </c>
      <c r="L603" s="98">
        <f t="shared" si="50"/>
        <v>4640</v>
      </c>
      <c r="M603" s="98"/>
      <c r="N603" s="98">
        <v>0</v>
      </c>
      <c r="O603" s="97"/>
    </row>
    <row r="604" spans="1:15">
      <c r="A604" s="103" t="s">
        <v>468</v>
      </c>
      <c r="B604" s="103" t="s">
        <v>219</v>
      </c>
      <c r="C604" s="97" t="s">
        <v>84</v>
      </c>
      <c r="D604" s="103" t="s">
        <v>82</v>
      </c>
      <c r="E604" s="103" t="str">
        <f t="shared" si="46"/>
        <v>招標</v>
      </c>
      <c r="F604" s="102">
        <v>222</v>
      </c>
      <c r="G604" s="101">
        <v>41</v>
      </c>
      <c r="H604" s="100">
        <f t="shared" si="47"/>
        <v>9102</v>
      </c>
      <c r="I604" s="98">
        <f t="shared" si="48"/>
        <v>9</v>
      </c>
      <c r="J604" s="100">
        <f t="shared" si="49"/>
        <v>1998</v>
      </c>
      <c r="K604" s="99">
        <v>32</v>
      </c>
      <c r="L604" s="98">
        <f t="shared" si="50"/>
        <v>7104</v>
      </c>
      <c r="M604" s="98"/>
      <c r="N604" s="98">
        <v>0</v>
      </c>
      <c r="O604" s="97"/>
    </row>
    <row r="605" spans="1:15">
      <c r="A605" s="103" t="s">
        <v>468</v>
      </c>
      <c r="B605" s="103" t="s">
        <v>219</v>
      </c>
      <c r="C605" s="97" t="s">
        <v>62</v>
      </c>
      <c r="D605" s="103" t="s">
        <v>63</v>
      </c>
      <c r="E605" s="103" t="str">
        <f t="shared" si="46"/>
        <v>招標</v>
      </c>
      <c r="F605" s="102">
        <v>270</v>
      </c>
      <c r="G605" s="101">
        <v>41</v>
      </c>
      <c r="H605" s="100">
        <f t="shared" si="47"/>
        <v>11070</v>
      </c>
      <c r="I605" s="98">
        <f t="shared" si="48"/>
        <v>9</v>
      </c>
      <c r="J605" s="100">
        <f t="shared" si="49"/>
        <v>2430</v>
      </c>
      <c r="K605" s="99">
        <v>31</v>
      </c>
      <c r="L605" s="98">
        <f t="shared" si="50"/>
        <v>8370</v>
      </c>
      <c r="M605" s="98">
        <v>1</v>
      </c>
      <c r="N605" s="98">
        <v>270</v>
      </c>
      <c r="O605" s="97"/>
    </row>
    <row r="606" spans="1:15">
      <c r="A606" s="103" t="s">
        <v>468</v>
      </c>
      <c r="B606" s="103" t="s">
        <v>219</v>
      </c>
      <c r="C606" s="97" t="s">
        <v>36</v>
      </c>
      <c r="D606" s="103" t="s">
        <v>30</v>
      </c>
      <c r="E606" s="103" t="str">
        <f t="shared" si="46"/>
        <v>招標</v>
      </c>
      <c r="F606" s="102">
        <v>180</v>
      </c>
      <c r="G606" s="101">
        <v>41</v>
      </c>
      <c r="H606" s="100">
        <f t="shared" si="47"/>
        <v>7380</v>
      </c>
      <c r="I606" s="98">
        <f t="shared" si="48"/>
        <v>9</v>
      </c>
      <c r="J606" s="100">
        <f t="shared" si="49"/>
        <v>1620</v>
      </c>
      <c r="K606" s="99">
        <v>32</v>
      </c>
      <c r="L606" s="98">
        <f t="shared" si="50"/>
        <v>5760</v>
      </c>
      <c r="M606" s="98"/>
      <c r="N606" s="98">
        <v>0</v>
      </c>
      <c r="O606" s="97"/>
    </row>
    <row r="607" spans="1:15">
      <c r="A607" s="103" t="s">
        <v>468</v>
      </c>
      <c r="B607" s="103" t="s">
        <v>218</v>
      </c>
      <c r="C607" s="97" t="s">
        <v>133</v>
      </c>
      <c r="D607" s="103" t="s">
        <v>134</v>
      </c>
      <c r="E607" s="103" t="str">
        <f t="shared" si="46"/>
        <v>小額</v>
      </c>
      <c r="F607" s="102">
        <v>191</v>
      </c>
      <c r="G607" s="101">
        <v>41</v>
      </c>
      <c r="H607" s="100">
        <f t="shared" si="47"/>
        <v>7831</v>
      </c>
      <c r="I607" s="98">
        <f t="shared" si="48"/>
        <v>10</v>
      </c>
      <c r="J607" s="100">
        <f t="shared" si="49"/>
        <v>1910</v>
      </c>
      <c r="K607" s="99">
        <v>30</v>
      </c>
      <c r="L607" s="98">
        <f t="shared" si="50"/>
        <v>5730</v>
      </c>
      <c r="M607" s="98">
        <v>1</v>
      </c>
      <c r="N607" s="98">
        <v>191</v>
      </c>
      <c r="O607" s="97"/>
    </row>
    <row r="608" spans="1:15">
      <c r="A608" s="103" t="s">
        <v>468</v>
      </c>
      <c r="B608" s="103" t="s">
        <v>218</v>
      </c>
      <c r="C608" s="97" t="s">
        <v>69</v>
      </c>
      <c r="D608" s="103" t="s">
        <v>63</v>
      </c>
      <c r="E608" s="103" t="str">
        <f t="shared" si="46"/>
        <v>招標</v>
      </c>
      <c r="F608" s="102">
        <v>376</v>
      </c>
      <c r="G608" s="101">
        <v>41</v>
      </c>
      <c r="H608" s="100">
        <f t="shared" si="47"/>
        <v>15416</v>
      </c>
      <c r="I608" s="98">
        <f t="shared" si="48"/>
        <v>10</v>
      </c>
      <c r="J608" s="100">
        <f t="shared" si="49"/>
        <v>3760</v>
      </c>
      <c r="K608" s="99">
        <v>29</v>
      </c>
      <c r="L608" s="98">
        <f t="shared" si="50"/>
        <v>10904</v>
      </c>
      <c r="M608" s="98">
        <v>2</v>
      </c>
      <c r="N608" s="98">
        <v>752</v>
      </c>
      <c r="O608" s="97"/>
    </row>
    <row r="609" spans="1:15">
      <c r="A609" s="103" t="s">
        <v>468</v>
      </c>
      <c r="B609" s="103" t="s">
        <v>218</v>
      </c>
      <c r="C609" s="97" t="s">
        <v>66</v>
      </c>
      <c r="D609" s="103" t="s">
        <v>63</v>
      </c>
      <c r="E609" s="103" t="str">
        <f t="shared" si="46"/>
        <v>招標</v>
      </c>
      <c r="F609" s="102">
        <v>286</v>
      </c>
      <c r="G609" s="101">
        <v>41</v>
      </c>
      <c r="H609" s="100">
        <f t="shared" si="47"/>
        <v>11726</v>
      </c>
      <c r="I609" s="98">
        <f t="shared" si="48"/>
        <v>10</v>
      </c>
      <c r="J609" s="100">
        <f t="shared" si="49"/>
        <v>2860</v>
      </c>
      <c r="K609" s="99">
        <v>30</v>
      </c>
      <c r="L609" s="98">
        <f t="shared" si="50"/>
        <v>8580</v>
      </c>
      <c r="M609" s="98">
        <v>1</v>
      </c>
      <c r="N609" s="98">
        <v>286</v>
      </c>
      <c r="O609" s="97"/>
    </row>
    <row r="610" spans="1:15">
      <c r="A610" s="103" t="s">
        <v>468</v>
      </c>
      <c r="B610" s="103" t="s">
        <v>218</v>
      </c>
      <c r="C610" s="97" t="s">
        <v>48</v>
      </c>
      <c r="D610" s="103" t="s">
        <v>30</v>
      </c>
      <c r="E610" s="103" t="str">
        <f t="shared" si="46"/>
        <v>招標</v>
      </c>
      <c r="F610" s="102">
        <v>210</v>
      </c>
      <c r="G610" s="101">
        <v>41</v>
      </c>
      <c r="H610" s="100">
        <f t="shared" si="47"/>
        <v>8610</v>
      </c>
      <c r="I610" s="98">
        <f t="shared" si="48"/>
        <v>10</v>
      </c>
      <c r="J610" s="100">
        <f t="shared" si="49"/>
        <v>2100</v>
      </c>
      <c r="K610" s="99">
        <v>31</v>
      </c>
      <c r="L610" s="98">
        <f t="shared" si="50"/>
        <v>6510</v>
      </c>
      <c r="M610" s="98"/>
      <c r="N610" s="98">
        <v>0</v>
      </c>
      <c r="O610" s="97"/>
    </row>
    <row r="611" spans="1:15">
      <c r="A611" s="103" t="s">
        <v>468</v>
      </c>
      <c r="B611" s="103" t="s">
        <v>218</v>
      </c>
      <c r="C611" s="97" t="s">
        <v>46</v>
      </c>
      <c r="D611" s="103" t="s">
        <v>30</v>
      </c>
      <c r="E611" s="103" t="str">
        <f t="shared" si="46"/>
        <v>招標</v>
      </c>
      <c r="F611" s="102">
        <v>199</v>
      </c>
      <c r="G611" s="101">
        <v>41</v>
      </c>
      <c r="H611" s="100">
        <f t="shared" si="47"/>
        <v>8159</v>
      </c>
      <c r="I611" s="98">
        <f t="shared" si="48"/>
        <v>10</v>
      </c>
      <c r="J611" s="100">
        <f t="shared" si="49"/>
        <v>1990</v>
      </c>
      <c r="K611" s="99">
        <v>31</v>
      </c>
      <c r="L611" s="98">
        <f t="shared" si="50"/>
        <v>6169</v>
      </c>
      <c r="M611" s="98"/>
      <c r="N611" s="98">
        <v>0</v>
      </c>
      <c r="O611" s="97"/>
    </row>
    <row r="612" spans="1:15">
      <c r="A612" s="103" t="s">
        <v>468</v>
      </c>
      <c r="B612" s="103" t="s">
        <v>218</v>
      </c>
      <c r="C612" s="97" t="s">
        <v>127</v>
      </c>
      <c r="D612" s="103" t="s">
        <v>125</v>
      </c>
      <c r="E612" s="103" t="str">
        <f t="shared" si="46"/>
        <v>招標</v>
      </c>
      <c r="F612" s="102">
        <v>130</v>
      </c>
      <c r="G612" s="101">
        <v>41</v>
      </c>
      <c r="H612" s="100">
        <f t="shared" si="47"/>
        <v>5330</v>
      </c>
      <c r="I612" s="98">
        <f t="shared" si="48"/>
        <v>10</v>
      </c>
      <c r="J612" s="100">
        <f t="shared" si="49"/>
        <v>1300</v>
      </c>
      <c r="K612" s="99">
        <v>30</v>
      </c>
      <c r="L612" s="98">
        <f t="shared" si="50"/>
        <v>3900</v>
      </c>
      <c r="M612" s="98">
        <v>1</v>
      </c>
      <c r="N612" s="98">
        <v>130</v>
      </c>
      <c r="O612" s="97"/>
    </row>
    <row r="613" spans="1:15">
      <c r="A613" s="103" t="s">
        <v>468</v>
      </c>
      <c r="B613" s="103" t="s">
        <v>218</v>
      </c>
      <c r="C613" s="97" t="s">
        <v>124</v>
      </c>
      <c r="D613" s="103" t="s">
        <v>125</v>
      </c>
      <c r="E613" s="103" t="str">
        <f t="shared" si="46"/>
        <v>招標</v>
      </c>
      <c r="F613" s="102">
        <v>145</v>
      </c>
      <c r="G613" s="101">
        <v>41</v>
      </c>
      <c r="H613" s="100">
        <f t="shared" si="47"/>
        <v>5945</v>
      </c>
      <c r="I613" s="98">
        <f t="shared" si="48"/>
        <v>10</v>
      </c>
      <c r="J613" s="100">
        <f t="shared" si="49"/>
        <v>1450</v>
      </c>
      <c r="K613" s="99">
        <v>31</v>
      </c>
      <c r="L613" s="98">
        <f t="shared" si="50"/>
        <v>4495</v>
      </c>
      <c r="M613" s="98"/>
      <c r="N613" s="98">
        <v>0</v>
      </c>
      <c r="O613" s="97"/>
    </row>
    <row r="614" spans="1:15">
      <c r="A614" s="103" t="s">
        <v>468</v>
      </c>
      <c r="B614" s="103" t="s">
        <v>218</v>
      </c>
      <c r="C614" s="97" t="s">
        <v>84</v>
      </c>
      <c r="D614" s="103" t="s">
        <v>82</v>
      </c>
      <c r="E614" s="103" t="str">
        <f t="shared" si="46"/>
        <v>招標</v>
      </c>
      <c r="F614" s="102">
        <v>222</v>
      </c>
      <c r="G614" s="101">
        <v>41</v>
      </c>
      <c r="H614" s="100">
        <f t="shared" si="47"/>
        <v>9102</v>
      </c>
      <c r="I614" s="98">
        <f t="shared" si="48"/>
        <v>10</v>
      </c>
      <c r="J614" s="100">
        <f t="shared" si="49"/>
        <v>2220</v>
      </c>
      <c r="K614" s="99">
        <v>30</v>
      </c>
      <c r="L614" s="98">
        <f t="shared" si="50"/>
        <v>6660</v>
      </c>
      <c r="M614" s="98">
        <v>1</v>
      </c>
      <c r="N614" s="98">
        <v>222</v>
      </c>
      <c r="O614" s="97"/>
    </row>
    <row r="615" spans="1:15">
      <c r="A615" s="103" t="s">
        <v>468</v>
      </c>
      <c r="B615" s="103" t="s">
        <v>218</v>
      </c>
      <c r="C615" s="97" t="s">
        <v>62</v>
      </c>
      <c r="D615" s="103" t="s">
        <v>63</v>
      </c>
      <c r="E615" s="103" t="str">
        <f t="shared" si="46"/>
        <v>招標</v>
      </c>
      <c r="F615" s="102">
        <v>270</v>
      </c>
      <c r="G615" s="101">
        <v>41</v>
      </c>
      <c r="H615" s="100">
        <f t="shared" si="47"/>
        <v>11070</v>
      </c>
      <c r="I615" s="98">
        <f t="shared" si="48"/>
        <v>10</v>
      </c>
      <c r="J615" s="100">
        <f t="shared" si="49"/>
        <v>2700</v>
      </c>
      <c r="K615" s="99">
        <v>30</v>
      </c>
      <c r="L615" s="98">
        <f t="shared" si="50"/>
        <v>8100</v>
      </c>
      <c r="M615" s="98">
        <v>1</v>
      </c>
      <c r="N615" s="98">
        <v>270</v>
      </c>
      <c r="O615" s="97"/>
    </row>
    <row r="616" spans="1:15">
      <c r="A616" s="103" t="s">
        <v>468</v>
      </c>
      <c r="B616" s="103" t="s">
        <v>218</v>
      </c>
      <c r="C616" s="97" t="s">
        <v>36</v>
      </c>
      <c r="D616" s="103" t="s">
        <v>30</v>
      </c>
      <c r="E616" s="103" t="str">
        <f t="shared" si="46"/>
        <v>招標</v>
      </c>
      <c r="F616" s="102">
        <v>180</v>
      </c>
      <c r="G616" s="101">
        <v>41</v>
      </c>
      <c r="H616" s="100">
        <f t="shared" si="47"/>
        <v>7380</v>
      </c>
      <c r="I616" s="98">
        <f t="shared" si="48"/>
        <v>10</v>
      </c>
      <c r="J616" s="100">
        <f t="shared" si="49"/>
        <v>1800</v>
      </c>
      <c r="K616" s="99">
        <v>31</v>
      </c>
      <c r="L616" s="98">
        <f t="shared" si="50"/>
        <v>5580</v>
      </c>
      <c r="M616" s="98"/>
      <c r="N616" s="98">
        <v>0</v>
      </c>
      <c r="O616" s="97"/>
    </row>
    <row r="617" spans="1:15">
      <c r="A617" s="103" t="s">
        <v>468</v>
      </c>
      <c r="B617" s="103" t="s">
        <v>217</v>
      </c>
      <c r="C617" s="97" t="s">
        <v>52</v>
      </c>
      <c r="D617" s="103" t="s">
        <v>30</v>
      </c>
      <c r="E617" s="103" t="str">
        <f t="shared" si="46"/>
        <v>招標</v>
      </c>
      <c r="F617" s="102">
        <v>210</v>
      </c>
      <c r="G617" s="101">
        <v>26</v>
      </c>
      <c r="H617" s="100">
        <f t="shared" si="47"/>
        <v>5460</v>
      </c>
      <c r="I617" s="98">
        <f t="shared" si="48"/>
        <v>7</v>
      </c>
      <c r="J617" s="100">
        <f t="shared" si="49"/>
        <v>1470</v>
      </c>
      <c r="K617" s="99">
        <v>19</v>
      </c>
      <c r="L617" s="98">
        <f t="shared" si="50"/>
        <v>3990</v>
      </c>
      <c r="M617" s="98"/>
      <c r="N617" s="98">
        <v>0</v>
      </c>
      <c r="O617" s="97"/>
    </row>
    <row r="618" spans="1:15">
      <c r="A618" s="103" t="s">
        <v>468</v>
      </c>
      <c r="B618" s="103" t="s">
        <v>217</v>
      </c>
      <c r="C618" s="97" t="s">
        <v>94</v>
      </c>
      <c r="D618" s="103" t="s">
        <v>91</v>
      </c>
      <c r="E618" s="103" t="str">
        <f t="shared" si="46"/>
        <v>招標</v>
      </c>
      <c r="F618" s="102">
        <v>140</v>
      </c>
      <c r="G618" s="101">
        <v>26</v>
      </c>
      <c r="H618" s="100">
        <f t="shared" si="47"/>
        <v>3640</v>
      </c>
      <c r="I618" s="98">
        <f t="shared" si="48"/>
        <v>7</v>
      </c>
      <c r="J618" s="100">
        <f t="shared" si="49"/>
        <v>980</v>
      </c>
      <c r="K618" s="99">
        <v>19</v>
      </c>
      <c r="L618" s="98">
        <f t="shared" si="50"/>
        <v>2660</v>
      </c>
      <c r="M618" s="98"/>
      <c r="N618" s="98">
        <v>0</v>
      </c>
      <c r="O618" s="97"/>
    </row>
    <row r="619" spans="1:15">
      <c r="A619" s="103" t="s">
        <v>468</v>
      </c>
      <c r="B619" s="103" t="s">
        <v>217</v>
      </c>
      <c r="C619" s="97" t="s">
        <v>112</v>
      </c>
      <c r="D619" s="103" t="s">
        <v>111</v>
      </c>
      <c r="E619" s="103" t="str">
        <f t="shared" si="46"/>
        <v>招標</v>
      </c>
      <c r="F619" s="102">
        <v>198</v>
      </c>
      <c r="G619" s="101">
        <v>26</v>
      </c>
      <c r="H619" s="100">
        <f t="shared" si="47"/>
        <v>5148</v>
      </c>
      <c r="I619" s="98">
        <f t="shared" si="48"/>
        <v>7</v>
      </c>
      <c r="J619" s="100">
        <f t="shared" si="49"/>
        <v>1386</v>
      </c>
      <c r="K619" s="99">
        <v>19</v>
      </c>
      <c r="L619" s="98">
        <f t="shared" si="50"/>
        <v>3762</v>
      </c>
      <c r="M619" s="98"/>
      <c r="N619" s="98">
        <v>0</v>
      </c>
      <c r="O619" s="97"/>
    </row>
    <row r="620" spans="1:15">
      <c r="A620" s="103" t="s">
        <v>468</v>
      </c>
      <c r="B620" s="103" t="s">
        <v>217</v>
      </c>
      <c r="C620" s="97" t="s">
        <v>110</v>
      </c>
      <c r="D620" s="103" t="s">
        <v>111</v>
      </c>
      <c r="E620" s="103" t="str">
        <f t="shared" si="46"/>
        <v>招標</v>
      </c>
      <c r="F620" s="102">
        <v>217</v>
      </c>
      <c r="G620" s="101">
        <v>26</v>
      </c>
      <c r="H620" s="100">
        <f t="shared" si="47"/>
        <v>5642</v>
      </c>
      <c r="I620" s="98">
        <f t="shared" si="48"/>
        <v>7</v>
      </c>
      <c r="J620" s="100">
        <f t="shared" si="49"/>
        <v>1519</v>
      </c>
      <c r="K620" s="99">
        <v>19</v>
      </c>
      <c r="L620" s="98">
        <f t="shared" si="50"/>
        <v>4123</v>
      </c>
      <c r="M620" s="98"/>
      <c r="N620" s="98">
        <v>0</v>
      </c>
      <c r="O620" s="97"/>
    </row>
    <row r="621" spans="1:15">
      <c r="A621" s="103" t="s">
        <v>468</v>
      </c>
      <c r="B621" s="103" t="s">
        <v>217</v>
      </c>
      <c r="C621" s="97" t="s">
        <v>81</v>
      </c>
      <c r="D621" s="103" t="s">
        <v>82</v>
      </c>
      <c r="E621" s="103" t="str">
        <f t="shared" si="46"/>
        <v>招標</v>
      </c>
      <c r="F621" s="102">
        <v>270</v>
      </c>
      <c r="G621" s="101">
        <v>26</v>
      </c>
      <c r="H621" s="100">
        <f t="shared" si="47"/>
        <v>7020</v>
      </c>
      <c r="I621" s="98">
        <f t="shared" si="48"/>
        <v>7</v>
      </c>
      <c r="J621" s="100">
        <f t="shared" si="49"/>
        <v>1890</v>
      </c>
      <c r="K621" s="99">
        <v>19</v>
      </c>
      <c r="L621" s="98">
        <f t="shared" si="50"/>
        <v>5130</v>
      </c>
      <c r="M621" s="98"/>
      <c r="N621" s="98">
        <v>0</v>
      </c>
      <c r="O621" s="97"/>
    </row>
    <row r="622" spans="1:15">
      <c r="A622" s="103" t="s">
        <v>468</v>
      </c>
      <c r="B622" s="103" t="s">
        <v>217</v>
      </c>
      <c r="C622" s="97" t="s">
        <v>107</v>
      </c>
      <c r="D622" s="103" t="s">
        <v>106</v>
      </c>
      <c r="E622" s="103" t="str">
        <f t="shared" si="46"/>
        <v>招標</v>
      </c>
      <c r="F622" s="102">
        <v>193</v>
      </c>
      <c r="G622" s="101">
        <v>19</v>
      </c>
      <c r="H622" s="100">
        <f t="shared" si="47"/>
        <v>3667</v>
      </c>
      <c r="I622" s="98">
        <f t="shared" si="48"/>
        <v>0</v>
      </c>
      <c r="J622" s="100">
        <f t="shared" si="49"/>
        <v>0</v>
      </c>
      <c r="K622" s="99">
        <v>19</v>
      </c>
      <c r="L622" s="98">
        <f t="shared" si="50"/>
        <v>3667</v>
      </c>
      <c r="M622" s="98"/>
      <c r="N622" s="98">
        <v>0</v>
      </c>
      <c r="O622" s="97"/>
    </row>
    <row r="623" spans="1:15">
      <c r="A623" s="103" t="s">
        <v>468</v>
      </c>
      <c r="B623" s="103" t="s">
        <v>216</v>
      </c>
      <c r="C623" s="97" t="s">
        <v>52</v>
      </c>
      <c r="D623" s="103" t="s">
        <v>30</v>
      </c>
      <c r="E623" s="103" t="str">
        <f t="shared" si="46"/>
        <v>招標</v>
      </c>
      <c r="F623" s="102">
        <v>210</v>
      </c>
      <c r="G623" s="101">
        <v>26</v>
      </c>
      <c r="H623" s="100">
        <f t="shared" si="47"/>
        <v>5460</v>
      </c>
      <c r="I623" s="98">
        <f t="shared" si="48"/>
        <v>5</v>
      </c>
      <c r="J623" s="100">
        <f t="shared" si="49"/>
        <v>1050</v>
      </c>
      <c r="K623" s="99">
        <v>21</v>
      </c>
      <c r="L623" s="98">
        <f t="shared" si="50"/>
        <v>4410</v>
      </c>
      <c r="M623" s="98"/>
      <c r="N623" s="98">
        <v>0</v>
      </c>
      <c r="O623" s="97"/>
    </row>
    <row r="624" spans="1:15">
      <c r="A624" s="103" t="s">
        <v>468</v>
      </c>
      <c r="B624" s="103" t="s">
        <v>216</v>
      </c>
      <c r="C624" s="97" t="s">
        <v>94</v>
      </c>
      <c r="D624" s="103" t="s">
        <v>91</v>
      </c>
      <c r="E624" s="103" t="str">
        <f t="shared" si="46"/>
        <v>招標</v>
      </c>
      <c r="F624" s="102">
        <v>140</v>
      </c>
      <c r="G624" s="101">
        <v>26</v>
      </c>
      <c r="H624" s="100">
        <f t="shared" si="47"/>
        <v>3640</v>
      </c>
      <c r="I624" s="98">
        <f t="shared" si="48"/>
        <v>5</v>
      </c>
      <c r="J624" s="100">
        <f t="shared" si="49"/>
        <v>700</v>
      </c>
      <c r="K624" s="99">
        <v>21</v>
      </c>
      <c r="L624" s="98">
        <f t="shared" si="50"/>
        <v>2940</v>
      </c>
      <c r="M624" s="98"/>
      <c r="N624" s="98">
        <v>0</v>
      </c>
      <c r="O624" s="97"/>
    </row>
    <row r="625" spans="1:15">
      <c r="A625" s="103" t="s">
        <v>468</v>
      </c>
      <c r="B625" s="103" t="s">
        <v>216</v>
      </c>
      <c r="C625" s="97" t="s">
        <v>112</v>
      </c>
      <c r="D625" s="103" t="s">
        <v>111</v>
      </c>
      <c r="E625" s="103" t="str">
        <f t="shared" si="46"/>
        <v>招標</v>
      </c>
      <c r="F625" s="102">
        <v>198</v>
      </c>
      <c r="G625" s="101">
        <v>26</v>
      </c>
      <c r="H625" s="100">
        <f t="shared" si="47"/>
        <v>5148</v>
      </c>
      <c r="I625" s="98">
        <f t="shared" si="48"/>
        <v>5</v>
      </c>
      <c r="J625" s="100">
        <f t="shared" si="49"/>
        <v>990</v>
      </c>
      <c r="K625" s="99">
        <v>21</v>
      </c>
      <c r="L625" s="98">
        <f t="shared" si="50"/>
        <v>4158</v>
      </c>
      <c r="M625" s="98"/>
      <c r="N625" s="98">
        <v>0</v>
      </c>
      <c r="O625" s="97"/>
    </row>
    <row r="626" spans="1:15">
      <c r="A626" s="103" t="s">
        <v>468</v>
      </c>
      <c r="B626" s="103" t="s">
        <v>216</v>
      </c>
      <c r="C626" s="97" t="s">
        <v>110</v>
      </c>
      <c r="D626" s="103" t="s">
        <v>111</v>
      </c>
      <c r="E626" s="103" t="str">
        <f t="shared" si="46"/>
        <v>招標</v>
      </c>
      <c r="F626" s="102">
        <v>217</v>
      </c>
      <c r="G626" s="101">
        <v>26</v>
      </c>
      <c r="H626" s="100">
        <f t="shared" si="47"/>
        <v>5642</v>
      </c>
      <c r="I626" s="98">
        <f t="shared" si="48"/>
        <v>5</v>
      </c>
      <c r="J626" s="100">
        <f t="shared" si="49"/>
        <v>1085</v>
      </c>
      <c r="K626" s="99">
        <v>21</v>
      </c>
      <c r="L626" s="98">
        <f t="shared" si="50"/>
        <v>4557</v>
      </c>
      <c r="M626" s="98"/>
      <c r="N626" s="98">
        <v>0</v>
      </c>
      <c r="O626" s="97"/>
    </row>
    <row r="627" spans="1:15">
      <c r="A627" s="103" t="s">
        <v>468</v>
      </c>
      <c r="B627" s="103" t="s">
        <v>216</v>
      </c>
      <c r="C627" s="97" t="s">
        <v>81</v>
      </c>
      <c r="D627" s="103" t="s">
        <v>82</v>
      </c>
      <c r="E627" s="103" t="str">
        <f t="shared" si="46"/>
        <v>招標</v>
      </c>
      <c r="F627" s="102">
        <v>270</v>
      </c>
      <c r="G627" s="101">
        <v>26</v>
      </c>
      <c r="H627" s="100">
        <f t="shared" si="47"/>
        <v>7020</v>
      </c>
      <c r="I627" s="98">
        <f t="shared" si="48"/>
        <v>5</v>
      </c>
      <c r="J627" s="100">
        <f t="shared" si="49"/>
        <v>1350</v>
      </c>
      <c r="K627" s="99">
        <v>21</v>
      </c>
      <c r="L627" s="98">
        <f t="shared" si="50"/>
        <v>5670</v>
      </c>
      <c r="M627" s="98"/>
      <c r="N627" s="98">
        <v>0</v>
      </c>
      <c r="O627" s="97"/>
    </row>
    <row r="628" spans="1:15">
      <c r="A628" s="103" t="s">
        <v>468</v>
      </c>
      <c r="B628" s="103" t="s">
        <v>216</v>
      </c>
      <c r="C628" s="97" t="s">
        <v>107</v>
      </c>
      <c r="D628" s="103" t="s">
        <v>106</v>
      </c>
      <c r="E628" s="103" t="str">
        <f t="shared" si="46"/>
        <v>招標</v>
      </c>
      <c r="F628" s="102">
        <v>193</v>
      </c>
      <c r="G628" s="101">
        <v>18</v>
      </c>
      <c r="H628" s="100">
        <f t="shared" si="47"/>
        <v>3474</v>
      </c>
      <c r="I628" s="98">
        <f t="shared" si="48"/>
        <v>-3</v>
      </c>
      <c r="J628" s="100">
        <f t="shared" si="49"/>
        <v>-579</v>
      </c>
      <c r="K628" s="99">
        <v>14</v>
      </c>
      <c r="L628" s="98">
        <f t="shared" si="50"/>
        <v>2702</v>
      </c>
      <c r="M628" s="98">
        <v>7</v>
      </c>
      <c r="N628" s="98">
        <v>1351</v>
      </c>
      <c r="O628" s="97"/>
    </row>
    <row r="629" spans="1:15">
      <c r="A629" s="103" t="s">
        <v>468</v>
      </c>
      <c r="B629" s="103" t="s">
        <v>215</v>
      </c>
      <c r="C629" s="97" t="s">
        <v>52</v>
      </c>
      <c r="D629" s="103" t="s">
        <v>30</v>
      </c>
      <c r="E629" s="103" t="str">
        <f t="shared" si="46"/>
        <v>招標</v>
      </c>
      <c r="F629" s="102">
        <v>210</v>
      </c>
      <c r="G629" s="101">
        <v>26</v>
      </c>
      <c r="H629" s="100">
        <f t="shared" si="47"/>
        <v>5460</v>
      </c>
      <c r="I629" s="98">
        <f t="shared" si="48"/>
        <v>8</v>
      </c>
      <c r="J629" s="100">
        <f t="shared" si="49"/>
        <v>1680</v>
      </c>
      <c r="K629" s="99">
        <v>18</v>
      </c>
      <c r="L629" s="98">
        <f t="shared" si="50"/>
        <v>3780</v>
      </c>
      <c r="M629" s="98"/>
      <c r="N629" s="98">
        <v>0</v>
      </c>
      <c r="O629" s="97"/>
    </row>
    <row r="630" spans="1:15">
      <c r="A630" s="103" t="s">
        <v>468</v>
      </c>
      <c r="B630" s="103" t="s">
        <v>215</v>
      </c>
      <c r="C630" s="97" t="s">
        <v>94</v>
      </c>
      <c r="D630" s="103" t="s">
        <v>91</v>
      </c>
      <c r="E630" s="103" t="str">
        <f t="shared" si="46"/>
        <v>招標</v>
      </c>
      <c r="F630" s="102">
        <v>140</v>
      </c>
      <c r="G630" s="101">
        <v>26</v>
      </c>
      <c r="H630" s="100">
        <f t="shared" si="47"/>
        <v>3640</v>
      </c>
      <c r="I630" s="98">
        <f t="shared" si="48"/>
        <v>8</v>
      </c>
      <c r="J630" s="100">
        <f t="shared" si="49"/>
        <v>1120</v>
      </c>
      <c r="K630" s="99">
        <v>18</v>
      </c>
      <c r="L630" s="98">
        <f t="shared" si="50"/>
        <v>2520</v>
      </c>
      <c r="M630" s="98"/>
      <c r="N630" s="98">
        <v>0</v>
      </c>
      <c r="O630" s="97"/>
    </row>
    <row r="631" spans="1:15">
      <c r="A631" s="103" t="s">
        <v>468</v>
      </c>
      <c r="B631" s="103" t="s">
        <v>215</v>
      </c>
      <c r="C631" s="97" t="s">
        <v>112</v>
      </c>
      <c r="D631" s="103" t="s">
        <v>111</v>
      </c>
      <c r="E631" s="103" t="str">
        <f t="shared" si="46"/>
        <v>招標</v>
      </c>
      <c r="F631" s="102">
        <v>198</v>
      </c>
      <c r="G631" s="101">
        <v>26</v>
      </c>
      <c r="H631" s="100">
        <f t="shared" si="47"/>
        <v>5148</v>
      </c>
      <c r="I631" s="98">
        <f t="shared" si="48"/>
        <v>8</v>
      </c>
      <c r="J631" s="100">
        <f t="shared" si="49"/>
        <v>1584</v>
      </c>
      <c r="K631" s="99">
        <v>18</v>
      </c>
      <c r="L631" s="98">
        <f t="shared" si="50"/>
        <v>3564</v>
      </c>
      <c r="M631" s="98"/>
      <c r="N631" s="98">
        <v>0</v>
      </c>
      <c r="O631" s="97"/>
    </row>
    <row r="632" spans="1:15">
      <c r="A632" s="103" t="s">
        <v>468</v>
      </c>
      <c r="B632" s="103" t="s">
        <v>215</v>
      </c>
      <c r="C632" s="97" t="s">
        <v>110</v>
      </c>
      <c r="D632" s="103" t="s">
        <v>111</v>
      </c>
      <c r="E632" s="103" t="str">
        <f t="shared" si="46"/>
        <v>招標</v>
      </c>
      <c r="F632" s="102">
        <v>217</v>
      </c>
      <c r="G632" s="101">
        <v>26</v>
      </c>
      <c r="H632" s="100">
        <f t="shared" si="47"/>
        <v>5642</v>
      </c>
      <c r="I632" s="98">
        <f t="shared" si="48"/>
        <v>8</v>
      </c>
      <c r="J632" s="100">
        <f t="shared" si="49"/>
        <v>1736</v>
      </c>
      <c r="K632" s="99">
        <v>18</v>
      </c>
      <c r="L632" s="98">
        <f t="shared" si="50"/>
        <v>3906</v>
      </c>
      <c r="M632" s="98"/>
      <c r="N632" s="98">
        <v>0</v>
      </c>
      <c r="O632" s="97"/>
    </row>
    <row r="633" spans="1:15">
      <c r="A633" s="103" t="s">
        <v>468</v>
      </c>
      <c r="B633" s="103" t="s">
        <v>215</v>
      </c>
      <c r="C633" s="97" t="s">
        <v>81</v>
      </c>
      <c r="D633" s="103" t="s">
        <v>82</v>
      </c>
      <c r="E633" s="103" t="str">
        <f t="shared" si="46"/>
        <v>招標</v>
      </c>
      <c r="F633" s="102">
        <v>270</v>
      </c>
      <c r="G633" s="101">
        <v>26</v>
      </c>
      <c r="H633" s="100">
        <f t="shared" si="47"/>
        <v>7020</v>
      </c>
      <c r="I633" s="98">
        <f t="shared" si="48"/>
        <v>8</v>
      </c>
      <c r="J633" s="100">
        <f t="shared" si="49"/>
        <v>2160</v>
      </c>
      <c r="K633" s="99">
        <v>18</v>
      </c>
      <c r="L633" s="98">
        <f t="shared" si="50"/>
        <v>4860</v>
      </c>
      <c r="M633" s="98"/>
      <c r="N633" s="98">
        <v>0</v>
      </c>
      <c r="O633" s="97"/>
    </row>
    <row r="634" spans="1:15">
      <c r="A634" s="103" t="s">
        <v>468</v>
      </c>
      <c r="B634" s="103" t="s">
        <v>215</v>
      </c>
      <c r="C634" s="97" t="s">
        <v>107</v>
      </c>
      <c r="D634" s="103" t="s">
        <v>106</v>
      </c>
      <c r="E634" s="103" t="str">
        <f t="shared" si="46"/>
        <v>招標</v>
      </c>
      <c r="F634" s="102">
        <v>193</v>
      </c>
      <c r="G634" s="101">
        <v>17</v>
      </c>
      <c r="H634" s="100">
        <f t="shared" si="47"/>
        <v>3281</v>
      </c>
      <c r="I634" s="98">
        <f t="shared" si="48"/>
        <v>-1</v>
      </c>
      <c r="J634" s="100">
        <f t="shared" si="49"/>
        <v>-193</v>
      </c>
      <c r="K634" s="99">
        <v>13</v>
      </c>
      <c r="L634" s="98">
        <f t="shared" si="50"/>
        <v>2509</v>
      </c>
      <c r="M634" s="98">
        <v>5</v>
      </c>
      <c r="N634" s="98">
        <v>965</v>
      </c>
      <c r="O634" s="97"/>
    </row>
    <row r="635" spans="1:15">
      <c r="A635" s="103" t="s">
        <v>468</v>
      </c>
      <c r="B635" s="103" t="s">
        <v>214</v>
      </c>
      <c r="C635" s="97" t="s">
        <v>52</v>
      </c>
      <c r="D635" s="103" t="s">
        <v>30</v>
      </c>
      <c r="E635" s="103" t="str">
        <f t="shared" si="46"/>
        <v>招標</v>
      </c>
      <c r="F635" s="102">
        <v>210</v>
      </c>
      <c r="G635" s="101">
        <v>26</v>
      </c>
      <c r="H635" s="100">
        <f t="shared" si="47"/>
        <v>5460</v>
      </c>
      <c r="I635" s="98">
        <f t="shared" si="48"/>
        <v>5</v>
      </c>
      <c r="J635" s="100">
        <f t="shared" si="49"/>
        <v>1050</v>
      </c>
      <c r="K635" s="99">
        <v>21</v>
      </c>
      <c r="L635" s="98">
        <f t="shared" si="50"/>
        <v>4410</v>
      </c>
      <c r="M635" s="98"/>
      <c r="N635" s="98">
        <v>0</v>
      </c>
      <c r="O635" s="97"/>
    </row>
    <row r="636" spans="1:15">
      <c r="A636" s="103" t="s">
        <v>468</v>
      </c>
      <c r="B636" s="103" t="s">
        <v>214</v>
      </c>
      <c r="C636" s="97" t="s">
        <v>94</v>
      </c>
      <c r="D636" s="103" t="s">
        <v>91</v>
      </c>
      <c r="E636" s="103" t="str">
        <f t="shared" si="46"/>
        <v>招標</v>
      </c>
      <c r="F636" s="102">
        <v>140</v>
      </c>
      <c r="G636" s="101">
        <v>26</v>
      </c>
      <c r="H636" s="100">
        <f t="shared" si="47"/>
        <v>3640</v>
      </c>
      <c r="I636" s="98">
        <f t="shared" si="48"/>
        <v>5</v>
      </c>
      <c r="J636" s="100">
        <f t="shared" si="49"/>
        <v>700</v>
      </c>
      <c r="K636" s="99">
        <v>21</v>
      </c>
      <c r="L636" s="98">
        <f t="shared" si="50"/>
        <v>2940</v>
      </c>
      <c r="M636" s="98"/>
      <c r="N636" s="98">
        <v>0</v>
      </c>
      <c r="O636" s="97"/>
    </row>
    <row r="637" spans="1:15">
      <c r="A637" s="103" t="s">
        <v>468</v>
      </c>
      <c r="B637" s="103" t="s">
        <v>214</v>
      </c>
      <c r="C637" s="97" t="s">
        <v>112</v>
      </c>
      <c r="D637" s="103" t="s">
        <v>111</v>
      </c>
      <c r="E637" s="103" t="str">
        <f t="shared" si="46"/>
        <v>招標</v>
      </c>
      <c r="F637" s="102">
        <v>198</v>
      </c>
      <c r="G637" s="101">
        <v>26</v>
      </c>
      <c r="H637" s="100">
        <f t="shared" si="47"/>
        <v>5148</v>
      </c>
      <c r="I637" s="98">
        <f t="shared" si="48"/>
        <v>5</v>
      </c>
      <c r="J637" s="100">
        <f t="shared" si="49"/>
        <v>990</v>
      </c>
      <c r="K637" s="99">
        <v>21</v>
      </c>
      <c r="L637" s="98">
        <f t="shared" si="50"/>
        <v>4158</v>
      </c>
      <c r="M637" s="98"/>
      <c r="N637" s="98">
        <v>0</v>
      </c>
      <c r="O637" s="97"/>
    </row>
    <row r="638" spans="1:15">
      <c r="A638" s="103" t="s">
        <v>468</v>
      </c>
      <c r="B638" s="103" t="s">
        <v>214</v>
      </c>
      <c r="C638" s="97" t="s">
        <v>110</v>
      </c>
      <c r="D638" s="103" t="s">
        <v>111</v>
      </c>
      <c r="E638" s="103" t="str">
        <f t="shared" si="46"/>
        <v>招標</v>
      </c>
      <c r="F638" s="102">
        <v>217</v>
      </c>
      <c r="G638" s="101">
        <v>26</v>
      </c>
      <c r="H638" s="100">
        <f t="shared" si="47"/>
        <v>5642</v>
      </c>
      <c r="I638" s="98">
        <f t="shared" si="48"/>
        <v>5</v>
      </c>
      <c r="J638" s="100">
        <f t="shared" si="49"/>
        <v>1085</v>
      </c>
      <c r="K638" s="99">
        <v>21</v>
      </c>
      <c r="L638" s="98">
        <f t="shared" si="50"/>
        <v>4557</v>
      </c>
      <c r="M638" s="98"/>
      <c r="N638" s="98">
        <v>0</v>
      </c>
      <c r="O638" s="97"/>
    </row>
    <row r="639" spans="1:15">
      <c r="A639" s="103" t="s">
        <v>468</v>
      </c>
      <c r="B639" s="103" t="s">
        <v>214</v>
      </c>
      <c r="C639" s="97" t="s">
        <v>81</v>
      </c>
      <c r="D639" s="103" t="s">
        <v>82</v>
      </c>
      <c r="E639" s="103" t="str">
        <f t="shared" si="46"/>
        <v>招標</v>
      </c>
      <c r="F639" s="102">
        <v>270</v>
      </c>
      <c r="G639" s="101">
        <v>26</v>
      </c>
      <c r="H639" s="100">
        <f t="shared" si="47"/>
        <v>7020</v>
      </c>
      <c r="I639" s="98">
        <f t="shared" si="48"/>
        <v>5</v>
      </c>
      <c r="J639" s="100">
        <f t="shared" si="49"/>
        <v>1350</v>
      </c>
      <c r="K639" s="99">
        <v>21</v>
      </c>
      <c r="L639" s="98">
        <f t="shared" si="50"/>
        <v>5670</v>
      </c>
      <c r="M639" s="98"/>
      <c r="N639" s="98">
        <v>0</v>
      </c>
      <c r="O639" s="97"/>
    </row>
    <row r="640" spans="1:15">
      <c r="A640" s="103" t="s">
        <v>468</v>
      </c>
      <c r="B640" s="103" t="s">
        <v>214</v>
      </c>
      <c r="C640" s="97" t="s">
        <v>107</v>
      </c>
      <c r="D640" s="103" t="s">
        <v>106</v>
      </c>
      <c r="E640" s="103" t="str">
        <f t="shared" si="46"/>
        <v>招標</v>
      </c>
      <c r="F640" s="102">
        <v>193</v>
      </c>
      <c r="G640" s="101">
        <v>21</v>
      </c>
      <c r="H640" s="100">
        <f t="shared" si="47"/>
        <v>4053</v>
      </c>
      <c r="I640" s="98">
        <f t="shared" si="48"/>
        <v>0</v>
      </c>
      <c r="J640" s="100">
        <f t="shared" si="49"/>
        <v>0</v>
      </c>
      <c r="K640" s="99">
        <v>21</v>
      </c>
      <c r="L640" s="98">
        <f t="shared" si="50"/>
        <v>4053</v>
      </c>
      <c r="M640" s="98"/>
      <c r="N640" s="98">
        <v>0</v>
      </c>
      <c r="O640" s="97"/>
    </row>
    <row r="641" spans="1:15">
      <c r="A641" s="103" t="s">
        <v>468</v>
      </c>
      <c r="B641" s="103" t="s">
        <v>213</v>
      </c>
      <c r="C641" s="97" t="s">
        <v>128</v>
      </c>
      <c r="D641" s="103" t="s">
        <v>125</v>
      </c>
      <c r="E641" s="103" t="str">
        <f t="shared" si="46"/>
        <v>招標</v>
      </c>
      <c r="F641" s="102">
        <v>140</v>
      </c>
      <c r="G641" s="101">
        <v>46</v>
      </c>
      <c r="H641" s="100">
        <f t="shared" si="47"/>
        <v>6440</v>
      </c>
      <c r="I641" s="98">
        <f t="shared" si="48"/>
        <v>21</v>
      </c>
      <c r="J641" s="100">
        <f t="shared" si="49"/>
        <v>2940</v>
      </c>
      <c r="K641" s="99">
        <v>24</v>
      </c>
      <c r="L641" s="98">
        <f t="shared" si="50"/>
        <v>3360</v>
      </c>
      <c r="M641" s="98">
        <v>1</v>
      </c>
      <c r="N641" s="98">
        <v>140</v>
      </c>
      <c r="O641" s="97"/>
    </row>
    <row r="642" spans="1:15">
      <c r="A642" s="103" t="s">
        <v>468</v>
      </c>
      <c r="B642" s="103" t="s">
        <v>213</v>
      </c>
      <c r="C642" s="97" t="s">
        <v>118</v>
      </c>
      <c r="D642" s="103" t="s">
        <v>115</v>
      </c>
      <c r="E642" s="103" t="str">
        <f t="shared" ref="E642:E705" si="51">VLOOKUP(D642,採購方式,2,FALSE)</f>
        <v>招標</v>
      </c>
      <c r="F642" s="102">
        <v>150</v>
      </c>
      <c r="G642" s="101">
        <v>46</v>
      </c>
      <c r="H642" s="100">
        <f t="shared" si="47"/>
        <v>6900</v>
      </c>
      <c r="I642" s="98">
        <f t="shared" si="48"/>
        <v>21</v>
      </c>
      <c r="J642" s="100">
        <f t="shared" si="49"/>
        <v>3150</v>
      </c>
      <c r="K642" s="99">
        <v>24</v>
      </c>
      <c r="L642" s="98">
        <f t="shared" si="50"/>
        <v>3600</v>
      </c>
      <c r="M642" s="98">
        <v>1</v>
      </c>
      <c r="N642" s="98">
        <v>150</v>
      </c>
      <c r="O642" s="97"/>
    </row>
    <row r="643" spans="1:15">
      <c r="A643" s="103" t="s">
        <v>468</v>
      </c>
      <c r="B643" s="103" t="s">
        <v>213</v>
      </c>
      <c r="C643" s="97" t="s">
        <v>50</v>
      </c>
      <c r="D643" s="103" t="s">
        <v>30</v>
      </c>
      <c r="E643" s="103" t="str">
        <f t="shared" si="51"/>
        <v>招標</v>
      </c>
      <c r="F643" s="102">
        <v>196</v>
      </c>
      <c r="G643" s="101">
        <v>46</v>
      </c>
      <c r="H643" s="100">
        <f t="shared" si="47"/>
        <v>9016</v>
      </c>
      <c r="I643" s="98">
        <f t="shared" si="48"/>
        <v>21</v>
      </c>
      <c r="J643" s="100">
        <f t="shared" si="49"/>
        <v>4116</v>
      </c>
      <c r="K643" s="99">
        <v>24</v>
      </c>
      <c r="L643" s="98">
        <f t="shared" si="50"/>
        <v>4704</v>
      </c>
      <c r="M643" s="98">
        <v>1</v>
      </c>
      <c r="N643" s="98">
        <v>196</v>
      </c>
      <c r="O643" s="97"/>
    </row>
    <row r="644" spans="1:15">
      <c r="A644" s="103" t="s">
        <v>468</v>
      </c>
      <c r="B644" s="103" t="s">
        <v>213</v>
      </c>
      <c r="C644" s="97" t="s">
        <v>67</v>
      </c>
      <c r="D644" s="103" t="s">
        <v>63</v>
      </c>
      <c r="E644" s="103" t="str">
        <f t="shared" si="51"/>
        <v>招標</v>
      </c>
      <c r="F644" s="102">
        <v>268</v>
      </c>
      <c r="G644" s="101">
        <v>46</v>
      </c>
      <c r="H644" s="100">
        <f t="shared" ref="H644:H667" si="52">F644*G644</f>
        <v>12328</v>
      </c>
      <c r="I644" s="98">
        <f t="shared" si="48"/>
        <v>21</v>
      </c>
      <c r="J644" s="100">
        <f t="shared" si="49"/>
        <v>5628</v>
      </c>
      <c r="K644" s="99">
        <v>23</v>
      </c>
      <c r="L644" s="98">
        <f t="shared" si="50"/>
        <v>6164</v>
      </c>
      <c r="M644" s="98">
        <v>2</v>
      </c>
      <c r="N644" s="98">
        <v>536</v>
      </c>
      <c r="O644" s="97"/>
    </row>
    <row r="645" spans="1:15">
      <c r="A645" s="103" t="s">
        <v>468</v>
      </c>
      <c r="B645" s="103" t="s">
        <v>213</v>
      </c>
      <c r="C645" s="97" t="s">
        <v>47</v>
      </c>
      <c r="D645" s="103" t="s">
        <v>30</v>
      </c>
      <c r="E645" s="103" t="str">
        <f t="shared" si="51"/>
        <v>招標</v>
      </c>
      <c r="F645" s="102">
        <v>199</v>
      </c>
      <c r="G645" s="101">
        <v>46</v>
      </c>
      <c r="H645" s="100">
        <f t="shared" si="52"/>
        <v>9154</v>
      </c>
      <c r="I645" s="98">
        <f t="shared" ref="I645:I667" si="53">G645-K645-M645</f>
        <v>21</v>
      </c>
      <c r="J645" s="100">
        <f t="shared" ref="J645:J669" si="54">F645*I645</f>
        <v>4179</v>
      </c>
      <c r="K645" s="99">
        <v>24</v>
      </c>
      <c r="L645" s="98">
        <f t="shared" ref="L645:L681" si="55">K645*F645</f>
        <v>4776</v>
      </c>
      <c r="M645" s="98">
        <v>1</v>
      </c>
      <c r="N645" s="98">
        <v>199</v>
      </c>
      <c r="O645" s="97"/>
    </row>
    <row r="646" spans="1:15">
      <c r="A646" s="103" t="s">
        <v>468</v>
      </c>
      <c r="B646" s="103" t="s">
        <v>213</v>
      </c>
      <c r="C646" s="97" t="s">
        <v>126</v>
      </c>
      <c r="D646" s="103" t="s">
        <v>125</v>
      </c>
      <c r="E646" s="103" t="str">
        <f t="shared" si="51"/>
        <v>招標</v>
      </c>
      <c r="F646" s="102">
        <v>150</v>
      </c>
      <c r="G646" s="101">
        <v>46</v>
      </c>
      <c r="H646" s="100">
        <f t="shared" si="52"/>
        <v>6900</v>
      </c>
      <c r="I646" s="98">
        <f t="shared" si="53"/>
        <v>21</v>
      </c>
      <c r="J646" s="100">
        <f t="shared" si="54"/>
        <v>3150</v>
      </c>
      <c r="K646" s="99">
        <v>22</v>
      </c>
      <c r="L646" s="98">
        <f t="shared" si="55"/>
        <v>3300</v>
      </c>
      <c r="M646" s="98">
        <v>3</v>
      </c>
      <c r="N646" s="98">
        <v>450</v>
      </c>
      <c r="O646" s="97"/>
    </row>
    <row r="647" spans="1:15">
      <c r="A647" s="103" t="s">
        <v>468</v>
      </c>
      <c r="B647" s="103" t="s">
        <v>213</v>
      </c>
      <c r="C647" s="97" t="s">
        <v>108</v>
      </c>
      <c r="D647" s="103" t="s">
        <v>106</v>
      </c>
      <c r="E647" s="103" t="str">
        <f t="shared" si="51"/>
        <v>招標</v>
      </c>
      <c r="F647" s="102">
        <v>193</v>
      </c>
      <c r="G647" s="101">
        <v>46</v>
      </c>
      <c r="H647" s="100">
        <f t="shared" si="52"/>
        <v>8878</v>
      </c>
      <c r="I647" s="98">
        <f t="shared" si="53"/>
        <v>21</v>
      </c>
      <c r="J647" s="100">
        <f t="shared" si="54"/>
        <v>4053</v>
      </c>
      <c r="K647" s="99">
        <v>23</v>
      </c>
      <c r="L647" s="98">
        <f t="shared" si="55"/>
        <v>4439</v>
      </c>
      <c r="M647" s="98">
        <v>2</v>
      </c>
      <c r="N647" s="98">
        <v>386</v>
      </c>
      <c r="O647" s="97"/>
    </row>
    <row r="648" spans="1:15">
      <c r="A648" s="103" t="s">
        <v>468</v>
      </c>
      <c r="B648" s="103" t="s">
        <v>213</v>
      </c>
      <c r="C648" s="97" t="s">
        <v>43</v>
      </c>
      <c r="D648" s="103" t="s">
        <v>30</v>
      </c>
      <c r="E648" s="103" t="str">
        <f t="shared" si="51"/>
        <v>招標</v>
      </c>
      <c r="F648" s="102">
        <v>265</v>
      </c>
      <c r="G648" s="101">
        <v>45</v>
      </c>
      <c r="H648" s="100">
        <f t="shared" si="52"/>
        <v>11925</v>
      </c>
      <c r="I648" s="98">
        <f t="shared" si="53"/>
        <v>20</v>
      </c>
      <c r="J648" s="100">
        <f t="shared" si="54"/>
        <v>5300</v>
      </c>
      <c r="K648" s="99">
        <v>24</v>
      </c>
      <c r="L648" s="98">
        <f t="shared" si="55"/>
        <v>6360</v>
      </c>
      <c r="M648" s="98">
        <v>1</v>
      </c>
      <c r="N648" s="98">
        <v>265</v>
      </c>
      <c r="O648" s="97"/>
    </row>
    <row r="649" spans="1:15">
      <c r="A649" s="103" t="s">
        <v>468</v>
      </c>
      <c r="B649" s="103" t="s">
        <v>213</v>
      </c>
      <c r="C649" s="97" t="s">
        <v>86</v>
      </c>
      <c r="D649" s="103" t="s">
        <v>82</v>
      </c>
      <c r="E649" s="103" t="str">
        <f t="shared" si="51"/>
        <v>招標</v>
      </c>
      <c r="F649" s="102">
        <v>222</v>
      </c>
      <c r="G649" s="101">
        <v>46</v>
      </c>
      <c r="H649" s="100">
        <f t="shared" si="52"/>
        <v>10212</v>
      </c>
      <c r="I649" s="98">
        <f t="shared" si="53"/>
        <v>21</v>
      </c>
      <c r="J649" s="100">
        <f t="shared" si="54"/>
        <v>4662</v>
      </c>
      <c r="K649" s="99">
        <v>25</v>
      </c>
      <c r="L649" s="98">
        <f t="shared" si="55"/>
        <v>5550</v>
      </c>
      <c r="M649" s="98"/>
      <c r="N649" s="98">
        <v>0</v>
      </c>
      <c r="O649" s="97"/>
    </row>
    <row r="650" spans="1:15">
      <c r="A650" s="103" t="s">
        <v>468</v>
      </c>
      <c r="B650" s="103" t="s">
        <v>213</v>
      </c>
      <c r="C650" s="97" t="s">
        <v>29</v>
      </c>
      <c r="D650" s="103" t="s">
        <v>30</v>
      </c>
      <c r="E650" s="103" t="str">
        <f t="shared" si="51"/>
        <v>招標</v>
      </c>
      <c r="F650" s="102">
        <v>180</v>
      </c>
      <c r="G650" s="101">
        <v>46</v>
      </c>
      <c r="H650" s="100">
        <f t="shared" si="52"/>
        <v>8280</v>
      </c>
      <c r="I650" s="98">
        <f t="shared" si="53"/>
        <v>21</v>
      </c>
      <c r="J650" s="100">
        <f t="shared" si="54"/>
        <v>3780</v>
      </c>
      <c r="K650" s="99">
        <v>24</v>
      </c>
      <c r="L650" s="98">
        <f t="shared" si="55"/>
        <v>4320</v>
      </c>
      <c r="M650" s="98">
        <v>1</v>
      </c>
      <c r="N650" s="98">
        <v>180</v>
      </c>
      <c r="O650" s="97"/>
    </row>
    <row r="651" spans="1:15">
      <c r="A651" s="103" t="s">
        <v>468</v>
      </c>
      <c r="B651" s="103" t="s">
        <v>213</v>
      </c>
      <c r="C651" s="97" t="s">
        <v>105</v>
      </c>
      <c r="D651" s="103" t="s">
        <v>106</v>
      </c>
      <c r="E651" s="103" t="str">
        <f t="shared" si="51"/>
        <v>招標</v>
      </c>
      <c r="F651" s="102">
        <v>97</v>
      </c>
      <c r="G651" s="101">
        <v>46</v>
      </c>
      <c r="H651" s="100">
        <f t="shared" si="52"/>
        <v>4462</v>
      </c>
      <c r="I651" s="98">
        <f t="shared" si="53"/>
        <v>21</v>
      </c>
      <c r="J651" s="100">
        <f t="shared" si="54"/>
        <v>2037</v>
      </c>
      <c r="K651" s="99">
        <v>24</v>
      </c>
      <c r="L651" s="98">
        <f t="shared" si="55"/>
        <v>2328</v>
      </c>
      <c r="M651" s="98">
        <v>1</v>
      </c>
      <c r="N651" s="98">
        <v>97</v>
      </c>
      <c r="O651" s="97"/>
    </row>
    <row r="652" spans="1:15">
      <c r="A652" s="103" t="s">
        <v>468</v>
      </c>
      <c r="B652" s="103" t="s">
        <v>212</v>
      </c>
      <c r="C652" s="97" t="s">
        <v>66</v>
      </c>
      <c r="D652" s="103" t="s">
        <v>63</v>
      </c>
      <c r="E652" s="103" t="str">
        <f t="shared" si="51"/>
        <v>招標</v>
      </c>
      <c r="F652" s="102">
        <v>286</v>
      </c>
      <c r="G652" s="101">
        <v>42</v>
      </c>
      <c r="H652" s="100">
        <f t="shared" si="52"/>
        <v>12012</v>
      </c>
      <c r="I652" s="98">
        <f t="shared" si="53"/>
        <v>13</v>
      </c>
      <c r="J652" s="100">
        <f t="shared" si="54"/>
        <v>3718</v>
      </c>
      <c r="K652" s="99">
        <v>28</v>
      </c>
      <c r="L652" s="98">
        <f t="shared" si="55"/>
        <v>8008</v>
      </c>
      <c r="M652" s="98">
        <v>1</v>
      </c>
      <c r="N652" s="98">
        <v>286</v>
      </c>
      <c r="O652" s="97"/>
    </row>
    <row r="653" spans="1:15">
      <c r="A653" s="103" t="s">
        <v>468</v>
      </c>
      <c r="B653" s="103" t="s">
        <v>212</v>
      </c>
      <c r="C653" s="97" t="s">
        <v>48</v>
      </c>
      <c r="D653" s="103" t="s">
        <v>30</v>
      </c>
      <c r="E653" s="103" t="str">
        <f t="shared" si="51"/>
        <v>招標</v>
      </c>
      <c r="F653" s="102">
        <v>210</v>
      </c>
      <c r="G653" s="101">
        <v>42</v>
      </c>
      <c r="H653" s="100">
        <f t="shared" si="52"/>
        <v>8820</v>
      </c>
      <c r="I653" s="98">
        <f t="shared" si="53"/>
        <v>13</v>
      </c>
      <c r="J653" s="100">
        <f t="shared" si="54"/>
        <v>2730</v>
      </c>
      <c r="K653" s="99">
        <v>29</v>
      </c>
      <c r="L653" s="98">
        <f t="shared" si="55"/>
        <v>6090</v>
      </c>
      <c r="M653" s="98"/>
      <c r="N653" s="98">
        <v>0</v>
      </c>
      <c r="O653" s="97"/>
    </row>
    <row r="654" spans="1:15">
      <c r="A654" s="103" t="s">
        <v>468</v>
      </c>
      <c r="B654" s="103" t="s">
        <v>212</v>
      </c>
      <c r="C654" s="97" t="s">
        <v>46</v>
      </c>
      <c r="D654" s="103" t="s">
        <v>30</v>
      </c>
      <c r="E654" s="103" t="str">
        <f t="shared" si="51"/>
        <v>招標</v>
      </c>
      <c r="F654" s="102">
        <v>199</v>
      </c>
      <c r="G654" s="101">
        <v>42</v>
      </c>
      <c r="H654" s="100">
        <f t="shared" si="52"/>
        <v>8358</v>
      </c>
      <c r="I654" s="98">
        <f t="shared" si="53"/>
        <v>13</v>
      </c>
      <c r="J654" s="100">
        <f t="shared" si="54"/>
        <v>2587</v>
      </c>
      <c r="K654" s="99">
        <v>29</v>
      </c>
      <c r="L654" s="98">
        <f t="shared" si="55"/>
        <v>5771</v>
      </c>
      <c r="M654" s="98"/>
      <c r="N654" s="98">
        <v>0</v>
      </c>
      <c r="O654" s="97"/>
    </row>
    <row r="655" spans="1:15">
      <c r="A655" s="103" t="s">
        <v>468</v>
      </c>
      <c r="B655" s="103" t="s">
        <v>212</v>
      </c>
      <c r="C655" s="97" t="s">
        <v>127</v>
      </c>
      <c r="D655" s="103" t="s">
        <v>125</v>
      </c>
      <c r="E655" s="103" t="str">
        <f t="shared" si="51"/>
        <v>招標</v>
      </c>
      <c r="F655" s="102">
        <v>130</v>
      </c>
      <c r="G655" s="101">
        <v>42</v>
      </c>
      <c r="H655" s="100">
        <f t="shared" si="52"/>
        <v>5460</v>
      </c>
      <c r="I655" s="98">
        <f t="shared" si="53"/>
        <v>13</v>
      </c>
      <c r="J655" s="100">
        <f t="shared" si="54"/>
        <v>1690</v>
      </c>
      <c r="K655" s="99">
        <v>29</v>
      </c>
      <c r="L655" s="98">
        <f t="shared" si="55"/>
        <v>3770</v>
      </c>
      <c r="M655" s="98"/>
      <c r="N655" s="98">
        <v>0</v>
      </c>
      <c r="O655" s="97"/>
    </row>
    <row r="656" spans="1:15">
      <c r="A656" s="103" t="s">
        <v>468</v>
      </c>
      <c r="B656" s="103" t="s">
        <v>212</v>
      </c>
      <c r="C656" s="97" t="s">
        <v>41</v>
      </c>
      <c r="D656" s="103" t="s">
        <v>30</v>
      </c>
      <c r="E656" s="103" t="str">
        <f t="shared" si="51"/>
        <v>招標</v>
      </c>
      <c r="F656" s="102">
        <v>256</v>
      </c>
      <c r="G656" s="101">
        <v>45</v>
      </c>
      <c r="H656" s="100">
        <f t="shared" si="52"/>
        <v>11520</v>
      </c>
      <c r="I656" s="98">
        <f t="shared" si="53"/>
        <v>16</v>
      </c>
      <c r="J656" s="100">
        <f t="shared" si="54"/>
        <v>4096</v>
      </c>
      <c r="K656" s="99">
        <v>28</v>
      </c>
      <c r="L656" s="98">
        <f t="shared" si="55"/>
        <v>7168</v>
      </c>
      <c r="M656" s="98">
        <v>1</v>
      </c>
      <c r="N656" s="98">
        <v>256</v>
      </c>
      <c r="O656" s="97"/>
    </row>
    <row r="657" spans="1:15">
      <c r="A657" s="103" t="s">
        <v>468</v>
      </c>
      <c r="B657" s="103" t="s">
        <v>212</v>
      </c>
      <c r="C657" s="97" t="s">
        <v>124</v>
      </c>
      <c r="D657" s="103" t="s">
        <v>125</v>
      </c>
      <c r="E657" s="103" t="str">
        <f t="shared" si="51"/>
        <v>招標</v>
      </c>
      <c r="F657" s="102">
        <v>145</v>
      </c>
      <c r="G657" s="101">
        <v>42</v>
      </c>
      <c r="H657" s="100">
        <f t="shared" si="52"/>
        <v>6090</v>
      </c>
      <c r="I657" s="98">
        <f t="shared" si="53"/>
        <v>13</v>
      </c>
      <c r="J657" s="100">
        <f t="shared" si="54"/>
        <v>1885</v>
      </c>
      <c r="K657" s="99">
        <v>29</v>
      </c>
      <c r="L657" s="98">
        <f t="shared" si="55"/>
        <v>4205</v>
      </c>
      <c r="M657" s="98"/>
      <c r="N657" s="98">
        <v>0</v>
      </c>
      <c r="O657" s="97"/>
    </row>
    <row r="658" spans="1:15">
      <c r="A658" s="103" t="s">
        <v>468</v>
      </c>
      <c r="B658" s="103" t="s">
        <v>212</v>
      </c>
      <c r="C658" s="97" t="s">
        <v>84</v>
      </c>
      <c r="D658" s="103" t="s">
        <v>82</v>
      </c>
      <c r="E658" s="103" t="str">
        <f t="shared" si="51"/>
        <v>招標</v>
      </c>
      <c r="F658" s="102">
        <v>222</v>
      </c>
      <c r="G658" s="101">
        <v>42</v>
      </c>
      <c r="H658" s="100">
        <f t="shared" si="52"/>
        <v>9324</v>
      </c>
      <c r="I658" s="98">
        <f t="shared" si="53"/>
        <v>13</v>
      </c>
      <c r="J658" s="100">
        <f t="shared" si="54"/>
        <v>2886</v>
      </c>
      <c r="K658" s="99">
        <v>29</v>
      </c>
      <c r="L658" s="98">
        <f t="shared" si="55"/>
        <v>6438</v>
      </c>
      <c r="M658" s="98"/>
      <c r="N658" s="98">
        <v>0</v>
      </c>
      <c r="O658" s="97"/>
    </row>
    <row r="659" spans="1:15">
      <c r="A659" s="103" t="s">
        <v>468</v>
      </c>
      <c r="B659" s="103" t="s">
        <v>212</v>
      </c>
      <c r="C659" s="97" t="s">
        <v>62</v>
      </c>
      <c r="D659" s="103" t="s">
        <v>63</v>
      </c>
      <c r="E659" s="103" t="str">
        <f t="shared" si="51"/>
        <v>招標</v>
      </c>
      <c r="F659" s="102">
        <v>270</v>
      </c>
      <c r="G659" s="101">
        <v>42</v>
      </c>
      <c r="H659" s="100">
        <f t="shared" si="52"/>
        <v>11340</v>
      </c>
      <c r="I659" s="98">
        <f t="shared" si="53"/>
        <v>13</v>
      </c>
      <c r="J659" s="100">
        <f t="shared" si="54"/>
        <v>3510</v>
      </c>
      <c r="K659" s="99">
        <v>28</v>
      </c>
      <c r="L659" s="98">
        <f t="shared" si="55"/>
        <v>7560</v>
      </c>
      <c r="M659" s="98">
        <v>1</v>
      </c>
      <c r="N659" s="98">
        <v>270</v>
      </c>
      <c r="O659" s="97"/>
    </row>
    <row r="660" spans="1:15">
      <c r="A660" s="103" t="s">
        <v>468</v>
      </c>
      <c r="B660" s="103" t="s">
        <v>212</v>
      </c>
      <c r="C660" s="97" t="s">
        <v>36</v>
      </c>
      <c r="D660" s="103" t="s">
        <v>30</v>
      </c>
      <c r="E660" s="103" t="str">
        <f t="shared" si="51"/>
        <v>招標</v>
      </c>
      <c r="F660" s="102">
        <v>180</v>
      </c>
      <c r="G660" s="101">
        <v>42</v>
      </c>
      <c r="H660" s="100">
        <f t="shared" si="52"/>
        <v>7560</v>
      </c>
      <c r="I660" s="98">
        <f t="shared" si="53"/>
        <v>13</v>
      </c>
      <c r="J660" s="100">
        <f t="shared" si="54"/>
        <v>2340</v>
      </c>
      <c r="K660" s="99">
        <v>29</v>
      </c>
      <c r="L660" s="98">
        <f t="shared" si="55"/>
        <v>5220</v>
      </c>
      <c r="M660" s="98"/>
      <c r="N660" s="98">
        <v>0</v>
      </c>
      <c r="O660" s="97"/>
    </row>
    <row r="661" spans="1:15">
      <c r="A661" s="103" t="s">
        <v>468</v>
      </c>
      <c r="B661" s="103" t="s">
        <v>211</v>
      </c>
      <c r="C661" s="97" t="s">
        <v>53</v>
      </c>
      <c r="D661" s="103" t="s">
        <v>30</v>
      </c>
      <c r="E661" s="103" t="str">
        <f t="shared" si="51"/>
        <v>招標</v>
      </c>
      <c r="F661" s="102">
        <v>154</v>
      </c>
      <c r="G661" s="101">
        <v>15</v>
      </c>
      <c r="H661" s="100">
        <f t="shared" si="52"/>
        <v>2310</v>
      </c>
      <c r="I661" s="98">
        <f t="shared" si="53"/>
        <v>0</v>
      </c>
      <c r="J661" s="100">
        <f t="shared" si="54"/>
        <v>0</v>
      </c>
      <c r="K661" s="99">
        <v>15</v>
      </c>
      <c r="L661" s="98">
        <f t="shared" si="55"/>
        <v>2310</v>
      </c>
      <c r="M661" s="98"/>
      <c r="N661" s="98">
        <v>0</v>
      </c>
      <c r="O661" s="97"/>
    </row>
    <row r="662" spans="1:15">
      <c r="A662" s="103" t="s">
        <v>468</v>
      </c>
      <c r="B662" s="103" t="s">
        <v>211</v>
      </c>
      <c r="C662" s="97" t="s">
        <v>52</v>
      </c>
      <c r="D662" s="103" t="s">
        <v>30</v>
      </c>
      <c r="E662" s="103" t="str">
        <f t="shared" si="51"/>
        <v>招標</v>
      </c>
      <c r="F662" s="102">
        <v>210</v>
      </c>
      <c r="G662" s="101">
        <v>16</v>
      </c>
      <c r="H662" s="100">
        <f t="shared" si="52"/>
        <v>3360</v>
      </c>
      <c r="I662" s="98">
        <f t="shared" si="53"/>
        <v>1</v>
      </c>
      <c r="J662" s="100">
        <f t="shared" si="54"/>
        <v>210</v>
      </c>
      <c r="K662" s="99">
        <v>15</v>
      </c>
      <c r="L662" s="98">
        <f t="shared" si="55"/>
        <v>3150</v>
      </c>
      <c r="M662" s="98"/>
      <c r="N662" s="98">
        <v>0</v>
      </c>
      <c r="O662" s="97"/>
    </row>
    <row r="663" spans="1:15">
      <c r="A663" s="103" t="s">
        <v>468</v>
      </c>
      <c r="B663" s="103" t="s">
        <v>211</v>
      </c>
      <c r="C663" s="97" t="s">
        <v>94</v>
      </c>
      <c r="D663" s="103" t="s">
        <v>91</v>
      </c>
      <c r="E663" s="103" t="str">
        <f t="shared" si="51"/>
        <v>招標</v>
      </c>
      <c r="F663" s="102">
        <v>140</v>
      </c>
      <c r="G663" s="101">
        <v>16</v>
      </c>
      <c r="H663" s="100">
        <f t="shared" si="52"/>
        <v>2240</v>
      </c>
      <c r="I663" s="98">
        <f t="shared" si="53"/>
        <v>1</v>
      </c>
      <c r="J663" s="100">
        <f t="shared" si="54"/>
        <v>140</v>
      </c>
      <c r="K663" s="99">
        <v>15</v>
      </c>
      <c r="L663" s="98">
        <f t="shared" si="55"/>
        <v>2100</v>
      </c>
      <c r="M663" s="98"/>
      <c r="N663" s="98">
        <v>0</v>
      </c>
      <c r="O663" s="97"/>
    </row>
    <row r="664" spans="1:15">
      <c r="A664" s="103" t="s">
        <v>468</v>
      </c>
      <c r="B664" s="103" t="s">
        <v>211</v>
      </c>
      <c r="C664" s="97" t="s">
        <v>112</v>
      </c>
      <c r="D664" s="103" t="s">
        <v>111</v>
      </c>
      <c r="E664" s="103" t="str">
        <f t="shared" si="51"/>
        <v>招標</v>
      </c>
      <c r="F664" s="102">
        <v>198</v>
      </c>
      <c r="G664" s="101">
        <v>16</v>
      </c>
      <c r="H664" s="100">
        <f t="shared" si="52"/>
        <v>3168</v>
      </c>
      <c r="I664" s="98">
        <f t="shared" si="53"/>
        <v>1</v>
      </c>
      <c r="J664" s="100">
        <f t="shared" si="54"/>
        <v>198</v>
      </c>
      <c r="K664" s="99">
        <v>15</v>
      </c>
      <c r="L664" s="98">
        <f t="shared" si="55"/>
        <v>2970</v>
      </c>
      <c r="M664" s="98"/>
      <c r="N664" s="98">
        <v>0</v>
      </c>
      <c r="O664" s="97"/>
    </row>
    <row r="665" spans="1:15">
      <c r="A665" s="103" t="s">
        <v>468</v>
      </c>
      <c r="B665" s="103" t="s">
        <v>211</v>
      </c>
      <c r="C665" s="97" t="s">
        <v>110</v>
      </c>
      <c r="D665" s="103" t="s">
        <v>111</v>
      </c>
      <c r="E665" s="103" t="str">
        <f t="shared" si="51"/>
        <v>招標</v>
      </c>
      <c r="F665" s="102">
        <v>217</v>
      </c>
      <c r="G665" s="101">
        <v>16</v>
      </c>
      <c r="H665" s="100">
        <f t="shared" si="52"/>
        <v>3472</v>
      </c>
      <c r="I665" s="98">
        <f t="shared" si="53"/>
        <v>1</v>
      </c>
      <c r="J665" s="100">
        <f t="shared" si="54"/>
        <v>217</v>
      </c>
      <c r="K665" s="99">
        <v>15</v>
      </c>
      <c r="L665" s="98">
        <f t="shared" si="55"/>
        <v>3255</v>
      </c>
      <c r="M665" s="98"/>
      <c r="N665" s="98">
        <v>0</v>
      </c>
      <c r="O665" s="97"/>
    </row>
    <row r="666" spans="1:15">
      <c r="A666" s="103" t="s">
        <v>468</v>
      </c>
      <c r="B666" s="103" t="s">
        <v>211</v>
      </c>
      <c r="C666" s="97" t="s">
        <v>81</v>
      </c>
      <c r="D666" s="103" t="s">
        <v>82</v>
      </c>
      <c r="E666" s="103" t="str">
        <f t="shared" si="51"/>
        <v>招標</v>
      </c>
      <c r="F666" s="102">
        <v>270</v>
      </c>
      <c r="G666" s="101">
        <v>16</v>
      </c>
      <c r="H666" s="100">
        <f t="shared" si="52"/>
        <v>4320</v>
      </c>
      <c r="I666" s="98">
        <f t="shared" si="53"/>
        <v>1</v>
      </c>
      <c r="J666" s="100">
        <f t="shared" si="54"/>
        <v>270</v>
      </c>
      <c r="K666" s="99">
        <v>15</v>
      </c>
      <c r="L666" s="98">
        <f t="shared" si="55"/>
        <v>4050</v>
      </c>
      <c r="M666" s="98"/>
      <c r="N666" s="98">
        <v>0</v>
      </c>
      <c r="O666" s="97"/>
    </row>
    <row r="667" spans="1:15">
      <c r="A667" s="103" t="s">
        <v>468</v>
      </c>
      <c r="B667" s="103" t="s">
        <v>211</v>
      </c>
      <c r="C667" s="97" t="s">
        <v>107</v>
      </c>
      <c r="D667" s="103" t="s">
        <v>106</v>
      </c>
      <c r="E667" s="103" t="str">
        <f t="shared" si="51"/>
        <v>招標</v>
      </c>
      <c r="F667" s="102">
        <v>193</v>
      </c>
      <c r="G667" s="101">
        <v>15</v>
      </c>
      <c r="H667" s="100">
        <f t="shared" si="52"/>
        <v>2895</v>
      </c>
      <c r="I667" s="98">
        <f t="shared" si="53"/>
        <v>0</v>
      </c>
      <c r="J667" s="100">
        <f t="shared" si="54"/>
        <v>0</v>
      </c>
      <c r="K667" s="99">
        <v>15</v>
      </c>
      <c r="L667" s="98">
        <f t="shared" si="55"/>
        <v>2895</v>
      </c>
      <c r="M667" s="98"/>
      <c r="N667" s="98">
        <v>0</v>
      </c>
      <c r="O667" s="97"/>
    </row>
    <row r="668" spans="1:15">
      <c r="A668" s="124" t="s">
        <v>416</v>
      </c>
      <c r="B668" s="124" t="s">
        <v>209</v>
      </c>
      <c r="C668" s="125" t="s">
        <v>117</v>
      </c>
      <c r="D668" s="124" t="s">
        <v>115</v>
      </c>
      <c r="E668" s="126" t="str">
        <f t="shared" si="51"/>
        <v>招標</v>
      </c>
      <c r="F668" s="125">
        <v>145</v>
      </c>
      <c r="G668" s="126">
        <v>0</v>
      </c>
      <c r="H668" s="127">
        <f>F668*G668</f>
        <v>0</v>
      </c>
      <c r="I668" s="127">
        <v>0</v>
      </c>
      <c r="J668" s="127">
        <f t="shared" si="54"/>
        <v>0</v>
      </c>
      <c r="K668" s="126">
        <v>15</v>
      </c>
      <c r="L668" s="128">
        <f t="shared" si="55"/>
        <v>2175</v>
      </c>
      <c r="M668" s="125"/>
      <c r="N668" s="125"/>
      <c r="O668" s="149" t="s">
        <v>527</v>
      </c>
    </row>
    <row r="669" spans="1:15">
      <c r="A669" s="124" t="s">
        <v>416</v>
      </c>
      <c r="B669" s="124" t="s">
        <v>209</v>
      </c>
      <c r="C669" s="125" t="s">
        <v>92</v>
      </c>
      <c r="D669" s="124" t="s">
        <v>91</v>
      </c>
      <c r="E669" s="126" t="str">
        <f t="shared" si="51"/>
        <v>招標</v>
      </c>
      <c r="F669" s="125">
        <v>97</v>
      </c>
      <c r="G669" s="126">
        <v>0</v>
      </c>
      <c r="H669" s="127">
        <f t="shared" ref="H669:H681" si="56">F669*G669</f>
        <v>0</v>
      </c>
      <c r="I669" s="127">
        <v>0</v>
      </c>
      <c r="J669" s="127">
        <f t="shared" si="54"/>
        <v>0</v>
      </c>
      <c r="K669" s="126">
        <v>15</v>
      </c>
      <c r="L669" s="128">
        <f t="shared" si="55"/>
        <v>1455</v>
      </c>
      <c r="M669" s="125"/>
      <c r="N669" s="125"/>
      <c r="O669" s="149" t="s">
        <v>527</v>
      </c>
    </row>
    <row r="670" spans="1:15">
      <c r="A670" s="129" t="s">
        <v>506</v>
      </c>
      <c r="B670" s="129"/>
      <c r="C670" s="130" t="s">
        <v>101</v>
      </c>
      <c r="D670" s="129" t="s">
        <v>98</v>
      </c>
      <c r="E670" s="126" t="str">
        <f t="shared" si="51"/>
        <v>招標</v>
      </c>
      <c r="F670" s="130">
        <v>213</v>
      </c>
      <c r="G670" s="129">
        <v>0</v>
      </c>
      <c r="H670" s="131">
        <f>F670*G670</f>
        <v>0</v>
      </c>
      <c r="I670" s="127"/>
      <c r="J670" s="127"/>
      <c r="K670" s="129">
        <v>1</v>
      </c>
      <c r="L670" s="128">
        <f>K670*F670</f>
        <v>213</v>
      </c>
      <c r="M670" s="129"/>
      <c r="N670" s="131"/>
      <c r="O670" s="149" t="s">
        <v>527</v>
      </c>
    </row>
    <row r="671" spans="1:15">
      <c r="A671" s="129" t="s">
        <v>210</v>
      </c>
      <c r="B671" s="129"/>
      <c r="C671" s="130" t="s">
        <v>47</v>
      </c>
      <c r="D671" s="129" t="s">
        <v>30</v>
      </c>
      <c r="E671" s="126" t="str">
        <f t="shared" si="51"/>
        <v>招標</v>
      </c>
      <c r="F671" s="130">
        <v>199</v>
      </c>
      <c r="G671" s="129">
        <v>0</v>
      </c>
      <c r="H671" s="131">
        <f t="shared" si="56"/>
        <v>0</v>
      </c>
      <c r="I671" s="127"/>
      <c r="J671" s="127"/>
      <c r="K671" s="129">
        <v>2</v>
      </c>
      <c r="L671" s="128">
        <f t="shared" si="55"/>
        <v>398</v>
      </c>
      <c r="M671" s="129"/>
      <c r="N671" s="131"/>
      <c r="O671" s="149" t="s">
        <v>527</v>
      </c>
    </row>
    <row r="672" spans="1:15">
      <c r="A672" s="129" t="s">
        <v>210</v>
      </c>
      <c r="B672" s="129"/>
      <c r="C672" s="130" t="s">
        <v>50</v>
      </c>
      <c r="D672" s="129" t="s">
        <v>30</v>
      </c>
      <c r="E672" s="126" t="str">
        <f t="shared" si="51"/>
        <v>招標</v>
      </c>
      <c r="F672" s="130">
        <v>196</v>
      </c>
      <c r="G672" s="129">
        <v>0</v>
      </c>
      <c r="H672" s="131">
        <f t="shared" si="56"/>
        <v>0</v>
      </c>
      <c r="I672" s="127"/>
      <c r="J672" s="127"/>
      <c r="K672" s="129">
        <v>1</v>
      </c>
      <c r="L672" s="128">
        <f t="shared" si="55"/>
        <v>196</v>
      </c>
      <c r="M672" s="129"/>
      <c r="N672" s="131"/>
      <c r="O672" s="149" t="s">
        <v>527</v>
      </c>
    </row>
    <row r="673" spans="1:15">
      <c r="A673" s="129" t="s">
        <v>210</v>
      </c>
      <c r="B673" s="129"/>
      <c r="C673" s="130" t="s">
        <v>29</v>
      </c>
      <c r="D673" s="129" t="s">
        <v>30</v>
      </c>
      <c r="E673" s="126" t="str">
        <f t="shared" si="51"/>
        <v>招標</v>
      </c>
      <c r="F673" s="130">
        <v>180</v>
      </c>
      <c r="G673" s="129">
        <v>0</v>
      </c>
      <c r="H673" s="131">
        <f t="shared" si="56"/>
        <v>0</v>
      </c>
      <c r="I673" s="127"/>
      <c r="J673" s="127"/>
      <c r="K673" s="129">
        <v>1</v>
      </c>
      <c r="L673" s="128">
        <f t="shared" si="55"/>
        <v>180</v>
      </c>
      <c r="M673" s="129"/>
      <c r="N673" s="131"/>
      <c r="O673" s="149" t="s">
        <v>527</v>
      </c>
    </row>
    <row r="674" spans="1:15">
      <c r="A674" s="129" t="s">
        <v>210</v>
      </c>
      <c r="B674" s="129"/>
      <c r="C674" s="130" t="s">
        <v>86</v>
      </c>
      <c r="D674" s="129" t="s">
        <v>82</v>
      </c>
      <c r="E674" s="126" t="str">
        <f t="shared" si="51"/>
        <v>招標</v>
      </c>
      <c r="F674" s="130">
        <v>222</v>
      </c>
      <c r="G674" s="129">
        <v>0</v>
      </c>
      <c r="H674" s="131">
        <f t="shared" si="56"/>
        <v>0</v>
      </c>
      <c r="I674" s="127"/>
      <c r="J674" s="127"/>
      <c r="K674" s="129">
        <v>2</v>
      </c>
      <c r="L674" s="128">
        <f t="shared" si="55"/>
        <v>444</v>
      </c>
      <c r="M674" s="129"/>
      <c r="N674" s="131"/>
      <c r="O674" s="149" t="s">
        <v>527</v>
      </c>
    </row>
    <row r="675" spans="1:15">
      <c r="A675" s="129" t="s">
        <v>210</v>
      </c>
      <c r="B675" s="129"/>
      <c r="C675" s="130" t="s">
        <v>108</v>
      </c>
      <c r="D675" s="129" t="s">
        <v>106</v>
      </c>
      <c r="E675" s="126" t="str">
        <f t="shared" si="51"/>
        <v>招標</v>
      </c>
      <c r="F675" s="130">
        <v>193</v>
      </c>
      <c r="G675" s="129">
        <v>0</v>
      </c>
      <c r="H675" s="131">
        <f t="shared" si="56"/>
        <v>0</v>
      </c>
      <c r="I675" s="127"/>
      <c r="J675" s="127"/>
      <c r="K675" s="129">
        <v>3</v>
      </c>
      <c r="L675" s="128">
        <f t="shared" si="55"/>
        <v>579</v>
      </c>
      <c r="M675" s="129"/>
      <c r="N675" s="131"/>
      <c r="O675" s="149" t="s">
        <v>527</v>
      </c>
    </row>
    <row r="676" spans="1:15">
      <c r="A676" s="129" t="s">
        <v>210</v>
      </c>
      <c r="B676" s="129"/>
      <c r="C676" s="130" t="s">
        <v>67</v>
      </c>
      <c r="D676" s="129" t="s">
        <v>63</v>
      </c>
      <c r="E676" s="126" t="str">
        <f t="shared" si="51"/>
        <v>招標</v>
      </c>
      <c r="F676" s="130">
        <v>268</v>
      </c>
      <c r="G676" s="129">
        <v>0</v>
      </c>
      <c r="H676" s="131">
        <f t="shared" si="56"/>
        <v>0</v>
      </c>
      <c r="I676" s="127"/>
      <c r="J676" s="127"/>
      <c r="K676" s="129">
        <v>2</v>
      </c>
      <c r="L676" s="128">
        <f t="shared" si="55"/>
        <v>536</v>
      </c>
      <c r="M676" s="129"/>
      <c r="N676" s="131"/>
      <c r="O676" s="149" t="s">
        <v>527</v>
      </c>
    </row>
    <row r="677" spans="1:15">
      <c r="A677" s="129" t="s">
        <v>210</v>
      </c>
      <c r="B677" s="129"/>
      <c r="C677" s="130" t="s">
        <v>44</v>
      </c>
      <c r="D677" s="129" t="s">
        <v>30</v>
      </c>
      <c r="E677" s="126" t="str">
        <f t="shared" si="51"/>
        <v>招標</v>
      </c>
      <c r="F677" s="130">
        <v>265</v>
      </c>
      <c r="G677" s="129">
        <v>0</v>
      </c>
      <c r="H677" s="131">
        <f t="shared" si="56"/>
        <v>0</v>
      </c>
      <c r="I677" s="127"/>
      <c r="J677" s="127"/>
      <c r="K677" s="129">
        <v>1</v>
      </c>
      <c r="L677" s="128">
        <f t="shared" si="55"/>
        <v>265</v>
      </c>
      <c r="M677" s="129"/>
      <c r="N677" s="131"/>
      <c r="O677" s="149" t="s">
        <v>527</v>
      </c>
    </row>
    <row r="678" spans="1:15">
      <c r="A678" s="129" t="s">
        <v>210</v>
      </c>
      <c r="B678" s="129"/>
      <c r="C678" s="130" t="s">
        <v>128</v>
      </c>
      <c r="D678" s="129" t="s">
        <v>125</v>
      </c>
      <c r="E678" s="126" t="str">
        <f t="shared" si="51"/>
        <v>招標</v>
      </c>
      <c r="F678" s="130">
        <v>140</v>
      </c>
      <c r="G678" s="129">
        <v>0</v>
      </c>
      <c r="H678" s="131">
        <f t="shared" si="56"/>
        <v>0</v>
      </c>
      <c r="I678" s="127"/>
      <c r="J678" s="127"/>
      <c r="K678" s="129">
        <v>2</v>
      </c>
      <c r="L678" s="128">
        <f t="shared" si="55"/>
        <v>280</v>
      </c>
      <c r="M678" s="129"/>
      <c r="N678" s="131"/>
      <c r="O678" s="149" t="s">
        <v>527</v>
      </c>
    </row>
    <row r="679" spans="1:15">
      <c r="A679" s="129" t="s">
        <v>210</v>
      </c>
      <c r="B679" s="129"/>
      <c r="C679" s="130" t="s">
        <v>126</v>
      </c>
      <c r="D679" s="129" t="s">
        <v>125</v>
      </c>
      <c r="E679" s="126" t="str">
        <f t="shared" si="51"/>
        <v>招標</v>
      </c>
      <c r="F679" s="130">
        <v>150</v>
      </c>
      <c r="G679" s="129">
        <v>0</v>
      </c>
      <c r="H679" s="131">
        <f t="shared" si="56"/>
        <v>0</v>
      </c>
      <c r="I679" s="127"/>
      <c r="J679" s="127"/>
      <c r="K679" s="129">
        <v>1</v>
      </c>
      <c r="L679" s="128">
        <f t="shared" si="55"/>
        <v>150</v>
      </c>
      <c r="M679" s="129"/>
      <c r="N679" s="131"/>
      <c r="O679" s="149" t="s">
        <v>527</v>
      </c>
    </row>
    <row r="680" spans="1:15">
      <c r="A680" s="129" t="s">
        <v>210</v>
      </c>
      <c r="B680" s="129"/>
      <c r="C680" s="130" t="s">
        <v>118</v>
      </c>
      <c r="D680" s="129" t="s">
        <v>115</v>
      </c>
      <c r="E680" s="126" t="str">
        <f t="shared" si="51"/>
        <v>招標</v>
      </c>
      <c r="F680" s="130">
        <v>150</v>
      </c>
      <c r="G680" s="129">
        <v>0</v>
      </c>
      <c r="H680" s="131">
        <f t="shared" si="56"/>
        <v>0</v>
      </c>
      <c r="I680" s="127"/>
      <c r="J680" s="127"/>
      <c r="K680" s="129">
        <v>1</v>
      </c>
      <c r="L680" s="128">
        <f t="shared" si="55"/>
        <v>150</v>
      </c>
      <c r="M680" s="129"/>
      <c r="N680" s="131"/>
      <c r="O680" s="149" t="s">
        <v>527</v>
      </c>
    </row>
    <row r="681" spans="1:15">
      <c r="A681" s="129" t="s">
        <v>210</v>
      </c>
      <c r="B681" s="129"/>
      <c r="C681" s="130" t="s">
        <v>105</v>
      </c>
      <c r="D681" s="129" t="s">
        <v>106</v>
      </c>
      <c r="E681" s="126" t="str">
        <f t="shared" si="51"/>
        <v>招標</v>
      </c>
      <c r="F681" s="130">
        <v>97</v>
      </c>
      <c r="G681" s="129">
        <v>0</v>
      </c>
      <c r="H681" s="131">
        <f t="shared" si="56"/>
        <v>0</v>
      </c>
      <c r="I681" s="127"/>
      <c r="J681" s="127"/>
      <c r="K681" s="129">
        <v>1</v>
      </c>
      <c r="L681" s="128">
        <f t="shared" si="55"/>
        <v>97</v>
      </c>
      <c r="M681" s="129"/>
      <c r="N681" s="131"/>
      <c r="O681" s="149" t="s">
        <v>527</v>
      </c>
    </row>
    <row r="682" spans="1:15" ht="35.25" customHeight="1">
      <c r="A682" s="205" t="s">
        <v>522</v>
      </c>
      <c r="B682" s="205"/>
      <c r="C682" s="205"/>
      <c r="D682" s="205"/>
      <c r="E682" s="205"/>
      <c r="F682" s="205"/>
      <c r="G682" s="206">
        <f>SUM(H2:H681)</f>
        <v>5031450</v>
      </c>
      <c r="H682" s="207"/>
      <c r="I682" s="206">
        <f>SUM(J2:J681)</f>
        <v>392298</v>
      </c>
      <c r="J682" s="207"/>
      <c r="K682" s="206">
        <f t="shared" ref="K682" si="57">SUM(L2:L681)</f>
        <v>4590363</v>
      </c>
      <c r="L682" s="207"/>
      <c r="M682" s="206">
        <f t="shared" ref="M682" si="58">SUM(N2:N681)</f>
        <v>55907</v>
      </c>
      <c r="N682" s="207"/>
      <c r="O682" s="151"/>
    </row>
    <row r="683" spans="1:15">
      <c r="B683" s="168"/>
      <c r="I683" s="169"/>
    </row>
    <row r="684" spans="1:15">
      <c r="B684" s="168" t="s">
        <v>559</v>
      </c>
      <c r="I684" s="169" t="s">
        <v>560</v>
      </c>
    </row>
  </sheetData>
  <autoFilter ref="A1:R682"/>
  <mergeCells count="5">
    <mergeCell ref="A682:F682"/>
    <mergeCell ref="G682:H682"/>
    <mergeCell ref="I682:J682"/>
    <mergeCell ref="K682:L682"/>
    <mergeCell ref="M682:N682"/>
  </mergeCells>
  <phoneticPr fontId="13" type="noConversion"/>
  <printOptions horizontalCentered="1"/>
  <pageMargins left="0.31496062992125984" right="0.31496062992125984" top="0.82677165354330717" bottom="0.51181102362204722" header="0.43307086614173229" footer="0.23622047244094491"/>
  <pageSetup paperSize="9" orientation="landscape" r:id="rId1"/>
  <headerFooter>
    <oddHeader>&amp;C&amp;"標楷體,標準"&amp;16國立彰化高商105學年度第1學期教科書採購作業採購數量一覽表</oddHeader>
    <oddFooter>&amp;C&amp;P /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15</vt:i4>
      </vt:variant>
      <vt:variant>
        <vt:lpstr>已命名的範圍</vt:lpstr>
      </vt:variant>
      <vt:variant>
        <vt:i4>10</vt:i4>
      </vt:variant>
    </vt:vector>
  </HeadingPairs>
  <TitlesOfParts>
    <vt:vector size="25" baseType="lpstr">
      <vt:lpstr>帳目明細</vt:lpstr>
      <vt:lpstr>附件一、收費金額</vt:lpstr>
      <vt:lpstr>附件二、教科書加購明細</vt:lpstr>
      <vt:lpstr>附件三、補收回書籍款明細表</vt:lpstr>
      <vt:lpstr>工作表3</vt:lpstr>
      <vt:lpstr>附件四、招標、驗收、交貨金額</vt:lpstr>
      <vt:lpstr>附件四-1、驗收及結帳金額一覽表</vt:lpstr>
      <vt:lpstr>工作表4</vt:lpstr>
      <vt:lpstr>附件四-2教科書驗收、交貨數量明細</vt:lpstr>
      <vt:lpstr>附件五、出版社請款統計表</vt:lpstr>
      <vt:lpstr>附件五-1、出版社書目明細</vt:lpstr>
      <vt:lpstr>附件五-2、教科書數量明細</vt:lpstr>
      <vt:lpstr>附件六-1、退書款統計表</vt:lpstr>
      <vt:lpstr>附件六-2、退書款清冊</vt:lpstr>
      <vt:lpstr>附件六-3、應退還書款明細表</vt:lpstr>
      <vt:lpstr>'附件六-3、應退還書款明細表'!Print_Area</vt:lpstr>
      <vt:lpstr>'附件四-2教科書驗收、交貨數量明細'!Print_Area</vt:lpstr>
      <vt:lpstr>附件一、收費金額!Print_Titles</vt:lpstr>
      <vt:lpstr>'附件五-1、出版社書目明細'!Print_Titles</vt:lpstr>
      <vt:lpstr>'附件五-2、教科書數量明細'!Print_Titles</vt:lpstr>
      <vt:lpstr>'附件六-1、退書款統計表'!Print_Titles</vt:lpstr>
      <vt:lpstr>'附件六-2、退書款清冊'!Print_Titles</vt:lpstr>
      <vt:lpstr>'附件六-3、應退還書款明細表'!Print_Titles</vt:lpstr>
      <vt:lpstr>'附件四-2教科書驗收、交貨數量明細'!Print_Titles</vt:lpstr>
      <vt:lpstr>採購方式</vt:lpstr>
    </vt:vector>
  </TitlesOfParts>
  <Company>CHSC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acas</dc:creator>
  <cp:lastModifiedBy>M4610</cp:lastModifiedBy>
  <cp:lastPrinted>2016-12-05T03:23:37Z</cp:lastPrinted>
  <dcterms:created xsi:type="dcterms:W3CDTF">2016-11-15T09:42:38Z</dcterms:created>
  <dcterms:modified xsi:type="dcterms:W3CDTF">2016-12-05T05:40:20Z</dcterms:modified>
</cp:coreProperties>
</file>