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/git/plough/stats/static/"/>
    </mc:Choice>
  </mc:AlternateContent>
  <bookViews>
    <workbookView xWindow="0" yWindow="460" windowWidth="33600" windowHeight="19300" tabRatio="500" activeTab="11"/>
  </bookViews>
  <sheets>
    <sheet name="Bat-Base-Start" sheetId="1" r:id="rId1"/>
    <sheet name="Bat-Season" sheetId="2" r:id="rId2"/>
    <sheet name="Bat-Base-End" sheetId="3" r:id="rId3"/>
    <sheet name="Bowl-Base-Start" sheetId="5" r:id="rId4"/>
    <sheet name="Bowl-Season" sheetId="6" r:id="rId5"/>
    <sheet name="Bowl-Base-End" sheetId="7" r:id="rId6"/>
    <sheet name="Field-Base-Start" sheetId="8" r:id="rId7"/>
    <sheet name="Field-Season" sheetId="9" r:id="rId8"/>
    <sheet name="Field-Base-End" sheetId="10" r:id="rId9"/>
    <sheet name="Export-Bat" sheetId="4" r:id="rId10"/>
    <sheet name="Export-Bowl" sheetId="11" r:id="rId11"/>
    <sheet name="Export-Field" sheetId="12" r:id="rId12"/>
  </sheets>
  <definedNames>
    <definedName name="_xlnm._FilterDatabase" localSheetId="2" hidden="1">'Bat-Base-End'!$A$1:$M$257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2" l="1"/>
  <c r="B2" i="12"/>
  <c r="C2" i="12"/>
  <c r="D2" i="12"/>
  <c r="E2" i="12"/>
  <c r="F2" i="12"/>
  <c r="G2" i="12"/>
  <c r="A3" i="12"/>
  <c r="B3" i="12"/>
  <c r="C3" i="12"/>
  <c r="D3" i="12"/>
  <c r="E3" i="12"/>
  <c r="F3" i="12"/>
  <c r="G3" i="12"/>
  <c r="A4" i="12"/>
  <c r="B4" i="12"/>
  <c r="C4" i="12"/>
  <c r="D4" i="12"/>
  <c r="E4" i="12"/>
  <c r="F4" i="12"/>
  <c r="G4" i="12"/>
  <c r="A5" i="12"/>
  <c r="B5" i="12"/>
  <c r="C5" i="12"/>
  <c r="D5" i="12"/>
  <c r="E5" i="12"/>
  <c r="F5" i="12"/>
  <c r="G5" i="12"/>
  <c r="A6" i="12"/>
  <c r="B6" i="12"/>
  <c r="C6" i="12"/>
  <c r="D6" i="12"/>
  <c r="E6" i="12"/>
  <c r="F6" i="12"/>
  <c r="G6" i="12"/>
  <c r="A7" i="12"/>
  <c r="B7" i="12"/>
  <c r="C7" i="12"/>
  <c r="D7" i="12"/>
  <c r="E7" i="12"/>
  <c r="F7" i="12"/>
  <c r="G7" i="12"/>
  <c r="A8" i="12"/>
  <c r="B8" i="12"/>
  <c r="C8" i="12"/>
  <c r="D8" i="12"/>
  <c r="E8" i="12"/>
  <c r="F8" i="12"/>
  <c r="G8" i="12"/>
  <c r="A9" i="12"/>
  <c r="B9" i="12"/>
  <c r="C9" i="12"/>
  <c r="D9" i="12"/>
  <c r="E9" i="12"/>
  <c r="F9" i="12"/>
  <c r="G9" i="12"/>
  <c r="A10" i="12"/>
  <c r="B10" i="12"/>
  <c r="C10" i="12"/>
  <c r="D10" i="12"/>
  <c r="E10" i="12"/>
  <c r="F10" i="12"/>
  <c r="G10" i="12"/>
  <c r="A11" i="12"/>
  <c r="B11" i="12"/>
  <c r="C11" i="12"/>
  <c r="D11" i="12"/>
  <c r="E11" i="12"/>
  <c r="F11" i="12"/>
  <c r="G11" i="12"/>
  <c r="A12" i="12"/>
  <c r="B12" i="12"/>
  <c r="C12" i="12"/>
  <c r="D12" i="12"/>
  <c r="E12" i="12"/>
  <c r="F12" i="12"/>
  <c r="G12" i="12"/>
  <c r="A13" i="12"/>
  <c r="B13" i="12"/>
  <c r="C13" i="12"/>
  <c r="D13" i="12"/>
  <c r="E13" i="12"/>
  <c r="F13" i="12"/>
  <c r="G13" i="12"/>
  <c r="A14" i="12"/>
  <c r="B14" i="12"/>
  <c r="C14" i="12"/>
  <c r="D14" i="12"/>
  <c r="E14" i="12"/>
  <c r="F14" i="12"/>
  <c r="G14" i="12"/>
  <c r="A15" i="12"/>
  <c r="B15" i="12"/>
  <c r="C15" i="12"/>
  <c r="D15" i="12"/>
  <c r="E15" i="12"/>
  <c r="F15" i="12"/>
  <c r="G15" i="12"/>
  <c r="A16" i="12"/>
  <c r="B16" i="12"/>
  <c r="C16" i="12"/>
  <c r="D16" i="12"/>
  <c r="E16" i="12"/>
  <c r="F16" i="12"/>
  <c r="G16" i="12"/>
  <c r="A17" i="12"/>
  <c r="B17" i="12"/>
  <c r="C17" i="12"/>
  <c r="D17" i="12"/>
  <c r="E17" i="12"/>
  <c r="F17" i="12"/>
  <c r="G17" i="12"/>
  <c r="A18" i="12"/>
  <c r="B18" i="12"/>
  <c r="C18" i="12"/>
  <c r="D18" i="12"/>
  <c r="E18" i="12"/>
  <c r="F18" i="12"/>
  <c r="G18" i="12"/>
  <c r="A19" i="12"/>
  <c r="B19" i="12"/>
  <c r="C19" i="12"/>
  <c r="D19" i="12"/>
  <c r="E19" i="12"/>
  <c r="F19" i="12"/>
  <c r="G19" i="12"/>
  <c r="A20" i="12"/>
  <c r="B20" i="12"/>
  <c r="C20" i="12"/>
  <c r="D20" i="12"/>
  <c r="E20" i="12"/>
  <c r="F20" i="12"/>
  <c r="G20" i="12"/>
  <c r="A21" i="12"/>
  <c r="B21" i="12"/>
  <c r="C21" i="12"/>
  <c r="D21" i="12"/>
  <c r="E21" i="12"/>
  <c r="F21" i="12"/>
  <c r="G21" i="12"/>
  <c r="A22" i="12"/>
  <c r="B22" i="12"/>
  <c r="C22" i="12"/>
  <c r="D22" i="12"/>
  <c r="E22" i="12"/>
  <c r="F22" i="12"/>
  <c r="G22" i="12"/>
  <c r="A23" i="12"/>
  <c r="B23" i="12"/>
  <c r="C23" i="12"/>
  <c r="D23" i="12"/>
  <c r="E23" i="12"/>
  <c r="F23" i="12"/>
  <c r="G23" i="12"/>
  <c r="A24" i="12"/>
  <c r="B24" i="12"/>
  <c r="C24" i="12"/>
  <c r="D24" i="12"/>
  <c r="E24" i="12"/>
  <c r="F24" i="12"/>
  <c r="G24" i="12"/>
  <c r="A25" i="12"/>
  <c r="B25" i="12"/>
  <c r="C25" i="12"/>
  <c r="D25" i="12"/>
  <c r="E25" i="12"/>
  <c r="F25" i="12"/>
  <c r="G25" i="12"/>
  <c r="A26" i="12"/>
  <c r="B26" i="12"/>
  <c r="C26" i="12"/>
  <c r="D26" i="12"/>
  <c r="E26" i="12"/>
  <c r="F26" i="12"/>
  <c r="G26" i="12"/>
  <c r="A27" i="12"/>
  <c r="B27" i="12"/>
  <c r="C27" i="12"/>
  <c r="D27" i="12"/>
  <c r="E27" i="12"/>
  <c r="F27" i="12"/>
  <c r="G27" i="12"/>
  <c r="A28" i="12"/>
  <c r="B28" i="12"/>
  <c r="C28" i="12"/>
  <c r="D28" i="12"/>
  <c r="E28" i="12"/>
  <c r="F28" i="12"/>
  <c r="G28" i="12"/>
  <c r="A29" i="12"/>
  <c r="B29" i="12"/>
  <c r="C29" i="12"/>
  <c r="D29" i="12"/>
  <c r="E29" i="12"/>
  <c r="F29" i="12"/>
  <c r="G29" i="12"/>
  <c r="A30" i="12"/>
  <c r="B30" i="12"/>
  <c r="C30" i="12"/>
  <c r="D30" i="12"/>
  <c r="E30" i="12"/>
  <c r="F30" i="12"/>
  <c r="G30" i="12"/>
  <c r="A31" i="12"/>
  <c r="B31" i="12"/>
  <c r="C31" i="12"/>
  <c r="D31" i="12"/>
  <c r="E31" i="12"/>
  <c r="F31" i="12"/>
  <c r="G31" i="12"/>
  <c r="A32" i="12"/>
  <c r="B32" i="12"/>
  <c r="C32" i="12"/>
  <c r="D32" i="12"/>
  <c r="E32" i="12"/>
  <c r="F32" i="12"/>
  <c r="G32" i="12"/>
  <c r="A33" i="12"/>
  <c r="B33" i="12"/>
  <c r="C33" i="12"/>
  <c r="D33" i="12"/>
  <c r="E33" i="12"/>
  <c r="F33" i="12"/>
  <c r="G33" i="12"/>
  <c r="A34" i="12"/>
  <c r="B34" i="12"/>
  <c r="C34" i="12"/>
  <c r="D34" i="12"/>
  <c r="E34" i="12"/>
  <c r="F34" i="12"/>
  <c r="G34" i="12"/>
  <c r="A35" i="12"/>
  <c r="B35" i="12"/>
  <c r="C35" i="12"/>
  <c r="D35" i="12"/>
  <c r="E35" i="12"/>
  <c r="F35" i="12"/>
  <c r="G35" i="12"/>
  <c r="A36" i="12"/>
  <c r="B36" i="12"/>
  <c r="C36" i="12"/>
  <c r="D36" i="12"/>
  <c r="E36" i="12"/>
  <c r="F36" i="12"/>
  <c r="G36" i="12"/>
  <c r="A37" i="12"/>
  <c r="B37" i="12"/>
  <c r="C37" i="12"/>
  <c r="D37" i="12"/>
  <c r="E37" i="12"/>
  <c r="F37" i="12"/>
  <c r="G37" i="12"/>
  <c r="A38" i="12"/>
  <c r="B38" i="12"/>
  <c r="C38" i="12"/>
  <c r="D38" i="12"/>
  <c r="E38" i="12"/>
  <c r="F38" i="12"/>
  <c r="G38" i="12"/>
  <c r="A39" i="12"/>
  <c r="B39" i="12"/>
  <c r="C39" i="12"/>
  <c r="D39" i="12"/>
  <c r="E39" i="12"/>
  <c r="F39" i="12"/>
  <c r="G39" i="12"/>
  <c r="A40" i="12"/>
  <c r="B40" i="12"/>
  <c r="C40" i="12"/>
  <c r="D40" i="12"/>
  <c r="E40" i="12"/>
  <c r="F40" i="12"/>
  <c r="G40" i="12"/>
  <c r="A41" i="12"/>
  <c r="B41" i="12"/>
  <c r="C41" i="12"/>
  <c r="D41" i="12"/>
  <c r="E41" i="12"/>
  <c r="F41" i="12"/>
  <c r="G41" i="12"/>
  <c r="A42" i="12"/>
  <c r="B42" i="12"/>
  <c r="C42" i="12"/>
  <c r="D42" i="12"/>
  <c r="E42" i="12"/>
  <c r="F42" i="12"/>
  <c r="G42" i="12"/>
  <c r="A43" i="12"/>
  <c r="B43" i="12"/>
  <c r="C43" i="12"/>
  <c r="D43" i="12"/>
  <c r="E43" i="12"/>
  <c r="F43" i="12"/>
  <c r="G43" i="12"/>
  <c r="A44" i="12"/>
  <c r="B44" i="12"/>
  <c r="C44" i="12"/>
  <c r="D44" i="12"/>
  <c r="E44" i="12"/>
  <c r="F44" i="12"/>
  <c r="G44" i="12"/>
  <c r="A45" i="12"/>
  <c r="B45" i="12"/>
  <c r="C45" i="12"/>
  <c r="D45" i="12"/>
  <c r="E45" i="12"/>
  <c r="F45" i="12"/>
  <c r="G45" i="12"/>
  <c r="A46" i="12"/>
  <c r="B46" i="12"/>
  <c r="C46" i="12"/>
  <c r="D46" i="12"/>
  <c r="E46" i="12"/>
  <c r="F46" i="12"/>
  <c r="G46" i="12"/>
  <c r="A47" i="12"/>
  <c r="B47" i="12"/>
  <c r="C47" i="12"/>
  <c r="D47" i="12"/>
  <c r="E47" i="12"/>
  <c r="F47" i="12"/>
  <c r="G47" i="12"/>
  <c r="A48" i="12"/>
  <c r="B48" i="12"/>
  <c r="C48" i="12"/>
  <c r="D48" i="12"/>
  <c r="E48" i="12"/>
  <c r="F48" i="12"/>
  <c r="G48" i="12"/>
  <c r="A49" i="12"/>
  <c r="B49" i="12"/>
  <c r="C49" i="12"/>
  <c r="D49" i="12"/>
  <c r="E49" i="12"/>
  <c r="F49" i="12"/>
  <c r="G49" i="12"/>
  <c r="A50" i="12"/>
  <c r="B50" i="12"/>
  <c r="C50" i="12"/>
  <c r="D50" i="12"/>
  <c r="E50" i="12"/>
  <c r="F50" i="12"/>
  <c r="G50" i="12"/>
  <c r="A51" i="12"/>
  <c r="B51" i="12"/>
  <c r="C51" i="12"/>
  <c r="D51" i="12"/>
  <c r="E51" i="12"/>
  <c r="F51" i="12"/>
  <c r="G51" i="12"/>
  <c r="A52" i="12"/>
  <c r="B52" i="12"/>
  <c r="C52" i="12"/>
  <c r="D52" i="12"/>
  <c r="E52" i="12"/>
  <c r="F52" i="12"/>
  <c r="G52" i="12"/>
  <c r="A53" i="12"/>
  <c r="B53" i="12"/>
  <c r="C53" i="12"/>
  <c r="D53" i="12"/>
  <c r="E53" i="12"/>
  <c r="F53" i="12"/>
  <c r="G53" i="12"/>
  <c r="A54" i="12"/>
  <c r="B54" i="12"/>
  <c r="C54" i="12"/>
  <c r="D54" i="12"/>
  <c r="E54" i="12"/>
  <c r="F54" i="12"/>
  <c r="G54" i="12"/>
  <c r="A55" i="12"/>
  <c r="B55" i="12"/>
  <c r="C55" i="12"/>
  <c r="D55" i="12"/>
  <c r="E55" i="12"/>
  <c r="F55" i="12"/>
  <c r="G55" i="12"/>
  <c r="A56" i="12"/>
  <c r="B56" i="12"/>
  <c r="C56" i="12"/>
  <c r="D56" i="12"/>
  <c r="E56" i="12"/>
  <c r="F56" i="12"/>
  <c r="G56" i="12"/>
  <c r="A57" i="12"/>
  <c r="B57" i="12"/>
  <c r="C57" i="12"/>
  <c r="D57" i="12"/>
  <c r="E57" i="12"/>
  <c r="F57" i="12"/>
  <c r="G57" i="12"/>
  <c r="A58" i="12"/>
  <c r="B58" i="12"/>
  <c r="C58" i="12"/>
  <c r="D58" i="12"/>
  <c r="E58" i="12"/>
  <c r="F58" i="12"/>
  <c r="G58" i="12"/>
  <c r="A59" i="12"/>
  <c r="B59" i="12"/>
  <c r="C59" i="12"/>
  <c r="D59" i="12"/>
  <c r="E59" i="12"/>
  <c r="F59" i="12"/>
  <c r="G59" i="12"/>
  <c r="A60" i="12"/>
  <c r="B60" i="12"/>
  <c r="C60" i="12"/>
  <c r="D60" i="12"/>
  <c r="E60" i="12"/>
  <c r="F60" i="12"/>
  <c r="G60" i="12"/>
  <c r="A61" i="12"/>
  <c r="B61" i="12"/>
  <c r="C61" i="12"/>
  <c r="D61" i="12"/>
  <c r="E61" i="12"/>
  <c r="F61" i="12"/>
  <c r="G61" i="12"/>
  <c r="A62" i="12"/>
  <c r="B62" i="12"/>
  <c r="C62" i="12"/>
  <c r="D62" i="12"/>
  <c r="E62" i="12"/>
  <c r="F62" i="12"/>
  <c r="G62" i="12"/>
  <c r="A63" i="12"/>
  <c r="B63" i="12"/>
  <c r="C63" i="12"/>
  <c r="D63" i="12"/>
  <c r="E63" i="12"/>
  <c r="F63" i="12"/>
  <c r="G63" i="12"/>
  <c r="A64" i="12"/>
  <c r="B64" i="12"/>
  <c r="C64" i="12"/>
  <c r="D64" i="12"/>
  <c r="E64" i="12"/>
  <c r="F64" i="12"/>
  <c r="G64" i="12"/>
  <c r="A65" i="12"/>
  <c r="B65" i="12"/>
  <c r="C65" i="12"/>
  <c r="D65" i="12"/>
  <c r="E65" i="12"/>
  <c r="F65" i="12"/>
  <c r="G65" i="12"/>
  <c r="A66" i="12"/>
  <c r="B66" i="12"/>
  <c r="C66" i="12"/>
  <c r="D66" i="12"/>
  <c r="E66" i="12"/>
  <c r="F66" i="12"/>
  <c r="G66" i="12"/>
  <c r="A67" i="12"/>
  <c r="B67" i="12"/>
  <c r="C67" i="12"/>
  <c r="D67" i="12"/>
  <c r="E67" i="12"/>
  <c r="F67" i="12"/>
  <c r="G67" i="12"/>
  <c r="A68" i="12"/>
  <c r="B68" i="12"/>
  <c r="C68" i="12"/>
  <c r="D68" i="12"/>
  <c r="E68" i="12"/>
  <c r="F68" i="12"/>
  <c r="G68" i="12"/>
  <c r="A69" i="12"/>
  <c r="B69" i="12"/>
  <c r="C69" i="12"/>
  <c r="D69" i="12"/>
  <c r="E69" i="12"/>
  <c r="F69" i="12"/>
  <c r="G69" i="12"/>
  <c r="A70" i="12"/>
  <c r="B70" i="12"/>
  <c r="C70" i="12"/>
  <c r="D70" i="12"/>
  <c r="E70" i="12"/>
  <c r="F70" i="12"/>
  <c r="G70" i="12"/>
  <c r="A71" i="12"/>
  <c r="B71" i="12"/>
  <c r="C71" i="12"/>
  <c r="D71" i="12"/>
  <c r="E71" i="12"/>
  <c r="F71" i="12"/>
  <c r="G71" i="12"/>
  <c r="A72" i="12"/>
  <c r="B72" i="12"/>
  <c r="C72" i="12"/>
  <c r="D72" i="12"/>
  <c r="E72" i="12"/>
  <c r="F72" i="12"/>
  <c r="G72" i="12"/>
  <c r="A73" i="12"/>
  <c r="B73" i="12"/>
  <c r="C73" i="12"/>
  <c r="D73" i="12"/>
  <c r="E73" i="12"/>
  <c r="F73" i="12"/>
  <c r="G73" i="12"/>
  <c r="A74" i="12"/>
  <c r="B74" i="12"/>
  <c r="C74" i="12"/>
  <c r="D74" i="12"/>
  <c r="E74" i="12"/>
  <c r="F74" i="12"/>
  <c r="G74" i="12"/>
  <c r="A75" i="12"/>
  <c r="B75" i="12"/>
  <c r="C75" i="12"/>
  <c r="D75" i="12"/>
  <c r="E75" i="12"/>
  <c r="F75" i="12"/>
  <c r="G75" i="12"/>
  <c r="A76" i="12"/>
  <c r="B76" i="12"/>
  <c r="C76" i="12"/>
  <c r="D76" i="12"/>
  <c r="E76" i="12"/>
  <c r="F76" i="12"/>
  <c r="G76" i="12"/>
  <c r="A77" i="12"/>
  <c r="B77" i="12"/>
  <c r="C77" i="12"/>
  <c r="D77" i="12"/>
  <c r="E77" i="12"/>
  <c r="F77" i="12"/>
  <c r="G77" i="12"/>
  <c r="A78" i="12"/>
  <c r="B78" i="12"/>
  <c r="C78" i="12"/>
  <c r="D78" i="12"/>
  <c r="E78" i="12"/>
  <c r="F78" i="12"/>
  <c r="G78" i="12"/>
  <c r="A79" i="12"/>
  <c r="B79" i="12"/>
  <c r="C79" i="12"/>
  <c r="D79" i="12"/>
  <c r="E79" i="12"/>
  <c r="F79" i="12"/>
  <c r="G79" i="12"/>
  <c r="A80" i="12"/>
  <c r="B80" i="12"/>
  <c r="C80" i="12"/>
  <c r="D80" i="12"/>
  <c r="E80" i="12"/>
  <c r="F80" i="12"/>
  <c r="G80" i="12"/>
  <c r="A81" i="12"/>
  <c r="B81" i="12"/>
  <c r="C81" i="12"/>
  <c r="D81" i="12"/>
  <c r="E81" i="12"/>
  <c r="F81" i="12"/>
  <c r="G81" i="12"/>
  <c r="A82" i="12"/>
  <c r="B82" i="12"/>
  <c r="C82" i="12"/>
  <c r="D82" i="12"/>
  <c r="E82" i="12"/>
  <c r="F82" i="12"/>
  <c r="G82" i="12"/>
  <c r="A83" i="12"/>
  <c r="B83" i="12"/>
  <c r="C83" i="12"/>
  <c r="D83" i="12"/>
  <c r="E83" i="12"/>
  <c r="F83" i="12"/>
  <c r="G83" i="12"/>
  <c r="A84" i="12"/>
  <c r="B84" i="12"/>
  <c r="C84" i="12"/>
  <c r="D84" i="12"/>
  <c r="E84" i="12"/>
  <c r="F84" i="12"/>
  <c r="G84" i="12"/>
  <c r="A85" i="12"/>
  <c r="B85" i="12"/>
  <c r="C85" i="12"/>
  <c r="D85" i="12"/>
  <c r="E85" i="12"/>
  <c r="F85" i="12"/>
  <c r="G85" i="12"/>
  <c r="A86" i="12"/>
  <c r="B86" i="12"/>
  <c r="C86" i="12"/>
  <c r="D86" i="12"/>
  <c r="E86" i="12"/>
  <c r="F86" i="12"/>
  <c r="G86" i="12"/>
  <c r="A87" i="12"/>
  <c r="B87" i="12"/>
  <c r="C87" i="12"/>
  <c r="D87" i="12"/>
  <c r="E87" i="12"/>
  <c r="F87" i="12"/>
  <c r="G87" i="12"/>
  <c r="A88" i="12"/>
  <c r="B88" i="12"/>
  <c r="C88" i="12"/>
  <c r="D88" i="12"/>
  <c r="E88" i="12"/>
  <c r="F88" i="12"/>
  <c r="G88" i="12"/>
  <c r="A89" i="12"/>
  <c r="B89" i="12"/>
  <c r="C89" i="12"/>
  <c r="D89" i="12"/>
  <c r="E89" i="12"/>
  <c r="F89" i="12"/>
  <c r="G89" i="12"/>
  <c r="A90" i="12"/>
  <c r="B90" i="12"/>
  <c r="C90" i="12"/>
  <c r="D90" i="12"/>
  <c r="E90" i="12"/>
  <c r="F90" i="12"/>
  <c r="G90" i="12"/>
  <c r="A91" i="12"/>
  <c r="B91" i="12"/>
  <c r="C91" i="12"/>
  <c r="D91" i="12"/>
  <c r="E91" i="12"/>
  <c r="F91" i="12"/>
  <c r="G91" i="12"/>
  <c r="A92" i="12"/>
  <c r="B92" i="12"/>
  <c r="C92" i="12"/>
  <c r="D92" i="12"/>
  <c r="E92" i="12"/>
  <c r="F92" i="12"/>
  <c r="G92" i="12"/>
  <c r="A93" i="12"/>
  <c r="B93" i="12"/>
  <c r="C93" i="12"/>
  <c r="D93" i="12"/>
  <c r="E93" i="12"/>
  <c r="F93" i="12"/>
  <c r="G93" i="12"/>
  <c r="A94" i="12"/>
  <c r="B94" i="12"/>
  <c r="C94" i="12"/>
  <c r="D94" i="12"/>
  <c r="E94" i="12"/>
  <c r="F94" i="12"/>
  <c r="G94" i="12"/>
  <c r="A95" i="12"/>
  <c r="B95" i="12"/>
  <c r="C95" i="12"/>
  <c r="D95" i="12"/>
  <c r="E95" i="12"/>
  <c r="F95" i="12"/>
  <c r="G95" i="12"/>
  <c r="A96" i="12"/>
  <c r="B96" i="12"/>
  <c r="C96" i="12"/>
  <c r="D96" i="12"/>
  <c r="E96" i="12"/>
  <c r="F96" i="12"/>
  <c r="G96" i="12"/>
  <c r="A97" i="12"/>
  <c r="B97" i="12"/>
  <c r="C97" i="12"/>
  <c r="D97" i="12"/>
  <c r="E97" i="12"/>
  <c r="F97" i="12"/>
  <c r="G97" i="12"/>
  <c r="A98" i="12"/>
  <c r="B98" i="12"/>
  <c r="C98" i="12"/>
  <c r="D98" i="12"/>
  <c r="E98" i="12"/>
  <c r="F98" i="12"/>
  <c r="G98" i="12"/>
  <c r="A99" i="12"/>
  <c r="B99" i="12"/>
  <c r="C99" i="12"/>
  <c r="D99" i="12"/>
  <c r="E99" i="12"/>
  <c r="F99" i="12"/>
  <c r="G99" i="12"/>
  <c r="A100" i="12"/>
  <c r="B100" i="12"/>
  <c r="C100" i="12"/>
  <c r="D100" i="12"/>
  <c r="E100" i="12"/>
  <c r="F100" i="12"/>
  <c r="G100" i="12"/>
  <c r="A101" i="12"/>
  <c r="B101" i="12"/>
  <c r="C101" i="12"/>
  <c r="D101" i="12"/>
  <c r="E101" i="12"/>
  <c r="F101" i="12"/>
  <c r="G101" i="12"/>
  <c r="A102" i="12"/>
  <c r="B102" i="12"/>
  <c r="C102" i="12"/>
  <c r="D102" i="12"/>
  <c r="E102" i="12"/>
  <c r="F102" i="12"/>
  <c r="G102" i="12"/>
  <c r="A103" i="12"/>
  <c r="B103" i="12"/>
  <c r="C103" i="12"/>
  <c r="D103" i="12"/>
  <c r="E103" i="12"/>
  <c r="F103" i="12"/>
  <c r="G103" i="12"/>
  <c r="A104" i="12"/>
  <c r="B104" i="12"/>
  <c r="C104" i="12"/>
  <c r="D104" i="12"/>
  <c r="E104" i="12"/>
  <c r="F104" i="12"/>
  <c r="G104" i="12"/>
  <c r="A105" i="12"/>
  <c r="B105" i="12"/>
  <c r="C105" i="12"/>
  <c r="D105" i="12"/>
  <c r="E105" i="12"/>
  <c r="F105" i="12"/>
  <c r="G105" i="12"/>
  <c r="A106" i="12"/>
  <c r="B106" i="12"/>
  <c r="C106" i="12"/>
  <c r="D106" i="12"/>
  <c r="E106" i="12"/>
  <c r="F106" i="12"/>
  <c r="G106" i="12"/>
  <c r="A107" i="12"/>
  <c r="B107" i="12"/>
  <c r="C107" i="12"/>
  <c r="D107" i="12"/>
  <c r="E107" i="12"/>
  <c r="F107" i="12"/>
  <c r="G107" i="12"/>
  <c r="A108" i="12"/>
  <c r="B108" i="12"/>
  <c r="C108" i="12"/>
  <c r="D108" i="12"/>
  <c r="E108" i="12"/>
  <c r="F108" i="12"/>
  <c r="G108" i="12"/>
  <c r="A109" i="12"/>
  <c r="B109" i="12"/>
  <c r="C109" i="12"/>
  <c r="D109" i="12"/>
  <c r="E109" i="12"/>
  <c r="F109" i="12"/>
  <c r="G109" i="12"/>
  <c r="A110" i="12"/>
  <c r="B110" i="12"/>
  <c r="C110" i="12"/>
  <c r="D110" i="12"/>
  <c r="E110" i="12"/>
  <c r="F110" i="12"/>
  <c r="G110" i="12"/>
  <c r="A111" i="12"/>
  <c r="B111" i="12"/>
  <c r="C111" i="12"/>
  <c r="D111" i="12"/>
  <c r="E111" i="12"/>
  <c r="F111" i="12"/>
  <c r="G111" i="12"/>
  <c r="A112" i="12"/>
  <c r="B112" i="12"/>
  <c r="C112" i="12"/>
  <c r="D112" i="12"/>
  <c r="E112" i="12"/>
  <c r="F112" i="12"/>
  <c r="G112" i="12"/>
  <c r="A113" i="12"/>
  <c r="B113" i="12"/>
  <c r="C113" i="12"/>
  <c r="D113" i="12"/>
  <c r="E113" i="12"/>
  <c r="F113" i="12"/>
  <c r="G113" i="12"/>
  <c r="A114" i="12"/>
  <c r="B114" i="12"/>
  <c r="C114" i="12"/>
  <c r="D114" i="12"/>
  <c r="E114" i="12"/>
  <c r="F114" i="12"/>
  <c r="G114" i="12"/>
  <c r="A115" i="12"/>
  <c r="B115" i="12"/>
  <c r="C115" i="12"/>
  <c r="D115" i="12"/>
  <c r="E115" i="12"/>
  <c r="F115" i="12"/>
  <c r="G115" i="12"/>
  <c r="A116" i="12"/>
  <c r="B116" i="12"/>
  <c r="C116" i="12"/>
  <c r="D116" i="12"/>
  <c r="E116" i="12"/>
  <c r="F116" i="12"/>
  <c r="G116" i="12"/>
  <c r="A117" i="12"/>
  <c r="B117" i="12"/>
  <c r="C117" i="12"/>
  <c r="D117" i="12"/>
  <c r="E117" i="12"/>
  <c r="F117" i="12"/>
  <c r="G117" i="12"/>
  <c r="A118" i="12"/>
  <c r="B118" i="12"/>
  <c r="C118" i="12"/>
  <c r="D118" i="12"/>
  <c r="E118" i="12"/>
  <c r="F118" i="12"/>
  <c r="G118" i="12"/>
  <c r="A119" i="12"/>
  <c r="B119" i="12"/>
  <c r="C119" i="12"/>
  <c r="D119" i="12"/>
  <c r="E119" i="12"/>
  <c r="F119" i="12"/>
  <c r="G119" i="12"/>
  <c r="A120" i="12"/>
  <c r="B120" i="12"/>
  <c r="C120" i="12"/>
  <c r="D120" i="12"/>
  <c r="E120" i="12"/>
  <c r="F120" i="12"/>
  <c r="G120" i="12"/>
  <c r="A121" i="12"/>
  <c r="B121" i="12"/>
  <c r="C121" i="12"/>
  <c r="D121" i="12"/>
  <c r="E121" i="12"/>
  <c r="F121" i="12"/>
  <c r="G121" i="12"/>
  <c r="A122" i="12"/>
  <c r="B122" i="12"/>
  <c r="C122" i="12"/>
  <c r="D122" i="12"/>
  <c r="E122" i="12"/>
  <c r="F122" i="12"/>
  <c r="G122" i="12"/>
  <c r="A123" i="12"/>
  <c r="B123" i="12"/>
  <c r="C123" i="12"/>
  <c r="D123" i="12"/>
  <c r="E123" i="12"/>
  <c r="F123" i="12"/>
  <c r="G123" i="12"/>
  <c r="A124" i="12"/>
  <c r="B124" i="12"/>
  <c r="C124" i="12"/>
  <c r="D124" i="12"/>
  <c r="E124" i="12"/>
  <c r="F124" i="12"/>
  <c r="G124" i="12"/>
  <c r="A125" i="12"/>
  <c r="B125" i="12"/>
  <c r="C125" i="12"/>
  <c r="D125" i="12"/>
  <c r="E125" i="12"/>
  <c r="F125" i="12"/>
  <c r="G125" i="12"/>
  <c r="A126" i="12"/>
  <c r="B126" i="12"/>
  <c r="C126" i="12"/>
  <c r="D126" i="12"/>
  <c r="E126" i="12"/>
  <c r="F126" i="12"/>
  <c r="G126" i="12"/>
  <c r="A127" i="12"/>
  <c r="B127" i="12"/>
  <c r="C127" i="12"/>
  <c r="D127" i="12"/>
  <c r="E127" i="12"/>
  <c r="F127" i="12"/>
  <c r="G127" i="12"/>
  <c r="A128" i="12"/>
  <c r="B128" i="12"/>
  <c r="C128" i="12"/>
  <c r="D128" i="12"/>
  <c r="E128" i="12"/>
  <c r="F128" i="12"/>
  <c r="G128" i="12"/>
  <c r="A129" i="12"/>
  <c r="B129" i="12"/>
  <c r="C129" i="12"/>
  <c r="D129" i="12"/>
  <c r="E129" i="12"/>
  <c r="F129" i="12"/>
  <c r="G129" i="12"/>
  <c r="A130" i="12"/>
  <c r="B130" i="12"/>
  <c r="C130" i="12"/>
  <c r="D130" i="12"/>
  <c r="E130" i="12"/>
  <c r="F130" i="12"/>
  <c r="G130" i="12"/>
  <c r="A131" i="12"/>
  <c r="B131" i="12"/>
  <c r="C131" i="12"/>
  <c r="D131" i="12"/>
  <c r="E131" i="12"/>
  <c r="F131" i="12"/>
  <c r="G131" i="12"/>
  <c r="A132" i="12"/>
  <c r="B132" i="12"/>
  <c r="C132" i="12"/>
  <c r="D132" i="12"/>
  <c r="E132" i="12"/>
  <c r="F132" i="12"/>
  <c r="G132" i="12"/>
  <c r="A133" i="12"/>
  <c r="B133" i="12"/>
  <c r="C133" i="12"/>
  <c r="D133" i="12"/>
  <c r="E133" i="12"/>
  <c r="F133" i="12"/>
  <c r="G133" i="12"/>
  <c r="A134" i="12"/>
  <c r="B134" i="12"/>
  <c r="C134" i="12"/>
  <c r="D134" i="12"/>
  <c r="E134" i="12"/>
  <c r="F134" i="12"/>
  <c r="G134" i="12"/>
  <c r="A135" i="12"/>
  <c r="B135" i="12"/>
  <c r="C135" i="12"/>
  <c r="D135" i="12"/>
  <c r="E135" i="12"/>
  <c r="F135" i="12"/>
  <c r="G135" i="12"/>
  <c r="A136" i="12"/>
  <c r="B136" i="12"/>
  <c r="C136" i="12"/>
  <c r="D136" i="12"/>
  <c r="E136" i="12"/>
  <c r="F136" i="12"/>
  <c r="G136" i="12"/>
  <c r="A137" i="12"/>
  <c r="B137" i="12"/>
  <c r="C137" i="12"/>
  <c r="D137" i="12"/>
  <c r="E137" i="12"/>
  <c r="F137" i="12"/>
  <c r="G137" i="12"/>
  <c r="A138" i="12"/>
  <c r="B138" i="12"/>
  <c r="C138" i="12"/>
  <c r="D138" i="12"/>
  <c r="E138" i="12"/>
  <c r="F138" i="12"/>
  <c r="G138" i="12"/>
  <c r="A139" i="12"/>
  <c r="B139" i="12"/>
  <c r="C139" i="12"/>
  <c r="D139" i="12"/>
  <c r="E139" i="12"/>
  <c r="F139" i="12"/>
  <c r="G139" i="12"/>
  <c r="A140" i="12"/>
  <c r="B140" i="12"/>
  <c r="C140" i="12"/>
  <c r="D140" i="12"/>
  <c r="E140" i="12"/>
  <c r="F140" i="12"/>
  <c r="G140" i="12"/>
  <c r="A141" i="12"/>
  <c r="B141" i="12"/>
  <c r="C141" i="12"/>
  <c r="D141" i="12"/>
  <c r="E141" i="12"/>
  <c r="F141" i="12"/>
  <c r="G141" i="12"/>
  <c r="A142" i="12"/>
  <c r="B142" i="12"/>
  <c r="C142" i="12"/>
  <c r="D142" i="12"/>
  <c r="E142" i="12"/>
  <c r="F142" i="12"/>
  <c r="G142" i="12"/>
  <c r="A143" i="12"/>
  <c r="B143" i="12"/>
  <c r="C143" i="12"/>
  <c r="D143" i="12"/>
  <c r="E143" i="12"/>
  <c r="F143" i="12"/>
  <c r="G143" i="12"/>
  <c r="A144" i="12"/>
  <c r="B144" i="12"/>
  <c r="C144" i="12"/>
  <c r="D144" i="12"/>
  <c r="E144" i="12"/>
  <c r="F144" i="12"/>
  <c r="G144" i="12"/>
  <c r="A145" i="12"/>
  <c r="B145" i="12"/>
  <c r="C145" i="12"/>
  <c r="D145" i="12"/>
  <c r="E145" i="12"/>
  <c r="F145" i="12"/>
  <c r="G145" i="12"/>
  <c r="A146" i="12"/>
  <c r="B146" i="12"/>
  <c r="C146" i="12"/>
  <c r="D146" i="12"/>
  <c r="E146" i="12"/>
  <c r="F146" i="12"/>
  <c r="G146" i="12"/>
  <c r="A147" i="12"/>
  <c r="B147" i="12"/>
  <c r="C147" i="12"/>
  <c r="D147" i="12"/>
  <c r="E147" i="12"/>
  <c r="F147" i="12"/>
  <c r="G147" i="12"/>
  <c r="A148" i="12"/>
  <c r="B148" i="12"/>
  <c r="C148" i="12"/>
  <c r="D148" i="12"/>
  <c r="E148" i="12"/>
  <c r="F148" i="12"/>
  <c r="G148" i="12"/>
  <c r="A149" i="12"/>
  <c r="B149" i="12"/>
  <c r="C149" i="12"/>
  <c r="D149" i="12"/>
  <c r="E149" i="12"/>
  <c r="F149" i="12"/>
  <c r="G149" i="12"/>
  <c r="A150" i="12"/>
  <c r="B150" i="12"/>
  <c r="C150" i="12"/>
  <c r="D150" i="12"/>
  <c r="E150" i="12"/>
  <c r="F150" i="12"/>
  <c r="G150" i="12"/>
  <c r="A151" i="12"/>
  <c r="B151" i="12"/>
  <c r="C151" i="12"/>
  <c r="D151" i="12"/>
  <c r="E151" i="12"/>
  <c r="F151" i="12"/>
  <c r="G151" i="12"/>
  <c r="A152" i="12"/>
  <c r="B152" i="12"/>
  <c r="C152" i="12"/>
  <c r="D152" i="12"/>
  <c r="E152" i="12"/>
  <c r="F152" i="12"/>
  <c r="G152" i="12"/>
  <c r="A153" i="12"/>
  <c r="B153" i="12"/>
  <c r="C153" i="12"/>
  <c r="D153" i="12"/>
  <c r="E153" i="12"/>
  <c r="F153" i="12"/>
  <c r="G153" i="12"/>
  <c r="A154" i="12"/>
  <c r="B154" i="12"/>
  <c r="C154" i="12"/>
  <c r="D154" i="12"/>
  <c r="E154" i="12"/>
  <c r="F154" i="12"/>
  <c r="G154" i="12"/>
  <c r="A155" i="12"/>
  <c r="B155" i="12"/>
  <c r="C155" i="12"/>
  <c r="D155" i="12"/>
  <c r="E155" i="12"/>
  <c r="F155" i="12"/>
  <c r="G155" i="12"/>
  <c r="A156" i="12"/>
  <c r="B156" i="12"/>
  <c r="C156" i="12"/>
  <c r="D156" i="12"/>
  <c r="E156" i="12"/>
  <c r="F156" i="12"/>
  <c r="G156" i="12"/>
  <c r="A157" i="12"/>
  <c r="B157" i="12"/>
  <c r="C157" i="12"/>
  <c r="D157" i="12"/>
  <c r="E157" i="12"/>
  <c r="F157" i="12"/>
  <c r="G157" i="12"/>
  <c r="A158" i="12"/>
  <c r="B158" i="12"/>
  <c r="C158" i="12"/>
  <c r="D158" i="12"/>
  <c r="E158" i="12"/>
  <c r="F158" i="12"/>
  <c r="G158" i="12"/>
  <c r="A159" i="12"/>
  <c r="B159" i="12"/>
  <c r="C159" i="12"/>
  <c r="D159" i="12"/>
  <c r="E159" i="12"/>
  <c r="F159" i="12"/>
  <c r="G159" i="12"/>
  <c r="A160" i="12"/>
  <c r="B160" i="12"/>
  <c r="C160" i="12"/>
  <c r="D160" i="12"/>
  <c r="E160" i="12"/>
  <c r="F160" i="12"/>
  <c r="G160" i="12"/>
  <c r="A161" i="12"/>
  <c r="B161" i="12"/>
  <c r="C161" i="12"/>
  <c r="D161" i="12"/>
  <c r="E161" i="12"/>
  <c r="F161" i="12"/>
  <c r="G161" i="12"/>
  <c r="A162" i="12"/>
  <c r="B162" i="12"/>
  <c r="C162" i="12"/>
  <c r="D162" i="12"/>
  <c r="E162" i="12"/>
  <c r="F162" i="12"/>
  <c r="G162" i="12"/>
  <c r="A163" i="12"/>
  <c r="B163" i="12"/>
  <c r="C163" i="12"/>
  <c r="D163" i="12"/>
  <c r="E163" i="12"/>
  <c r="F163" i="12"/>
  <c r="G163" i="12"/>
  <c r="A164" i="12"/>
  <c r="B164" i="12"/>
  <c r="C164" i="12"/>
  <c r="D164" i="12"/>
  <c r="E164" i="12"/>
  <c r="F164" i="12"/>
  <c r="G164" i="12"/>
  <c r="A165" i="12"/>
  <c r="B165" i="12"/>
  <c r="C165" i="12"/>
  <c r="D165" i="12"/>
  <c r="E165" i="12"/>
  <c r="F165" i="12"/>
  <c r="G165" i="12"/>
  <c r="A166" i="12"/>
  <c r="B166" i="12"/>
  <c r="C166" i="12"/>
  <c r="D166" i="12"/>
  <c r="E166" i="12"/>
  <c r="F166" i="12"/>
  <c r="G166" i="12"/>
  <c r="A167" i="12"/>
  <c r="B167" i="12"/>
  <c r="C167" i="12"/>
  <c r="D167" i="12"/>
  <c r="E167" i="12"/>
  <c r="F167" i="12"/>
  <c r="G167" i="12"/>
  <c r="A168" i="12"/>
  <c r="B168" i="12"/>
  <c r="C168" i="12"/>
  <c r="D168" i="12"/>
  <c r="E168" i="12"/>
  <c r="F168" i="12"/>
  <c r="G168" i="12"/>
  <c r="A169" i="12"/>
  <c r="B169" i="12"/>
  <c r="C169" i="12"/>
  <c r="D169" i="12"/>
  <c r="E169" i="12"/>
  <c r="F169" i="12"/>
  <c r="G169" i="12"/>
  <c r="A170" i="12"/>
  <c r="B170" i="12"/>
  <c r="C170" i="12"/>
  <c r="D170" i="12"/>
  <c r="E170" i="12"/>
  <c r="F170" i="12"/>
  <c r="G170" i="12"/>
  <c r="A171" i="12"/>
  <c r="B171" i="12"/>
  <c r="C171" i="12"/>
  <c r="D171" i="12"/>
  <c r="E171" i="12"/>
  <c r="F171" i="12"/>
  <c r="G171" i="12"/>
  <c r="A172" i="12"/>
  <c r="B172" i="12"/>
  <c r="C172" i="12"/>
  <c r="D172" i="12"/>
  <c r="E172" i="12"/>
  <c r="F172" i="12"/>
  <c r="G172" i="12"/>
  <c r="A173" i="12"/>
  <c r="B173" i="12"/>
  <c r="C173" i="12"/>
  <c r="D173" i="12"/>
  <c r="E173" i="12"/>
  <c r="F173" i="12"/>
  <c r="G173" i="12"/>
  <c r="A174" i="12"/>
  <c r="B174" i="12"/>
  <c r="C174" i="12"/>
  <c r="D174" i="12"/>
  <c r="E174" i="12"/>
  <c r="F174" i="12"/>
  <c r="G174" i="12"/>
  <c r="A175" i="12"/>
  <c r="B175" i="12"/>
  <c r="C175" i="12"/>
  <c r="D175" i="12"/>
  <c r="E175" i="12"/>
  <c r="F175" i="12"/>
  <c r="G175" i="12"/>
  <c r="A176" i="12"/>
  <c r="B176" i="12"/>
  <c r="C176" i="12"/>
  <c r="D176" i="12"/>
  <c r="E176" i="12"/>
  <c r="F176" i="12"/>
  <c r="G176" i="12"/>
  <c r="A177" i="12"/>
  <c r="B177" i="12"/>
  <c r="C177" i="12"/>
  <c r="D177" i="12"/>
  <c r="E177" i="12"/>
  <c r="F177" i="12"/>
  <c r="G177" i="12"/>
  <c r="A178" i="12"/>
  <c r="B178" i="12"/>
  <c r="C178" i="12"/>
  <c r="D178" i="12"/>
  <c r="E178" i="12"/>
  <c r="F178" i="12"/>
  <c r="G178" i="12"/>
  <c r="A179" i="12"/>
  <c r="B179" i="12"/>
  <c r="C179" i="12"/>
  <c r="D179" i="12"/>
  <c r="E179" i="12"/>
  <c r="F179" i="12"/>
  <c r="G179" i="12"/>
  <c r="A180" i="12"/>
  <c r="B180" i="12"/>
  <c r="C180" i="12"/>
  <c r="D180" i="12"/>
  <c r="E180" i="12"/>
  <c r="F180" i="12"/>
  <c r="G180" i="12"/>
  <c r="A181" i="12"/>
  <c r="B181" i="12"/>
  <c r="C181" i="12"/>
  <c r="D181" i="12"/>
  <c r="E181" i="12"/>
  <c r="F181" i="12"/>
  <c r="G181" i="12"/>
  <c r="A182" i="12"/>
  <c r="B182" i="12"/>
  <c r="C182" i="12"/>
  <c r="D182" i="12"/>
  <c r="E182" i="12"/>
  <c r="F182" i="12"/>
  <c r="G182" i="12"/>
  <c r="A183" i="12"/>
  <c r="B183" i="12"/>
  <c r="C183" i="12"/>
  <c r="D183" i="12"/>
  <c r="E183" i="12"/>
  <c r="F183" i="12"/>
  <c r="G183" i="12"/>
  <c r="A184" i="12"/>
  <c r="B184" i="12"/>
  <c r="C184" i="12"/>
  <c r="D184" i="12"/>
  <c r="E184" i="12"/>
  <c r="F184" i="12"/>
  <c r="G184" i="12"/>
  <c r="A185" i="12"/>
  <c r="B185" i="12"/>
  <c r="C185" i="12"/>
  <c r="D185" i="12"/>
  <c r="E185" i="12"/>
  <c r="F185" i="12"/>
  <c r="G185" i="12"/>
  <c r="A186" i="12"/>
  <c r="B186" i="12"/>
  <c r="C186" i="12"/>
  <c r="D186" i="12"/>
  <c r="E186" i="12"/>
  <c r="F186" i="12"/>
  <c r="G186" i="12"/>
  <c r="A187" i="12"/>
  <c r="B187" i="12"/>
  <c r="C187" i="12"/>
  <c r="D187" i="12"/>
  <c r="E187" i="12"/>
  <c r="F187" i="12"/>
  <c r="G187" i="12"/>
  <c r="A188" i="12"/>
  <c r="B188" i="12"/>
  <c r="C188" i="12"/>
  <c r="D188" i="12"/>
  <c r="E188" i="12"/>
  <c r="F188" i="12"/>
  <c r="G188" i="12"/>
  <c r="A189" i="12"/>
  <c r="B189" i="12"/>
  <c r="C189" i="12"/>
  <c r="D189" i="12"/>
  <c r="E189" i="12"/>
  <c r="F189" i="12"/>
  <c r="G189" i="12"/>
  <c r="A190" i="12"/>
  <c r="B190" i="12"/>
  <c r="C190" i="12"/>
  <c r="D190" i="12"/>
  <c r="E190" i="12"/>
  <c r="F190" i="12"/>
  <c r="G190" i="12"/>
  <c r="A191" i="12"/>
  <c r="B191" i="12"/>
  <c r="C191" i="12"/>
  <c r="D191" i="12"/>
  <c r="E191" i="12"/>
  <c r="F191" i="12"/>
  <c r="G191" i="12"/>
  <c r="A192" i="12"/>
  <c r="B192" i="12"/>
  <c r="C192" i="12"/>
  <c r="D192" i="12"/>
  <c r="E192" i="12"/>
  <c r="F192" i="12"/>
  <c r="G192" i="12"/>
  <c r="A193" i="12"/>
  <c r="B193" i="12"/>
  <c r="C193" i="12"/>
  <c r="D193" i="12"/>
  <c r="E193" i="12"/>
  <c r="F193" i="12"/>
  <c r="G193" i="12"/>
  <c r="A194" i="12"/>
  <c r="B194" i="12"/>
  <c r="C194" i="12"/>
  <c r="D194" i="12"/>
  <c r="E194" i="12"/>
  <c r="F194" i="12"/>
  <c r="G194" i="12"/>
  <c r="A195" i="12"/>
  <c r="B195" i="12"/>
  <c r="C195" i="12"/>
  <c r="D195" i="12"/>
  <c r="E195" i="12"/>
  <c r="F195" i="12"/>
  <c r="G195" i="12"/>
  <c r="A196" i="12"/>
  <c r="B196" i="12"/>
  <c r="C196" i="12"/>
  <c r="D196" i="12"/>
  <c r="E196" i="12"/>
  <c r="F196" i="12"/>
  <c r="G196" i="12"/>
  <c r="A197" i="12"/>
  <c r="B197" i="12"/>
  <c r="C197" i="12"/>
  <c r="D197" i="12"/>
  <c r="E197" i="12"/>
  <c r="F197" i="12"/>
  <c r="G197" i="12"/>
  <c r="A198" i="12"/>
  <c r="B198" i="12"/>
  <c r="C198" i="12"/>
  <c r="D198" i="12"/>
  <c r="E198" i="12"/>
  <c r="F198" i="12"/>
  <c r="G198" i="12"/>
  <c r="A199" i="12"/>
  <c r="B199" i="12"/>
  <c r="C199" i="12"/>
  <c r="D199" i="12"/>
  <c r="E199" i="12"/>
  <c r="F199" i="12"/>
  <c r="G199" i="12"/>
  <c r="A200" i="12"/>
  <c r="B200" i="12"/>
  <c r="C200" i="12"/>
  <c r="D200" i="12"/>
  <c r="E200" i="12"/>
  <c r="F200" i="12"/>
  <c r="G200" i="12"/>
  <c r="A201" i="12"/>
  <c r="B201" i="12"/>
  <c r="C201" i="12"/>
  <c r="D201" i="12"/>
  <c r="E201" i="12"/>
  <c r="F201" i="12"/>
  <c r="G201" i="12"/>
  <c r="A202" i="12"/>
  <c r="B202" i="12"/>
  <c r="C202" i="12"/>
  <c r="D202" i="12"/>
  <c r="E202" i="12"/>
  <c r="F202" i="12"/>
  <c r="G202" i="12"/>
  <c r="A203" i="12"/>
  <c r="B203" i="12"/>
  <c r="C203" i="12"/>
  <c r="D203" i="12"/>
  <c r="E203" i="12"/>
  <c r="F203" i="12"/>
  <c r="G203" i="12"/>
  <c r="A204" i="12"/>
  <c r="B204" i="12"/>
  <c r="C204" i="12"/>
  <c r="D204" i="12"/>
  <c r="E204" i="12"/>
  <c r="F204" i="12"/>
  <c r="G204" i="12"/>
  <c r="A205" i="12"/>
  <c r="B205" i="12"/>
  <c r="C205" i="12"/>
  <c r="D205" i="12"/>
  <c r="E205" i="12"/>
  <c r="F205" i="12"/>
  <c r="G205" i="12"/>
  <c r="A206" i="12"/>
  <c r="B206" i="12"/>
  <c r="C206" i="12"/>
  <c r="D206" i="12"/>
  <c r="E206" i="12"/>
  <c r="F206" i="12"/>
  <c r="G206" i="12"/>
  <c r="A207" i="12"/>
  <c r="B207" i="12"/>
  <c r="C207" i="12"/>
  <c r="D207" i="12"/>
  <c r="E207" i="12"/>
  <c r="F207" i="12"/>
  <c r="G207" i="12"/>
  <c r="A208" i="12"/>
  <c r="B208" i="12"/>
  <c r="C208" i="12"/>
  <c r="D208" i="12"/>
  <c r="E208" i="12"/>
  <c r="F208" i="12"/>
  <c r="G208" i="12"/>
  <c r="A209" i="12"/>
  <c r="B209" i="12"/>
  <c r="C209" i="12"/>
  <c r="D209" i="12"/>
  <c r="E209" i="12"/>
  <c r="F209" i="12"/>
  <c r="G209" i="12"/>
  <c r="A210" i="12"/>
  <c r="B210" i="12"/>
  <c r="C210" i="12"/>
  <c r="D210" i="12"/>
  <c r="E210" i="12"/>
  <c r="F210" i="12"/>
  <c r="G210" i="12"/>
  <c r="A211" i="12"/>
  <c r="B211" i="12"/>
  <c r="C211" i="12"/>
  <c r="D211" i="12"/>
  <c r="E211" i="12"/>
  <c r="F211" i="12"/>
  <c r="G211" i="12"/>
  <c r="A212" i="12"/>
  <c r="B212" i="12"/>
  <c r="C212" i="12"/>
  <c r="D212" i="12"/>
  <c r="E212" i="12"/>
  <c r="F212" i="12"/>
  <c r="G212" i="12"/>
  <c r="A213" i="12"/>
  <c r="B213" i="12"/>
  <c r="C213" i="12"/>
  <c r="D213" i="12"/>
  <c r="E213" i="12"/>
  <c r="F213" i="12"/>
  <c r="G213" i="12"/>
  <c r="A214" i="12"/>
  <c r="B214" i="12"/>
  <c r="C214" i="12"/>
  <c r="D214" i="12"/>
  <c r="E214" i="12"/>
  <c r="F214" i="12"/>
  <c r="G214" i="12"/>
  <c r="A215" i="12"/>
  <c r="B215" i="12"/>
  <c r="C215" i="12"/>
  <c r="D215" i="12"/>
  <c r="E215" i="12"/>
  <c r="F215" i="12"/>
  <c r="G215" i="12"/>
  <c r="A216" i="12"/>
  <c r="B216" i="12"/>
  <c r="C216" i="12"/>
  <c r="D216" i="12"/>
  <c r="E216" i="12"/>
  <c r="F216" i="12"/>
  <c r="G216" i="12"/>
  <c r="A217" i="12"/>
  <c r="B217" i="12"/>
  <c r="C217" i="12"/>
  <c r="D217" i="12"/>
  <c r="E217" i="12"/>
  <c r="F217" i="12"/>
  <c r="G217" i="12"/>
  <c r="A218" i="12"/>
  <c r="B218" i="12"/>
  <c r="C218" i="12"/>
  <c r="D218" i="12"/>
  <c r="E218" i="12"/>
  <c r="F218" i="12"/>
  <c r="G218" i="12"/>
  <c r="A219" i="12"/>
  <c r="B219" i="12"/>
  <c r="C219" i="12"/>
  <c r="D219" i="12"/>
  <c r="E219" i="12"/>
  <c r="F219" i="12"/>
  <c r="G219" i="12"/>
  <c r="A220" i="12"/>
  <c r="B220" i="12"/>
  <c r="C220" i="12"/>
  <c r="D220" i="12"/>
  <c r="E220" i="12"/>
  <c r="F220" i="12"/>
  <c r="G220" i="12"/>
  <c r="A221" i="12"/>
  <c r="B221" i="12"/>
  <c r="C221" i="12"/>
  <c r="D221" i="12"/>
  <c r="E221" i="12"/>
  <c r="F221" i="12"/>
  <c r="G221" i="12"/>
  <c r="A222" i="12"/>
  <c r="B222" i="12"/>
  <c r="C222" i="12"/>
  <c r="D222" i="12"/>
  <c r="E222" i="12"/>
  <c r="F222" i="12"/>
  <c r="G222" i="12"/>
  <c r="A223" i="12"/>
  <c r="B223" i="12"/>
  <c r="C223" i="12"/>
  <c r="D223" i="12"/>
  <c r="E223" i="12"/>
  <c r="F223" i="12"/>
  <c r="G223" i="12"/>
  <c r="A224" i="12"/>
  <c r="B224" i="12"/>
  <c r="C224" i="12"/>
  <c r="D224" i="12"/>
  <c r="E224" i="12"/>
  <c r="F224" i="12"/>
  <c r="G224" i="12"/>
  <c r="A225" i="12"/>
  <c r="B225" i="12"/>
  <c r="C225" i="12"/>
  <c r="D225" i="12"/>
  <c r="E225" i="12"/>
  <c r="F225" i="12"/>
  <c r="G225" i="12"/>
  <c r="A226" i="12"/>
  <c r="B226" i="12"/>
  <c r="C226" i="12"/>
  <c r="D226" i="12"/>
  <c r="E226" i="12"/>
  <c r="F226" i="12"/>
  <c r="G226" i="12"/>
  <c r="A227" i="12"/>
  <c r="B227" i="12"/>
  <c r="C227" i="12"/>
  <c r="D227" i="12"/>
  <c r="E227" i="12"/>
  <c r="F227" i="12"/>
  <c r="G227" i="12"/>
  <c r="A228" i="12"/>
  <c r="B228" i="12"/>
  <c r="C228" i="12"/>
  <c r="D228" i="12"/>
  <c r="E228" i="12"/>
  <c r="F228" i="12"/>
  <c r="G228" i="12"/>
  <c r="A229" i="12"/>
  <c r="B229" i="12"/>
  <c r="C229" i="12"/>
  <c r="D229" i="12"/>
  <c r="E229" i="12"/>
  <c r="F229" i="12"/>
  <c r="G229" i="12"/>
  <c r="A230" i="12"/>
  <c r="B230" i="12"/>
  <c r="C230" i="12"/>
  <c r="D230" i="12"/>
  <c r="E230" i="12"/>
  <c r="F230" i="12"/>
  <c r="G230" i="12"/>
  <c r="A231" i="12"/>
  <c r="B231" i="12"/>
  <c r="C231" i="12"/>
  <c r="D231" i="12"/>
  <c r="E231" i="12"/>
  <c r="F231" i="12"/>
  <c r="G231" i="12"/>
  <c r="A232" i="12"/>
  <c r="B232" i="12"/>
  <c r="C232" i="12"/>
  <c r="D232" i="12"/>
  <c r="E232" i="12"/>
  <c r="F232" i="12"/>
  <c r="G232" i="12"/>
  <c r="A233" i="12"/>
  <c r="B233" i="12"/>
  <c r="C233" i="12"/>
  <c r="D233" i="12"/>
  <c r="E233" i="12"/>
  <c r="F233" i="12"/>
  <c r="G233" i="12"/>
  <c r="A234" i="12"/>
  <c r="B234" i="12"/>
  <c r="C234" i="12"/>
  <c r="D234" i="12"/>
  <c r="E234" i="12"/>
  <c r="F234" i="12"/>
  <c r="G234" i="12"/>
  <c r="A235" i="12"/>
  <c r="B235" i="12"/>
  <c r="C235" i="12"/>
  <c r="D235" i="12"/>
  <c r="E235" i="12"/>
  <c r="F235" i="12"/>
  <c r="G235" i="12"/>
  <c r="A236" i="12"/>
  <c r="B236" i="12"/>
  <c r="C236" i="12"/>
  <c r="D236" i="12"/>
  <c r="E236" i="12"/>
  <c r="F236" i="12"/>
  <c r="G236" i="12"/>
  <c r="A237" i="12"/>
  <c r="B237" i="12"/>
  <c r="C237" i="12"/>
  <c r="D237" i="12"/>
  <c r="E237" i="12"/>
  <c r="F237" i="12"/>
  <c r="G237" i="12"/>
  <c r="A238" i="12"/>
  <c r="B238" i="12"/>
  <c r="C238" i="12"/>
  <c r="D238" i="12"/>
  <c r="E238" i="12"/>
  <c r="F238" i="12"/>
  <c r="G238" i="12"/>
  <c r="A239" i="12"/>
  <c r="B239" i="12"/>
  <c r="C239" i="12"/>
  <c r="D239" i="12"/>
  <c r="E239" i="12"/>
  <c r="F239" i="12"/>
  <c r="G239" i="12"/>
  <c r="A240" i="12"/>
  <c r="B240" i="12"/>
  <c r="C240" i="12"/>
  <c r="D240" i="12"/>
  <c r="E240" i="12"/>
  <c r="F240" i="12"/>
  <c r="G240" i="12"/>
  <c r="A241" i="12"/>
  <c r="B241" i="12"/>
  <c r="C241" i="12"/>
  <c r="D241" i="12"/>
  <c r="E241" i="12"/>
  <c r="F241" i="12"/>
  <c r="G241" i="12"/>
  <c r="A242" i="12"/>
  <c r="B242" i="12"/>
  <c r="C242" i="12"/>
  <c r="D242" i="12"/>
  <c r="E242" i="12"/>
  <c r="F242" i="12"/>
  <c r="G242" i="12"/>
  <c r="A243" i="12"/>
  <c r="B243" i="12"/>
  <c r="C243" i="12"/>
  <c r="D243" i="12"/>
  <c r="E243" i="12"/>
  <c r="F243" i="12"/>
  <c r="G243" i="12"/>
  <c r="A244" i="12"/>
  <c r="B244" i="12"/>
  <c r="C244" i="12"/>
  <c r="D244" i="12"/>
  <c r="E244" i="12"/>
  <c r="F244" i="12"/>
  <c r="G244" i="12"/>
  <c r="A245" i="12"/>
  <c r="B245" i="12"/>
  <c r="C245" i="12"/>
  <c r="D245" i="12"/>
  <c r="E245" i="12"/>
  <c r="F245" i="12"/>
  <c r="G245" i="12"/>
  <c r="A246" i="12"/>
  <c r="B246" i="12"/>
  <c r="C246" i="12"/>
  <c r="D246" i="12"/>
  <c r="E246" i="12"/>
  <c r="F246" i="12"/>
  <c r="G246" i="12"/>
  <c r="A247" i="12"/>
  <c r="B247" i="12"/>
  <c r="C247" i="12"/>
  <c r="D247" i="12"/>
  <c r="E247" i="12"/>
  <c r="F247" i="12"/>
  <c r="G247" i="12"/>
  <c r="A248" i="12"/>
  <c r="B248" i="12"/>
  <c r="C248" i="12"/>
  <c r="D248" i="12"/>
  <c r="E248" i="12"/>
  <c r="F248" i="12"/>
  <c r="G248" i="12"/>
  <c r="A249" i="12"/>
  <c r="B249" i="12"/>
  <c r="C249" i="12"/>
  <c r="D249" i="12"/>
  <c r="E249" i="12"/>
  <c r="F249" i="12"/>
  <c r="G249" i="12"/>
  <c r="A250" i="12"/>
  <c r="B250" i="12"/>
  <c r="C250" i="12"/>
  <c r="D250" i="12"/>
  <c r="E250" i="12"/>
  <c r="F250" i="12"/>
  <c r="G250" i="12"/>
  <c r="A251" i="12"/>
  <c r="B251" i="12"/>
  <c r="C251" i="12"/>
  <c r="D251" i="12"/>
  <c r="E251" i="12"/>
  <c r="F251" i="12"/>
  <c r="G251" i="12"/>
  <c r="A252" i="12"/>
  <c r="B252" i="12"/>
  <c r="C252" i="12"/>
  <c r="D252" i="12"/>
  <c r="E252" i="12"/>
  <c r="F252" i="12"/>
  <c r="G252" i="12"/>
  <c r="A253" i="12"/>
  <c r="B253" i="12"/>
  <c r="C253" i="12"/>
  <c r="D253" i="12"/>
  <c r="E253" i="12"/>
  <c r="F253" i="12"/>
  <c r="G253" i="12"/>
  <c r="A254" i="12"/>
  <c r="B254" i="12"/>
  <c r="C254" i="12"/>
  <c r="D254" i="12"/>
  <c r="E254" i="12"/>
  <c r="F254" i="12"/>
  <c r="G254" i="12"/>
  <c r="A255" i="12"/>
  <c r="B255" i="12"/>
  <c r="C255" i="12"/>
  <c r="D255" i="12"/>
  <c r="E255" i="12"/>
  <c r="F255" i="12"/>
  <c r="G255" i="12"/>
  <c r="A256" i="12"/>
  <c r="B256" i="12"/>
  <c r="C256" i="12"/>
  <c r="D256" i="12"/>
  <c r="E256" i="12"/>
  <c r="F256" i="12"/>
  <c r="G256" i="12"/>
  <c r="A257" i="12"/>
  <c r="B257" i="12"/>
  <c r="C257" i="12"/>
  <c r="D257" i="12"/>
  <c r="E257" i="12"/>
  <c r="F257" i="12"/>
  <c r="G257" i="12"/>
  <c r="A258" i="12"/>
  <c r="B258" i="12"/>
  <c r="C258" i="12"/>
  <c r="D258" i="12"/>
  <c r="E258" i="12"/>
  <c r="F258" i="12"/>
  <c r="G258" i="12"/>
  <c r="G1" i="12"/>
  <c r="B1" i="12"/>
  <c r="C1" i="12"/>
  <c r="D1" i="12"/>
  <c r="E1" i="12"/>
  <c r="F1" i="12"/>
  <c r="A1" i="12"/>
  <c r="A3" i="10"/>
  <c r="C3" i="10"/>
  <c r="D3" i="10"/>
  <c r="E3" i="10"/>
  <c r="F3" i="10"/>
  <c r="A4" i="10"/>
  <c r="C4" i="10"/>
  <c r="D4" i="10"/>
  <c r="E4" i="10"/>
  <c r="F4" i="10"/>
  <c r="A5" i="10"/>
  <c r="C5" i="10"/>
  <c r="D5" i="10"/>
  <c r="E5" i="10"/>
  <c r="F5" i="10"/>
  <c r="A6" i="10"/>
  <c r="C6" i="10"/>
  <c r="D6" i="10"/>
  <c r="E6" i="10"/>
  <c r="F6" i="10"/>
  <c r="A7" i="10"/>
  <c r="C7" i="10"/>
  <c r="D7" i="10"/>
  <c r="E7" i="10"/>
  <c r="F7" i="10"/>
  <c r="A8" i="10"/>
  <c r="C8" i="10"/>
  <c r="D8" i="10"/>
  <c r="E8" i="10"/>
  <c r="F8" i="10"/>
  <c r="A9" i="10"/>
  <c r="C9" i="10"/>
  <c r="D9" i="10"/>
  <c r="E9" i="10"/>
  <c r="F9" i="10"/>
  <c r="A10" i="10"/>
  <c r="C10" i="10"/>
  <c r="D10" i="10"/>
  <c r="E10" i="10"/>
  <c r="F10" i="10"/>
  <c r="A11" i="10"/>
  <c r="C11" i="10"/>
  <c r="D11" i="10"/>
  <c r="E11" i="10"/>
  <c r="F11" i="10"/>
  <c r="A12" i="10"/>
  <c r="C12" i="10"/>
  <c r="D12" i="10"/>
  <c r="E12" i="10"/>
  <c r="F12" i="10"/>
  <c r="A13" i="10"/>
  <c r="C13" i="10"/>
  <c r="D13" i="10"/>
  <c r="E13" i="10"/>
  <c r="F13" i="10"/>
  <c r="A14" i="10"/>
  <c r="C14" i="10"/>
  <c r="D14" i="10"/>
  <c r="A15" i="10"/>
  <c r="C15" i="10"/>
  <c r="D15" i="10"/>
  <c r="E15" i="10"/>
  <c r="F15" i="10"/>
  <c r="A16" i="10"/>
  <c r="C16" i="10"/>
  <c r="D16" i="10"/>
  <c r="E16" i="10"/>
  <c r="F16" i="10"/>
  <c r="A17" i="10"/>
  <c r="C17" i="10"/>
  <c r="D17" i="10"/>
  <c r="E17" i="10"/>
  <c r="F17" i="10"/>
  <c r="A18" i="10"/>
  <c r="C18" i="10"/>
  <c r="D18" i="10"/>
  <c r="E18" i="10"/>
  <c r="F18" i="10"/>
  <c r="A19" i="10"/>
  <c r="C19" i="10"/>
  <c r="D19" i="10"/>
  <c r="E19" i="10"/>
  <c r="F19" i="10"/>
  <c r="A20" i="10"/>
  <c r="C20" i="10"/>
  <c r="D20" i="10"/>
  <c r="E20" i="10"/>
  <c r="F20" i="10"/>
  <c r="A21" i="10"/>
  <c r="C21" i="10"/>
  <c r="D21" i="10"/>
  <c r="E21" i="10"/>
  <c r="F21" i="10"/>
  <c r="A22" i="10"/>
  <c r="C22" i="10"/>
  <c r="E22" i="10"/>
  <c r="F22" i="10"/>
  <c r="A23" i="10"/>
  <c r="C23" i="10"/>
  <c r="D23" i="10"/>
  <c r="E23" i="10"/>
  <c r="F23" i="10"/>
  <c r="A24" i="10"/>
  <c r="C24" i="10"/>
  <c r="D24" i="10"/>
  <c r="E24" i="10"/>
  <c r="F24" i="10"/>
  <c r="A25" i="10"/>
  <c r="C25" i="10"/>
  <c r="D25" i="10"/>
  <c r="E25" i="10"/>
  <c r="F25" i="10"/>
  <c r="A26" i="10"/>
  <c r="C26" i="10"/>
  <c r="D26" i="10"/>
  <c r="E26" i="10"/>
  <c r="F26" i="10"/>
  <c r="A27" i="10"/>
  <c r="C27" i="10"/>
  <c r="D27" i="10"/>
  <c r="E27" i="10"/>
  <c r="F27" i="10"/>
  <c r="A28" i="10"/>
  <c r="C28" i="10"/>
  <c r="D28" i="10"/>
  <c r="E28" i="10"/>
  <c r="F28" i="10"/>
  <c r="A29" i="10"/>
  <c r="C29" i="10"/>
  <c r="D29" i="10"/>
  <c r="E29" i="10"/>
  <c r="F29" i="10"/>
  <c r="A30" i="10"/>
  <c r="C30" i="10"/>
  <c r="D30" i="10"/>
  <c r="E30" i="10"/>
  <c r="F30" i="10"/>
  <c r="A31" i="10"/>
  <c r="C31" i="10"/>
  <c r="D31" i="10"/>
  <c r="E31" i="10"/>
  <c r="F31" i="10"/>
  <c r="A32" i="10"/>
  <c r="C32" i="10"/>
  <c r="D32" i="10"/>
  <c r="E32" i="10"/>
  <c r="F32" i="10"/>
  <c r="A33" i="10"/>
  <c r="C33" i="10"/>
  <c r="D33" i="10"/>
  <c r="E33" i="10"/>
  <c r="F33" i="10"/>
  <c r="A34" i="10"/>
  <c r="C34" i="10"/>
  <c r="D34" i="10"/>
  <c r="E34" i="10"/>
  <c r="F34" i="10"/>
  <c r="A35" i="10"/>
  <c r="C35" i="10"/>
  <c r="D35" i="10"/>
  <c r="E35" i="10"/>
  <c r="F35" i="10"/>
  <c r="A36" i="10"/>
  <c r="C36" i="10"/>
  <c r="D36" i="10"/>
  <c r="E36" i="10"/>
  <c r="F36" i="10"/>
  <c r="A37" i="10"/>
  <c r="C37" i="10"/>
  <c r="D37" i="10"/>
  <c r="E37" i="10"/>
  <c r="F37" i="10"/>
  <c r="A38" i="10"/>
  <c r="C38" i="10"/>
  <c r="D38" i="10"/>
  <c r="E38" i="10"/>
  <c r="F38" i="10"/>
  <c r="A39" i="10"/>
  <c r="C39" i="10"/>
  <c r="D39" i="10"/>
  <c r="E39" i="10"/>
  <c r="F39" i="10"/>
  <c r="A40" i="10"/>
  <c r="C40" i="10"/>
  <c r="D40" i="10"/>
  <c r="E40" i="10"/>
  <c r="F40" i="10"/>
  <c r="A41" i="10"/>
  <c r="C41" i="10"/>
  <c r="D41" i="10"/>
  <c r="E41" i="10"/>
  <c r="F41" i="10"/>
  <c r="A42" i="10"/>
  <c r="C42" i="10"/>
  <c r="D42" i="10"/>
  <c r="E42" i="10"/>
  <c r="F42" i="10"/>
  <c r="A43" i="10"/>
  <c r="C43" i="10"/>
  <c r="D43" i="10"/>
  <c r="E43" i="10"/>
  <c r="F43" i="10"/>
  <c r="A44" i="10"/>
  <c r="C44" i="10"/>
  <c r="D44" i="10"/>
  <c r="E44" i="10"/>
  <c r="F44" i="10"/>
  <c r="A45" i="10"/>
  <c r="C45" i="10"/>
  <c r="D45" i="10"/>
  <c r="E45" i="10"/>
  <c r="F45" i="10"/>
  <c r="A46" i="10"/>
  <c r="C46" i="10"/>
  <c r="D46" i="10"/>
  <c r="E46" i="10"/>
  <c r="F46" i="10"/>
  <c r="A47" i="10"/>
  <c r="C47" i="10"/>
  <c r="D47" i="10"/>
  <c r="E47" i="10"/>
  <c r="F47" i="10"/>
  <c r="A48" i="10"/>
  <c r="C48" i="10"/>
  <c r="D48" i="10"/>
  <c r="E48" i="10"/>
  <c r="F48" i="10"/>
  <c r="A49" i="10"/>
  <c r="C49" i="10"/>
  <c r="D49" i="10"/>
  <c r="E49" i="10"/>
  <c r="F49" i="10"/>
  <c r="A50" i="10"/>
  <c r="C50" i="10"/>
  <c r="D50" i="10"/>
  <c r="E50" i="10"/>
  <c r="F50" i="10"/>
  <c r="A51" i="10"/>
  <c r="C51" i="10"/>
  <c r="D51" i="10"/>
  <c r="E51" i="10"/>
  <c r="F51" i="10"/>
  <c r="A52" i="10"/>
  <c r="C52" i="10"/>
  <c r="D52" i="10"/>
  <c r="E52" i="10"/>
  <c r="F52" i="10"/>
  <c r="A53" i="10"/>
  <c r="C53" i="10"/>
  <c r="D53" i="10"/>
  <c r="E53" i="10"/>
  <c r="F53" i="10"/>
  <c r="A54" i="10"/>
  <c r="C54" i="10"/>
  <c r="D54" i="10"/>
  <c r="E54" i="10"/>
  <c r="F54" i="10"/>
  <c r="A55" i="10"/>
  <c r="C55" i="10"/>
  <c r="D55" i="10"/>
  <c r="E55" i="10"/>
  <c r="F55" i="10"/>
  <c r="A56" i="10"/>
  <c r="C56" i="10"/>
  <c r="D56" i="10"/>
  <c r="E56" i="10"/>
  <c r="F56" i="10"/>
  <c r="A57" i="10"/>
  <c r="C57" i="10"/>
  <c r="D57" i="10"/>
  <c r="E57" i="10"/>
  <c r="F57" i="10"/>
  <c r="A58" i="10"/>
  <c r="C58" i="10"/>
  <c r="D58" i="10"/>
  <c r="E58" i="10"/>
  <c r="F58" i="10"/>
  <c r="A59" i="10"/>
  <c r="C59" i="10"/>
  <c r="D59" i="10"/>
  <c r="E59" i="10"/>
  <c r="F59" i="10"/>
  <c r="A60" i="10"/>
  <c r="C60" i="10"/>
  <c r="D60" i="10"/>
  <c r="E60" i="10"/>
  <c r="F60" i="10"/>
  <c r="A61" i="10"/>
  <c r="C61" i="10"/>
  <c r="D61" i="10"/>
  <c r="E61" i="10"/>
  <c r="F61" i="10"/>
  <c r="A62" i="10"/>
  <c r="C62" i="10"/>
  <c r="D62" i="10"/>
  <c r="E62" i="10"/>
  <c r="F62" i="10"/>
  <c r="A63" i="10"/>
  <c r="C63" i="10"/>
  <c r="D63" i="10"/>
  <c r="E63" i="10"/>
  <c r="F63" i="10"/>
  <c r="A64" i="10"/>
  <c r="C64" i="10"/>
  <c r="D64" i="10"/>
  <c r="E64" i="10"/>
  <c r="F64" i="10"/>
  <c r="A65" i="10"/>
  <c r="C65" i="10"/>
  <c r="D65" i="10"/>
  <c r="E65" i="10"/>
  <c r="F65" i="10"/>
  <c r="A66" i="10"/>
  <c r="C66" i="10"/>
  <c r="D66" i="10"/>
  <c r="E66" i="10"/>
  <c r="F66" i="10"/>
  <c r="A67" i="10"/>
  <c r="C67" i="10"/>
  <c r="D67" i="10"/>
  <c r="E67" i="10"/>
  <c r="F67" i="10"/>
  <c r="A68" i="10"/>
  <c r="C68" i="10"/>
  <c r="D68" i="10"/>
  <c r="E68" i="10"/>
  <c r="F68" i="10"/>
  <c r="A69" i="10"/>
  <c r="C69" i="10"/>
  <c r="D69" i="10"/>
  <c r="E69" i="10"/>
  <c r="F69" i="10"/>
  <c r="A70" i="10"/>
  <c r="C70" i="10"/>
  <c r="D70" i="10"/>
  <c r="E70" i="10"/>
  <c r="F70" i="10"/>
  <c r="A71" i="10"/>
  <c r="C71" i="10"/>
  <c r="D71" i="10"/>
  <c r="E71" i="10"/>
  <c r="F71" i="10"/>
  <c r="A72" i="10"/>
  <c r="C72" i="10"/>
  <c r="D72" i="10"/>
  <c r="E72" i="10"/>
  <c r="F72" i="10"/>
  <c r="A73" i="10"/>
  <c r="C73" i="10"/>
  <c r="D73" i="10"/>
  <c r="E73" i="10"/>
  <c r="F73" i="10"/>
  <c r="A74" i="10"/>
  <c r="C74" i="10"/>
  <c r="D74" i="10"/>
  <c r="E74" i="10"/>
  <c r="F74" i="10"/>
  <c r="A75" i="10"/>
  <c r="C75" i="10"/>
  <c r="D75" i="10"/>
  <c r="E75" i="10"/>
  <c r="F75" i="10"/>
  <c r="A76" i="10"/>
  <c r="C76" i="10"/>
  <c r="D76" i="10"/>
  <c r="E76" i="10"/>
  <c r="F76" i="10"/>
  <c r="A77" i="10"/>
  <c r="C77" i="10"/>
  <c r="D77" i="10"/>
  <c r="E77" i="10"/>
  <c r="F77" i="10"/>
  <c r="A78" i="10"/>
  <c r="C78" i="10"/>
  <c r="D78" i="10"/>
  <c r="E78" i="10"/>
  <c r="F78" i="10"/>
  <c r="A79" i="10"/>
  <c r="C79" i="10"/>
  <c r="D79" i="10"/>
  <c r="E79" i="10"/>
  <c r="F79" i="10"/>
  <c r="A80" i="10"/>
  <c r="C80" i="10"/>
  <c r="D80" i="10"/>
  <c r="E80" i="10"/>
  <c r="F80" i="10"/>
  <c r="A81" i="10"/>
  <c r="C81" i="10"/>
  <c r="D81" i="10"/>
  <c r="E81" i="10"/>
  <c r="F81" i="10"/>
  <c r="A82" i="10"/>
  <c r="C82" i="10"/>
  <c r="D82" i="10"/>
  <c r="E82" i="10"/>
  <c r="F82" i="10"/>
  <c r="A83" i="10"/>
  <c r="C83" i="10"/>
  <c r="D83" i="10"/>
  <c r="E83" i="10"/>
  <c r="F83" i="10"/>
  <c r="A84" i="10"/>
  <c r="C84" i="10"/>
  <c r="D84" i="10"/>
  <c r="E84" i="10"/>
  <c r="F84" i="10"/>
  <c r="A85" i="10"/>
  <c r="C85" i="10"/>
  <c r="D85" i="10"/>
  <c r="E85" i="10"/>
  <c r="F85" i="10"/>
  <c r="A86" i="10"/>
  <c r="C86" i="10"/>
  <c r="D86" i="10"/>
  <c r="E86" i="10"/>
  <c r="F86" i="10"/>
  <c r="A87" i="10"/>
  <c r="C87" i="10"/>
  <c r="D87" i="10"/>
  <c r="E87" i="10"/>
  <c r="F87" i="10"/>
  <c r="A88" i="10"/>
  <c r="C88" i="10"/>
  <c r="D88" i="10"/>
  <c r="E88" i="10"/>
  <c r="F88" i="10"/>
  <c r="A89" i="10"/>
  <c r="C89" i="10"/>
  <c r="D89" i="10"/>
  <c r="E89" i="10"/>
  <c r="F89" i="10"/>
  <c r="A90" i="10"/>
  <c r="C90" i="10"/>
  <c r="D90" i="10"/>
  <c r="E90" i="10"/>
  <c r="F90" i="10"/>
  <c r="A91" i="10"/>
  <c r="C91" i="10"/>
  <c r="D91" i="10"/>
  <c r="E91" i="10"/>
  <c r="F91" i="10"/>
  <c r="A92" i="10"/>
  <c r="C92" i="10"/>
  <c r="D92" i="10"/>
  <c r="E92" i="10"/>
  <c r="F92" i="10"/>
  <c r="A93" i="10"/>
  <c r="C93" i="10"/>
  <c r="D93" i="10"/>
  <c r="E93" i="10"/>
  <c r="F93" i="10"/>
  <c r="A94" i="10"/>
  <c r="C94" i="10"/>
  <c r="D94" i="10"/>
  <c r="E94" i="10"/>
  <c r="F94" i="10"/>
  <c r="A95" i="10"/>
  <c r="C95" i="10"/>
  <c r="D95" i="10"/>
  <c r="E95" i="10"/>
  <c r="F95" i="10"/>
  <c r="A96" i="10"/>
  <c r="C96" i="10"/>
  <c r="D96" i="10"/>
  <c r="E96" i="10"/>
  <c r="F96" i="10"/>
  <c r="A97" i="10"/>
  <c r="C97" i="10"/>
  <c r="D97" i="10"/>
  <c r="E97" i="10"/>
  <c r="F97" i="10"/>
  <c r="A98" i="10"/>
  <c r="C98" i="10"/>
  <c r="D98" i="10"/>
  <c r="E98" i="10"/>
  <c r="F98" i="10"/>
  <c r="A99" i="10"/>
  <c r="C99" i="10"/>
  <c r="D99" i="10"/>
  <c r="E99" i="10"/>
  <c r="F99" i="10"/>
  <c r="A100" i="10"/>
  <c r="C100" i="10"/>
  <c r="D100" i="10"/>
  <c r="E100" i="10"/>
  <c r="F100" i="10"/>
  <c r="A101" i="10"/>
  <c r="C101" i="10"/>
  <c r="D101" i="10"/>
  <c r="E101" i="10"/>
  <c r="F101" i="10"/>
  <c r="A102" i="10"/>
  <c r="C102" i="10"/>
  <c r="D102" i="10"/>
  <c r="E102" i="10"/>
  <c r="F102" i="10"/>
  <c r="A103" i="10"/>
  <c r="C103" i="10"/>
  <c r="D103" i="10"/>
  <c r="E103" i="10"/>
  <c r="F103" i="10"/>
  <c r="A104" i="10"/>
  <c r="C104" i="10"/>
  <c r="D104" i="10"/>
  <c r="E104" i="10"/>
  <c r="F104" i="10"/>
  <c r="A105" i="10"/>
  <c r="C105" i="10"/>
  <c r="D105" i="10"/>
  <c r="E105" i="10"/>
  <c r="F105" i="10"/>
  <c r="A106" i="10"/>
  <c r="C106" i="10"/>
  <c r="D106" i="10"/>
  <c r="E106" i="10"/>
  <c r="F106" i="10"/>
  <c r="A107" i="10"/>
  <c r="C107" i="10"/>
  <c r="D107" i="10"/>
  <c r="E107" i="10"/>
  <c r="F107" i="10"/>
  <c r="A108" i="10"/>
  <c r="C108" i="10"/>
  <c r="D108" i="10"/>
  <c r="E108" i="10"/>
  <c r="F108" i="10"/>
  <c r="A109" i="10"/>
  <c r="C109" i="10"/>
  <c r="D109" i="10"/>
  <c r="E109" i="10"/>
  <c r="F109" i="10"/>
  <c r="A110" i="10"/>
  <c r="C110" i="10"/>
  <c r="D110" i="10"/>
  <c r="E110" i="10"/>
  <c r="F110" i="10"/>
  <c r="A111" i="10"/>
  <c r="C111" i="10"/>
  <c r="D111" i="10"/>
  <c r="E111" i="10"/>
  <c r="F111" i="10"/>
  <c r="A112" i="10"/>
  <c r="C112" i="10"/>
  <c r="D112" i="10"/>
  <c r="E112" i="10"/>
  <c r="F112" i="10"/>
  <c r="A113" i="10"/>
  <c r="C113" i="10"/>
  <c r="D113" i="10"/>
  <c r="E113" i="10"/>
  <c r="F113" i="10"/>
  <c r="A114" i="10"/>
  <c r="C114" i="10"/>
  <c r="D114" i="10"/>
  <c r="E114" i="10"/>
  <c r="F114" i="10"/>
  <c r="A115" i="10"/>
  <c r="C115" i="10"/>
  <c r="D115" i="10"/>
  <c r="E115" i="10"/>
  <c r="F115" i="10"/>
  <c r="A116" i="10"/>
  <c r="C116" i="10"/>
  <c r="D116" i="10"/>
  <c r="E116" i="10"/>
  <c r="F116" i="10"/>
  <c r="A117" i="10"/>
  <c r="C117" i="10"/>
  <c r="D117" i="10"/>
  <c r="E117" i="10"/>
  <c r="F117" i="10"/>
  <c r="A118" i="10"/>
  <c r="C118" i="10"/>
  <c r="D118" i="10"/>
  <c r="E118" i="10"/>
  <c r="F118" i="10"/>
  <c r="A119" i="10"/>
  <c r="C119" i="10"/>
  <c r="D119" i="10"/>
  <c r="E119" i="10"/>
  <c r="F119" i="10"/>
  <c r="A120" i="10"/>
  <c r="C120" i="10"/>
  <c r="D120" i="10"/>
  <c r="E120" i="10"/>
  <c r="F120" i="10"/>
  <c r="A121" i="10"/>
  <c r="C121" i="10"/>
  <c r="D121" i="10"/>
  <c r="E121" i="10"/>
  <c r="F121" i="10"/>
  <c r="A122" i="10"/>
  <c r="C122" i="10"/>
  <c r="D122" i="10"/>
  <c r="E122" i="10"/>
  <c r="F122" i="10"/>
  <c r="A123" i="10"/>
  <c r="C123" i="10"/>
  <c r="D123" i="10"/>
  <c r="E123" i="10"/>
  <c r="F123" i="10"/>
  <c r="A124" i="10"/>
  <c r="C124" i="10"/>
  <c r="D124" i="10"/>
  <c r="E124" i="10"/>
  <c r="F124" i="10"/>
  <c r="A125" i="10"/>
  <c r="C125" i="10"/>
  <c r="D125" i="10"/>
  <c r="E125" i="10"/>
  <c r="F125" i="10"/>
  <c r="A126" i="10"/>
  <c r="C126" i="10"/>
  <c r="D126" i="10"/>
  <c r="E126" i="10"/>
  <c r="F126" i="10"/>
  <c r="A127" i="10"/>
  <c r="C127" i="10"/>
  <c r="D127" i="10"/>
  <c r="E127" i="10"/>
  <c r="F127" i="10"/>
  <c r="A128" i="10"/>
  <c r="C128" i="10"/>
  <c r="D128" i="10"/>
  <c r="E128" i="10"/>
  <c r="F128" i="10"/>
  <c r="A129" i="10"/>
  <c r="C129" i="10"/>
  <c r="D129" i="10"/>
  <c r="E129" i="10"/>
  <c r="F129" i="10"/>
  <c r="A130" i="10"/>
  <c r="C130" i="10"/>
  <c r="D130" i="10"/>
  <c r="E130" i="10"/>
  <c r="F130" i="10"/>
  <c r="A131" i="10"/>
  <c r="C131" i="10"/>
  <c r="D131" i="10"/>
  <c r="E131" i="10"/>
  <c r="F131" i="10"/>
  <c r="A132" i="10"/>
  <c r="C132" i="10"/>
  <c r="D132" i="10"/>
  <c r="E132" i="10"/>
  <c r="F132" i="10"/>
  <c r="A133" i="10"/>
  <c r="C133" i="10"/>
  <c r="D133" i="10"/>
  <c r="E133" i="10"/>
  <c r="F133" i="10"/>
  <c r="A134" i="10"/>
  <c r="C134" i="10"/>
  <c r="D134" i="10"/>
  <c r="E134" i="10"/>
  <c r="F134" i="10"/>
  <c r="A135" i="10"/>
  <c r="C135" i="10"/>
  <c r="D135" i="10"/>
  <c r="E135" i="10"/>
  <c r="F135" i="10"/>
  <c r="A136" i="10"/>
  <c r="C136" i="10"/>
  <c r="D136" i="10"/>
  <c r="E136" i="10"/>
  <c r="F136" i="10"/>
  <c r="A137" i="10"/>
  <c r="C137" i="10"/>
  <c r="D137" i="10"/>
  <c r="E137" i="10"/>
  <c r="F137" i="10"/>
  <c r="A138" i="10"/>
  <c r="C138" i="10"/>
  <c r="D138" i="10"/>
  <c r="E138" i="10"/>
  <c r="F138" i="10"/>
  <c r="A139" i="10"/>
  <c r="C139" i="10"/>
  <c r="D139" i="10"/>
  <c r="E139" i="10"/>
  <c r="F139" i="10"/>
  <c r="A140" i="10"/>
  <c r="C140" i="10"/>
  <c r="D140" i="10"/>
  <c r="E140" i="10"/>
  <c r="F140" i="10"/>
  <c r="A141" i="10"/>
  <c r="C141" i="10"/>
  <c r="D141" i="10"/>
  <c r="E141" i="10"/>
  <c r="F141" i="10"/>
  <c r="A142" i="10"/>
  <c r="C142" i="10"/>
  <c r="D142" i="10"/>
  <c r="E142" i="10"/>
  <c r="F142" i="10"/>
  <c r="A143" i="10"/>
  <c r="C143" i="10"/>
  <c r="D143" i="10"/>
  <c r="E143" i="10"/>
  <c r="F143" i="10"/>
  <c r="A144" i="10"/>
  <c r="C144" i="10"/>
  <c r="D144" i="10"/>
  <c r="E144" i="10"/>
  <c r="F144" i="10"/>
  <c r="A145" i="10"/>
  <c r="C145" i="10"/>
  <c r="D145" i="10"/>
  <c r="E145" i="10"/>
  <c r="F145" i="10"/>
  <c r="A146" i="10"/>
  <c r="C146" i="10"/>
  <c r="D146" i="10"/>
  <c r="E146" i="10"/>
  <c r="F146" i="10"/>
  <c r="A147" i="10"/>
  <c r="C147" i="10"/>
  <c r="D147" i="10"/>
  <c r="E147" i="10"/>
  <c r="F147" i="10"/>
  <c r="A148" i="10"/>
  <c r="C148" i="10"/>
  <c r="D148" i="10"/>
  <c r="E148" i="10"/>
  <c r="F148" i="10"/>
  <c r="A149" i="10"/>
  <c r="C149" i="10"/>
  <c r="D149" i="10"/>
  <c r="E149" i="10"/>
  <c r="F149" i="10"/>
  <c r="A150" i="10"/>
  <c r="C150" i="10"/>
  <c r="D150" i="10"/>
  <c r="E150" i="10"/>
  <c r="F150" i="10"/>
  <c r="A151" i="10"/>
  <c r="C151" i="10"/>
  <c r="D151" i="10"/>
  <c r="E151" i="10"/>
  <c r="F151" i="10"/>
  <c r="A152" i="10"/>
  <c r="C152" i="10"/>
  <c r="D152" i="10"/>
  <c r="E152" i="10"/>
  <c r="F152" i="10"/>
  <c r="A153" i="10"/>
  <c r="C153" i="10"/>
  <c r="D153" i="10"/>
  <c r="E153" i="10"/>
  <c r="F153" i="10"/>
  <c r="A154" i="10"/>
  <c r="C154" i="10"/>
  <c r="D154" i="10"/>
  <c r="E154" i="10"/>
  <c r="F154" i="10"/>
  <c r="A155" i="10"/>
  <c r="C155" i="10"/>
  <c r="D155" i="10"/>
  <c r="E155" i="10"/>
  <c r="F155" i="10"/>
  <c r="A156" i="10"/>
  <c r="C156" i="10"/>
  <c r="D156" i="10"/>
  <c r="E156" i="10"/>
  <c r="F156" i="10"/>
  <c r="A157" i="10"/>
  <c r="C157" i="10"/>
  <c r="D157" i="10"/>
  <c r="E157" i="10"/>
  <c r="F157" i="10"/>
  <c r="A158" i="10"/>
  <c r="C158" i="10"/>
  <c r="D158" i="10"/>
  <c r="E158" i="10"/>
  <c r="F158" i="10"/>
  <c r="A159" i="10"/>
  <c r="C159" i="10"/>
  <c r="D159" i="10"/>
  <c r="E159" i="10"/>
  <c r="F159" i="10"/>
  <c r="A160" i="10"/>
  <c r="C160" i="10"/>
  <c r="D160" i="10"/>
  <c r="E160" i="10"/>
  <c r="F160" i="10"/>
  <c r="A161" i="10"/>
  <c r="C161" i="10"/>
  <c r="D161" i="10"/>
  <c r="E161" i="10"/>
  <c r="F161" i="10"/>
  <c r="A162" i="10"/>
  <c r="C162" i="10"/>
  <c r="D162" i="10"/>
  <c r="E162" i="10"/>
  <c r="F162" i="10"/>
  <c r="A163" i="10"/>
  <c r="C163" i="10"/>
  <c r="D163" i="10"/>
  <c r="E163" i="10"/>
  <c r="F163" i="10"/>
  <c r="A164" i="10"/>
  <c r="C164" i="10"/>
  <c r="D164" i="10"/>
  <c r="E164" i="10"/>
  <c r="F164" i="10"/>
  <c r="A165" i="10"/>
  <c r="C165" i="10"/>
  <c r="D165" i="10"/>
  <c r="E165" i="10"/>
  <c r="F165" i="10"/>
  <c r="A166" i="10"/>
  <c r="C166" i="10"/>
  <c r="D166" i="10"/>
  <c r="E166" i="10"/>
  <c r="F166" i="10"/>
  <c r="A167" i="10"/>
  <c r="C167" i="10"/>
  <c r="D167" i="10"/>
  <c r="E167" i="10"/>
  <c r="F167" i="10"/>
  <c r="A168" i="10"/>
  <c r="C168" i="10"/>
  <c r="D168" i="10"/>
  <c r="E168" i="10"/>
  <c r="F168" i="10"/>
  <c r="A169" i="10"/>
  <c r="C169" i="10"/>
  <c r="D169" i="10"/>
  <c r="E169" i="10"/>
  <c r="F169" i="10"/>
  <c r="A170" i="10"/>
  <c r="C170" i="10"/>
  <c r="D170" i="10"/>
  <c r="E170" i="10"/>
  <c r="F170" i="10"/>
  <c r="A171" i="10"/>
  <c r="C171" i="10"/>
  <c r="D171" i="10"/>
  <c r="E171" i="10"/>
  <c r="F171" i="10"/>
  <c r="A172" i="10"/>
  <c r="C172" i="10"/>
  <c r="D172" i="10"/>
  <c r="E172" i="10"/>
  <c r="F172" i="10"/>
  <c r="A173" i="10"/>
  <c r="C173" i="10"/>
  <c r="D173" i="10"/>
  <c r="E173" i="10"/>
  <c r="F173" i="10"/>
  <c r="A174" i="10"/>
  <c r="C174" i="10"/>
  <c r="D174" i="10"/>
  <c r="E174" i="10"/>
  <c r="F174" i="10"/>
  <c r="A175" i="10"/>
  <c r="C175" i="10"/>
  <c r="D175" i="10"/>
  <c r="E175" i="10"/>
  <c r="F175" i="10"/>
  <c r="A176" i="10"/>
  <c r="C176" i="10"/>
  <c r="D176" i="10"/>
  <c r="E176" i="10"/>
  <c r="F176" i="10"/>
  <c r="A177" i="10"/>
  <c r="C177" i="10"/>
  <c r="D177" i="10"/>
  <c r="E177" i="10"/>
  <c r="F177" i="10"/>
  <c r="A178" i="10"/>
  <c r="C178" i="10"/>
  <c r="D178" i="10"/>
  <c r="E178" i="10"/>
  <c r="F178" i="10"/>
  <c r="A179" i="10"/>
  <c r="C179" i="10"/>
  <c r="D179" i="10"/>
  <c r="E179" i="10"/>
  <c r="F179" i="10"/>
  <c r="A180" i="10"/>
  <c r="C180" i="10"/>
  <c r="D180" i="10"/>
  <c r="E180" i="10"/>
  <c r="F180" i="10"/>
  <c r="A181" i="10"/>
  <c r="C181" i="10"/>
  <c r="D181" i="10"/>
  <c r="E181" i="10"/>
  <c r="F181" i="10"/>
  <c r="A182" i="10"/>
  <c r="C182" i="10"/>
  <c r="D182" i="10"/>
  <c r="E182" i="10"/>
  <c r="F182" i="10"/>
  <c r="A183" i="10"/>
  <c r="C183" i="10"/>
  <c r="D183" i="10"/>
  <c r="E183" i="10"/>
  <c r="F183" i="10"/>
  <c r="A184" i="10"/>
  <c r="C184" i="10"/>
  <c r="D184" i="10"/>
  <c r="E184" i="10"/>
  <c r="F184" i="10"/>
  <c r="A185" i="10"/>
  <c r="C185" i="10"/>
  <c r="D185" i="10"/>
  <c r="E185" i="10"/>
  <c r="F185" i="10"/>
  <c r="A186" i="10"/>
  <c r="C186" i="10"/>
  <c r="D186" i="10"/>
  <c r="E186" i="10"/>
  <c r="F186" i="10"/>
  <c r="A187" i="10"/>
  <c r="C187" i="10"/>
  <c r="D187" i="10"/>
  <c r="E187" i="10"/>
  <c r="F187" i="10"/>
  <c r="A188" i="10"/>
  <c r="C188" i="10"/>
  <c r="D188" i="10"/>
  <c r="E188" i="10"/>
  <c r="F188" i="10"/>
  <c r="A189" i="10"/>
  <c r="C189" i="10"/>
  <c r="D189" i="10"/>
  <c r="E189" i="10"/>
  <c r="F189" i="10"/>
  <c r="A190" i="10"/>
  <c r="C190" i="10"/>
  <c r="D190" i="10"/>
  <c r="E190" i="10"/>
  <c r="F190" i="10"/>
  <c r="A191" i="10"/>
  <c r="C191" i="10"/>
  <c r="D191" i="10"/>
  <c r="E191" i="10"/>
  <c r="F191" i="10"/>
  <c r="A192" i="10"/>
  <c r="C192" i="10"/>
  <c r="D192" i="10"/>
  <c r="E192" i="10"/>
  <c r="F192" i="10"/>
  <c r="A193" i="10"/>
  <c r="C193" i="10"/>
  <c r="D193" i="10"/>
  <c r="E193" i="10"/>
  <c r="F193" i="10"/>
  <c r="A194" i="10"/>
  <c r="C194" i="10"/>
  <c r="D194" i="10"/>
  <c r="E194" i="10"/>
  <c r="F194" i="10"/>
  <c r="A195" i="10"/>
  <c r="C195" i="10"/>
  <c r="D195" i="10"/>
  <c r="E195" i="10"/>
  <c r="F195" i="10"/>
  <c r="A196" i="10"/>
  <c r="C196" i="10"/>
  <c r="D196" i="10"/>
  <c r="E196" i="10"/>
  <c r="F196" i="10"/>
  <c r="A197" i="10"/>
  <c r="C197" i="10"/>
  <c r="D197" i="10"/>
  <c r="E197" i="10"/>
  <c r="F197" i="10"/>
  <c r="A198" i="10"/>
  <c r="C198" i="10"/>
  <c r="D198" i="10"/>
  <c r="E198" i="10"/>
  <c r="F198" i="10"/>
  <c r="A199" i="10"/>
  <c r="C199" i="10"/>
  <c r="D199" i="10"/>
  <c r="E199" i="10"/>
  <c r="F199" i="10"/>
  <c r="A200" i="10"/>
  <c r="C200" i="10"/>
  <c r="D200" i="10"/>
  <c r="E200" i="10"/>
  <c r="F200" i="10"/>
  <c r="A201" i="10"/>
  <c r="C201" i="10"/>
  <c r="D201" i="10"/>
  <c r="E201" i="10"/>
  <c r="F201" i="10"/>
  <c r="A202" i="10"/>
  <c r="C202" i="10"/>
  <c r="D202" i="10"/>
  <c r="E202" i="10"/>
  <c r="F202" i="10"/>
  <c r="A203" i="10"/>
  <c r="C203" i="10"/>
  <c r="D203" i="10"/>
  <c r="E203" i="10"/>
  <c r="F203" i="10"/>
  <c r="A204" i="10"/>
  <c r="C204" i="10"/>
  <c r="D204" i="10"/>
  <c r="E204" i="10"/>
  <c r="F204" i="10"/>
  <c r="A205" i="10"/>
  <c r="C205" i="10"/>
  <c r="D205" i="10"/>
  <c r="E205" i="10"/>
  <c r="F205" i="10"/>
  <c r="A206" i="10"/>
  <c r="C206" i="10"/>
  <c r="D206" i="10"/>
  <c r="E206" i="10"/>
  <c r="F206" i="10"/>
  <c r="A207" i="10"/>
  <c r="C207" i="10"/>
  <c r="D207" i="10"/>
  <c r="E207" i="10"/>
  <c r="F207" i="10"/>
  <c r="A208" i="10"/>
  <c r="C208" i="10"/>
  <c r="D208" i="10"/>
  <c r="E208" i="10"/>
  <c r="F208" i="10"/>
  <c r="A209" i="10"/>
  <c r="C209" i="10"/>
  <c r="D209" i="10"/>
  <c r="E209" i="10"/>
  <c r="F209" i="10"/>
  <c r="A210" i="10"/>
  <c r="C210" i="10"/>
  <c r="D210" i="10"/>
  <c r="E210" i="10"/>
  <c r="F210" i="10"/>
  <c r="A211" i="10"/>
  <c r="C211" i="10"/>
  <c r="D211" i="10"/>
  <c r="E211" i="10"/>
  <c r="F211" i="10"/>
  <c r="A212" i="10"/>
  <c r="C212" i="10"/>
  <c r="D212" i="10"/>
  <c r="E212" i="10"/>
  <c r="F212" i="10"/>
  <c r="A213" i="10"/>
  <c r="C213" i="10"/>
  <c r="D213" i="10"/>
  <c r="E213" i="10"/>
  <c r="F213" i="10"/>
  <c r="A214" i="10"/>
  <c r="C214" i="10"/>
  <c r="D214" i="10"/>
  <c r="E214" i="10"/>
  <c r="F214" i="10"/>
  <c r="A215" i="10"/>
  <c r="C215" i="10"/>
  <c r="D215" i="10"/>
  <c r="E215" i="10"/>
  <c r="F215" i="10"/>
  <c r="A216" i="10"/>
  <c r="C216" i="10"/>
  <c r="D216" i="10"/>
  <c r="E216" i="10"/>
  <c r="F216" i="10"/>
  <c r="A217" i="10"/>
  <c r="C217" i="10"/>
  <c r="D217" i="10"/>
  <c r="E217" i="10"/>
  <c r="F217" i="10"/>
  <c r="A218" i="10"/>
  <c r="C218" i="10"/>
  <c r="D218" i="10"/>
  <c r="E218" i="10"/>
  <c r="F218" i="10"/>
  <c r="A219" i="10"/>
  <c r="C219" i="10"/>
  <c r="D219" i="10"/>
  <c r="E219" i="10"/>
  <c r="F219" i="10"/>
  <c r="A220" i="10"/>
  <c r="C220" i="10"/>
  <c r="D220" i="10"/>
  <c r="E220" i="10"/>
  <c r="F220" i="10"/>
  <c r="A221" i="10"/>
  <c r="C221" i="10"/>
  <c r="D221" i="10"/>
  <c r="E221" i="10"/>
  <c r="F221" i="10"/>
  <c r="A222" i="10"/>
  <c r="C222" i="10"/>
  <c r="D222" i="10"/>
  <c r="E222" i="10"/>
  <c r="F222" i="10"/>
  <c r="A223" i="10"/>
  <c r="C223" i="10"/>
  <c r="D223" i="10"/>
  <c r="E223" i="10"/>
  <c r="F223" i="10"/>
  <c r="A224" i="10"/>
  <c r="C224" i="10"/>
  <c r="D224" i="10"/>
  <c r="E224" i="10"/>
  <c r="F224" i="10"/>
  <c r="A225" i="10"/>
  <c r="C225" i="10"/>
  <c r="D225" i="10"/>
  <c r="E225" i="10"/>
  <c r="F225" i="10"/>
  <c r="A226" i="10"/>
  <c r="C226" i="10"/>
  <c r="D226" i="10"/>
  <c r="E226" i="10"/>
  <c r="F226" i="10"/>
  <c r="A227" i="10"/>
  <c r="C227" i="10"/>
  <c r="D227" i="10"/>
  <c r="E227" i="10"/>
  <c r="F227" i="10"/>
  <c r="A228" i="10"/>
  <c r="C228" i="10"/>
  <c r="D228" i="10"/>
  <c r="E228" i="10"/>
  <c r="F228" i="10"/>
  <c r="A229" i="10"/>
  <c r="C229" i="10"/>
  <c r="D229" i="10"/>
  <c r="E229" i="10"/>
  <c r="F229" i="10"/>
  <c r="A230" i="10"/>
  <c r="C230" i="10"/>
  <c r="D230" i="10"/>
  <c r="E230" i="10"/>
  <c r="F230" i="10"/>
  <c r="A231" i="10"/>
  <c r="C231" i="10"/>
  <c r="D231" i="10"/>
  <c r="E231" i="10"/>
  <c r="F231" i="10"/>
  <c r="A232" i="10"/>
  <c r="C232" i="10"/>
  <c r="D232" i="10"/>
  <c r="E232" i="10"/>
  <c r="F232" i="10"/>
  <c r="A233" i="10"/>
  <c r="C233" i="10"/>
  <c r="D233" i="10"/>
  <c r="E233" i="10"/>
  <c r="F233" i="10"/>
  <c r="A234" i="10"/>
  <c r="C234" i="10"/>
  <c r="D234" i="10"/>
  <c r="E234" i="10"/>
  <c r="F234" i="10"/>
  <c r="A235" i="10"/>
  <c r="C235" i="10"/>
  <c r="D235" i="10"/>
  <c r="E235" i="10"/>
  <c r="F235" i="10"/>
  <c r="A236" i="10"/>
  <c r="C236" i="10"/>
  <c r="D236" i="10"/>
  <c r="E236" i="10"/>
  <c r="F236" i="10"/>
  <c r="A237" i="10"/>
  <c r="C237" i="10"/>
  <c r="D237" i="10"/>
  <c r="E237" i="10"/>
  <c r="F237" i="10"/>
  <c r="A238" i="10"/>
  <c r="C238" i="10"/>
  <c r="D238" i="10"/>
  <c r="E238" i="10"/>
  <c r="F238" i="10"/>
  <c r="A239" i="10"/>
  <c r="C239" i="10"/>
  <c r="D239" i="10"/>
  <c r="E239" i="10"/>
  <c r="F239" i="10"/>
  <c r="A240" i="10"/>
  <c r="C240" i="10"/>
  <c r="D240" i="10"/>
  <c r="E240" i="10"/>
  <c r="F240" i="10"/>
  <c r="A241" i="10"/>
  <c r="C241" i="10"/>
  <c r="D241" i="10"/>
  <c r="E241" i="10"/>
  <c r="F241" i="10"/>
  <c r="A242" i="10"/>
  <c r="C242" i="10"/>
  <c r="D242" i="10"/>
  <c r="E242" i="10"/>
  <c r="F242" i="10"/>
  <c r="A243" i="10"/>
  <c r="C243" i="10"/>
  <c r="D243" i="10"/>
  <c r="E243" i="10"/>
  <c r="F243" i="10"/>
  <c r="A244" i="10"/>
  <c r="C244" i="10"/>
  <c r="D244" i="10"/>
  <c r="E244" i="10"/>
  <c r="F244" i="10"/>
  <c r="A245" i="10"/>
  <c r="C245" i="10"/>
  <c r="D245" i="10"/>
  <c r="E245" i="10"/>
  <c r="F245" i="10"/>
  <c r="A246" i="10"/>
  <c r="C246" i="10"/>
  <c r="D246" i="10"/>
  <c r="E246" i="10"/>
  <c r="F246" i="10"/>
  <c r="A247" i="10"/>
  <c r="C247" i="10"/>
  <c r="D247" i="10"/>
  <c r="E247" i="10"/>
  <c r="F247" i="10"/>
  <c r="A248" i="10"/>
  <c r="C248" i="10"/>
  <c r="D248" i="10"/>
  <c r="E248" i="10"/>
  <c r="F248" i="10"/>
  <c r="A249" i="10"/>
  <c r="C249" i="10"/>
  <c r="D249" i="10"/>
  <c r="E249" i="10"/>
  <c r="F249" i="10"/>
  <c r="A250" i="10"/>
  <c r="C250" i="10"/>
  <c r="D250" i="10"/>
  <c r="E250" i="10"/>
  <c r="F250" i="10"/>
  <c r="A251" i="10"/>
  <c r="C251" i="10"/>
  <c r="D251" i="10"/>
  <c r="E251" i="10"/>
  <c r="F251" i="10"/>
  <c r="A252" i="10"/>
  <c r="C252" i="10"/>
  <c r="D252" i="10"/>
  <c r="E252" i="10"/>
  <c r="F252" i="10"/>
  <c r="A253" i="10"/>
  <c r="C253" i="10"/>
  <c r="D253" i="10"/>
  <c r="E253" i="10"/>
  <c r="F253" i="10"/>
  <c r="A254" i="10"/>
  <c r="C254" i="10"/>
  <c r="D254" i="10"/>
  <c r="E254" i="10"/>
  <c r="F254" i="10"/>
  <c r="A255" i="10"/>
  <c r="C255" i="10"/>
  <c r="D255" i="10"/>
  <c r="E255" i="10"/>
  <c r="F255" i="10"/>
  <c r="A256" i="10"/>
  <c r="C256" i="10"/>
  <c r="D256" i="10"/>
  <c r="E256" i="10"/>
  <c r="F256" i="10"/>
  <c r="A257" i="10"/>
  <c r="C257" i="10"/>
  <c r="D257" i="10"/>
  <c r="E257" i="10"/>
  <c r="F257" i="10"/>
  <c r="A258" i="10"/>
  <c r="C258" i="10"/>
  <c r="D258" i="10"/>
  <c r="E258" i="10"/>
  <c r="F258" i="10"/>
  <c r="A2" i="10"/>
  <c r="F2" i="10"/>
  <c r="E2" i="10"/>
  <c r="D2" i="10"/>
  <c r="C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" i="10"/>
  <c r="D31" i="9"/>
  <c r="E31" i="9"/>
  <c r="D32" i="9"/>
  <c r="E32" i="9"/>
  <c r="D33" i="9"/>
  <c r="E33" i="9"/>
  <c r="K3" i="9"/>
  <c r="K4" i="9"/>
  <c r="K5" i="9"/>
  <c r="K6" i="9"/>
  <c r="K7" i="9"/>
  <c r="K8" i="9"/>
  <c r="K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2" i="9"/>
  <c r="G1" i="10"/>
  <c r="F1" i="10"/>
  <c r="B1" i="10"/>
  <c r="C1" i="10"/>
  <c r="D1" i="10"/>
  <c r="E1" i="10"/>
  <c r="A1" i="10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" i="7"/>
  <c r="A2" i="11"/>
  <c r="B2" i="11"/>
  <c r="C2" i="11"/>
  <c r="D2" i="11"/>
  <c r="E2" i="11"/>
  <c r="F2" i="11"/>
  <c r="G2" i="11"/>
  <c r="H2" i="11"/>
  <c r="I2" i="11"/>
  <c r="J2" i="11"/>
  <c r="K2" i="11"/>
  <c r="L2" i="1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A62" i="11"/>
  <c r="B62" i="11"/>
  <c r="C62" i="11"/>
  <c r="D62" i="11"/>
  <c r="E62" i="11"/>
  <c r="F62" i="11"/>
  <c r="G62" i="11"/>
  <c r="H62" i="11"/>
  <c r="I62" i="11"/>
  <c r="J62" i="11"/>
  <c r="K62" i="11"/>
  <c r="L62" i="11"/>
  <c r="A63" i="11"/>
  <c r="B63" i="11"/>
  <c r="C63" i="11"/>
  <c r="D63" i="11"/>
  <c r="E63" i="11"/>
  <c r="F63" i="11"/>
  <c r="G63" i="11"/>
  <c r="H63" i="11"/>
  <c r="I63" i="11"/>
  <c r="J63" i="11"/>
  <c r="K63" i="11"/>
  <c r="L63" i="11"/>
  <c r="A64" i="11"/>
  <c r="B64" i="11"/>
  <c r="C64" i="11"/>
  <c r="D64" i="11"/>
  <c r="E64" i="11"/>
  <c r="F64" i="11"/>
  <c r="G64" i="11"/>
  <c r="H64" i="11"/>
  <c r="I64" i="11"/>
  <c r="J64" i="11"/>
  <c r="K64" i="11"/>
  <c r="L64" i="11"/>
  <c r="A65" i="11"/>
  <c r="B65" i="11"/>
  <c r="C65" i="11"/>
  <c r="D65" i="11"/>
  <c r="E65" i="11"/>
  <c r="F65" i="11"/>
  <c r="G65" i="11"/>
  <c r="H65" i="11"/>
  <c r="I65" i="11"/>
  <c r="J65" i="11"/>
  <c r="K65" i="11"/>
  <c r="L65" i="11"/>
  <c r="A66" i="11"/>
  <c r="B66" i="11"/>
  <c r="C66" i="11"/>
  <c r="D66" i="11"/>
  <c r="E66" i="11"/>
  <c r="F66" i="11"/>
  <c r="G66" i="11"/>
  <c r="H66" i="11"/>
  <c r="I66" i="11"/>
  <c r="J66" i="11"/>
  <c r="K66" i="11"/>
  <c r="L66" i="11"/>
  <c r="A67" i="11"/>
  <c r="B67" i="11"/>
  <c r="C67" i="11"/>
  <c r="D67" i="11"/>
  <c r="E67" i="11"/>
  <c r="F67" i="11"/>
  <c r="G67" i="11"/>
  <c r="H67" i="11"/>
  <c r="I67" i="11"/>
  <c r="J67" i="11"/>
  <c r="K67" i="11"/>
  <c r="L67" i="11"/>
  <c r="A68" i="11"/>
  <c r="B68" i="11"/>
  <c r="C68" i="11"/>
  <c r="D68" i="11"/>
  <c r="E68" i="11"/>
  <c r="F68" i="11"/>
  <c r="G68" i="11"/>
  <c r="H68" i="11"/>
  <c r="I68" i="11"/>
  <c r="J68" i="11"/>
  <c r="K68" i="11"/>
  <c r="L68" i="11"/>
  <c r="A69" i="11"/>
  <c r="B69" i="11"/>
  <c r="C69" i="11"/>
  <c r="D69" i="11"/>
  <c r="E69" i="11"/>
  <c r="F69" i="11"/>
  <c r="G69" i="11"/>
  <c r="H69" i="11"/>
  <c r="I69" i="11"/>
  <c r="J69" i="11"/>
  <c r="K69" i="11"/>
  <c r="L69" i="11"/>
  <c r="A70" i="11"/>
  <c r="B70" i="11"/>
  <c r="C70" i="11"/>
  <c r="D70" i="11"/>
  <c r="E70" i="11"/>
  <c r="F70" i="11"/>
  <c r="G70" i="11"/>
  <c r="H70" i="11"/>
  <c r="I70" i="11"/>
  <c r="J70" i="11"/>
  <c r="K70" i="11"/>
  <c r="L70" i="11"/>
  <c r="A71" i="11"/>
  <c r="B71" i="11"/>
  <c r="C71" i="11"/>
  <c r="D71" i="11"/>
  <c r="E71" i="11"/>
  <c r="F71" i="11"/>
  <c r="G71" i="11"/>
  <c r="H71" i="11"/>
  <c r="I71" i="11"/>
  <c r="J71" i="11"/>
  <c r="K71" i="11"/>
  <c r="L71" i="11"/>
  <c r="A72" i="11"/>
  <c r="B72" i="11"/>
  <c r="C72" i="11"/>
  <c r="D72" i="11"/>
  <c r="E72" i="11"/>
  <c r="F72" i="11"/>
  <c r="G72" i="11"/>
  <c r="H72" i="11"/>
  <c r="I72" i="11"/>
  <c r="J72" i="11"/>
  <c r="K72" i="11"/>
  <c r="L72" i="11"/>
  <c r="A73" i="11"/>
  <c r="B73" i="11"/>
  <c r="C73" i="11"/>
  <c r="D73" i="11"/>
  <c r="E73" i="11"/>
  <c r="F73" i="11"/>
  <c r="G73" i="11"/>
  <c r="H73" i="11"/>
  <c r="I73" i="11"/>
  <c r="J73" i="11"/>
  <c r="K73" i="11"/>
  <c r="L73" i="11"/>
  <c r="A74" i="11"/>
  <c r="B74" i="11"/>
  <c r="C74" i="11"/>
  <c r="D74" i="11"/>
  <c r="E74" i="11"/>
  <c r="F74" i="11"/>
  <c r="G74" i="11"/>
  <c r="H74" i="11"/>
  <c r="I74" i="11"/>
  <c r="J74" i="11"/>
  <c r="K74" i="11"/>
  <c r="L74" i="11"/>
  <c r="A75" i="11"/>
  <c r="B75" i="11"/>
  <c r="C75" i="11"/>
  <c r="D75" i="11"/>
  <c r="E75" i="11"/>
  <c r="F75" i="11"/>
  <c r="G75" i="11"/>
  <c r="H75" i="11"/>
  <c r="I75" i="11"/>
  <c r="J75" i="11"/>
  <c r="K75" i="11"/>
  <c r="L75" i="11"/>
  <c r="A76" i="11"/>
  <c r="B76" i="11"/>
  <c r="C76" i="11"/>
  <c r="D76" i="11"/>
  <c r="E76" i="11"/>
  <c r="F76" i="11"/>
  <c r="G76" i="11"/>
  <c r="H76" i="11"/>
  <c r="I76" i="11"/>
  <c r="J76" i="11"/>
  <c r="K76" i="11"/>
  <c r="L76" i="11"/>
  <c r="A77" i="11"/>
  <c r="B77" i="11"/>
  <c r="C77" i="11"/>
  <c r="D77" i="11"/>
  <c r="E77" i="11"/>
  <c r="F77" i="11"/>
  <c r="G77" i="11"/>
  <c r="H77" i="11"/>
  <c r="I77" i="11"/>
  <c r="J77" i="11"/>
  <c r="K77" i="11"/>
  <c r="L77" i="11"/>
  <c r="A78" i="11"/>
  <c r="B78" i="11"/>
  <c r="C78" i="11"/>
  <c r="D78" i="11"/>
  <c r="E78" i="11"/>
  <c r="F78" i="11"/>
  <c r="G78" i="11"/>
  <c r="H78" i="11"/>
  <c r="I78" i="11"/>
  <c r="J78" i="11"/>
  <c r="K78" i="11"/>
  <c r="L78" i="11"/>
  <c r="A79" i="11"/>
  <c r="B79" i="11"/>
  <c r="C79" i="11"/>
  <c r="D79" i="11"/>
  <c r="E79" i="11"/>
  <c r="F79" i="11"/>
  <c r="G79" i="11"/>
  <c r="H79" i="11"/>
  <c r="I79" i="11"/>
  <c r="J79" i="11"/>
  <c r="K79" i="11"/>
  <c r="L79" i="11"/>
  <c r="A80" i="11"/>
  <c r="B80" i="11"/>
  <c r="C80" i="11"/>
  <c r="D80" i="11"/>
  <c r="E80" i="11"/>
  <c r="F80" i="11"/>
  <c r="G80" i="11"/>
  <c r="H80" i="11"/>
  <c r="I80" i="11"/>
  <c r="J80" i="11"/>
  <c r="K80" i="11"/>
  <c r="L80" i="11"/>
  <c r="A81" i="11"/>
  <c r="B81" i="11"/>
  <c r="C81" i="11"/>
  <c r="D81" i="11"/>
  <c r="E81" i="11"/>
  <c r="F81" i="11"/>
  <c r="G81" i="11"/>
  <c r="H81" i="11"/>
  <c r="I81" i="11"/>
  <c r="J81" i="11"/>
  <c r="K81" i="11"/>
  <c r="L81" i="11"/>
  <c r="A82" i="11"/>
  <c r="B82" i="11"/>
  <c r="C82" i="11"/>
  <c r="D82" i="11"/>
  <c r="E82" i="11"/>
  <c r="F82" i="11"/>
  <c r="G82" i="11"/>
  <c r="H82" i="11"/>
  <c r="I82" i="11"/>
  <c r="J82" i="11"/>
  <c r="K82" i="11"/>
  <c r="L82" i="11"/>
  <c r="A83" i="11"/>
  <c r="B83" i="11"/>
  <c r="C83" i="11"/>
  <c r="D83" i="11"/>
  <c r="E83" i="11"/>
  <c r="F83" i="11"/>
  <c r="G83" i="11"/>
  <c r="H83" i="11"/>
  <c r="I83" i="11"/>
  <c r="J83" i="11"/>
  <c r="K83" i="11"/>
  <c r="L83" i="11"/>
  <c r="A84" i="11"/>
  <c r="B84" i="11"/>
  <c r="C84" i="11"/>
  <c r="D84" i="11"/>
  <c r="E84" i="11"/>
  <c r="F84" i="11"/>
  <c r="G84" i="11"/>
  <c r="H84" i="11"/>
  <c r="I84" i="11"/>
  <c r="J84" i="11"/>
  <c r="K84" i="11"/>
  <c r="L84" i="11"/>
  <c r="A85" i="11"/>
  <c r="B85" i="11"/>
  <c r="C85" i="11"/>
  <c r="D85" i="11"/>
  <c r="E85" i="11"/>
  <c r="F85" i="11"/>
  <c r="G85" i="11"/>
  <c r="H85" i="11"/>
  <c r="I85" i="11"/>
  <c r="J85" i="11"/>
  <c r="K85" i="11"/>
  <c r="L85" i="11"/>
  <c r="A86" i="11"/>
  <c r="B86" i="11"/>
  <c r="C86" i="11"/>
  <c r="D86" i="11"/>
  <c r="E86" i="11"/>
  <c r="F86" i="11"/>
  <c r="G86" i="11"/>
  <c r="H86" i="11"/>
  <c r="I86" i="11"/>
  <c r="J86" i="11"/>
  <c r="K86" i="11"/>
  <c r="L86" i="11"/>
  <c r="A87" i="11"/>
  <c r="B87" i="11"/>
  <c r="C87" i="11"/>
  <c r="D87" i="11"/>
  <c r="E87" i="11"/>
  <c r="F87" i="11"/>
  <c r="G87" i="11"/>
  <c r="H87" i="11"/>
  <c r="I87" i="11"/>
  <c r="J87" i="11"/>
  <c r="K87" i="11"/>
  <c r="L87" i="11"/>
  <c r="A88" i="11"/>
  <c r="B88" i="11"/>
  <c r="C88" i="11"/>
  <c r="D88" i="11"/>
  <c r="E88" i="11"/>
  <c r="F88" i="11"/>
  <c r="G88" i="11"/>
  <c r="H88" i="11"/>
  <c r="I88" i="11"/>
  <c r="J88" i="11"/>
  <c r="K88" i="11"/>
  <c r="L88" i="11"/>
  <c r="A89" i="11"/>
  <c r="B89" i="11"/>
  <c r="C89" i="11"/>
  <c r="D89" i="11"/>
  <c r="E89" i="11"/>
  <c r="F89" i="11"/>
  <c r="G89" i="11"/>
  <c r="H89" i="11"/>
  <c r="I89" i="11"/>
  <c r="J89" i="11"/>
  <c r="K89" i="11"/>
  <c r="L89" i="11"/>
  <c r="A90" i="11"/>
  <c r="B90" i="11"/>
  <c r="C90" i="11"/>
  <c r="D90" i="11"/>
  <c r="E90" i="11"/>
  <c r="F90" i="11"/>
  <c r="G90" i="11"/>
  <c r="H90" i="11"/>
  <c r="I90" i="11"/>
  <c r="J90" i="11"/>
  <c r="K90" i="11"/>
  <c r="L90" i="11"/>
  <c r="A91" i="11"/>
  <c r="B91" i="11"/>
  <c r="C91" i="11"/>
  <c r="D91" i="11"/>
  <c r="E91" i="11"/>
  <c r="F91" i="11"/>
  <c r="G91" i="11"/>
  <c r="H91" i="11"/>
  <c r="I91" i="11"/>
  <c r="J91" i="11"/>
  <c r="K91" i="11"/>
  <c r="L91" i="11"/>
  <c r="A92" i="11"/>
  <c r="B92" i="11"/>
  <c r="C92" i="11"/>
  <c r="D92" i="11"/>
  <c r="E92" i="11"/>
  <c r="F92" i="11"/>
  <c r="G92" i="11"/>
  <c r="H92" i="11"/>
  <c r="I92" i="11"/>
  <c r="J92" i="11"/>
  <c r="K92" i="11"/>
  <c r="L92" i="11"/>
  <c r="A93" i="11"/>
  <c r="B93" i="11"/>
  <c r="C93" i="11"/>
  <c r="D93" i="11"/>
  <c r="E93" i="11"/>
  <c r="F93" i="11"/>
  <c r="G93" i="11"/>
  <c r="H93" i="11"/>
  <c r="I93" i="11"/>
  <c r="J93" i="11"/>
  <c r="K93" i="11"/>
  <c r="L93" i="11"/>
  <c r="A94" i="11"/>
  <c r="B94" i="11"/>
  <c r="C94" i="11"/>
  <c r="D94" i="11"/>
  <c r="E94" i="11"/>
  <c r="F94" i="11"/>
  <c r="G94" i="11"/>
  <c r="H94" i="11"/>
  <c r="I94" i="11"/>
  <c r="J94" i="11"/>
  <c r="K94" i="11"/>
  <c r="L94" i="11"/>
  <c r="A95" i="11"/>
  <c r="B95" i="11"/>
  <c r="C95" i="11"/>
  <c r="D95" i="11"/>
  <c r="E95" i="11"/>
  <c r="F95" i="11"/>
  <c r="G95" i="11"/>
  <c r="H95" i="11"/>
  <c r="I95" i="11"/>
  <c r="J95" i="11"/>
  <c r="K95" i="11"/>
  <c r="L95" i="11"/>
  <c r="A96" i="11"/>
  <c r="B96" i="11"/>
  <c r="C96" i="11"/>
  <c r="D96" i="11"/>
  <c r="E96" i="11"/>
  <c r="F96" i="11"/>
  <c r="G96" i="11"/>
  <c r="H96" i="11"/>
  <c r="I96" i="11"/>
  <c r="J96" i="11"/>
  <c r="K96" i="11"/>
  <c r="L96" i="11"/>
  <c r="A97" i="11"/>
  <c r="B97" i="11"/>
  <c r="C97" i="11"/>
  <c r="D97" i="11"/>
  <c r="E97" i="11"/>
  <c r="F97" i="11"/>
  <c r="G97" i="11"/>
  <c r="H97" i="11"/>
  <c r="I97" i="11"/>
  <c r="J97" i="11"/>
  <c r="K97" i="11"/>
  <c r="L97" i="11"/>
  <c r="A98" i="11"/>
  <c r="B98" i="11"/>
  <c r="C98" i="11"/>
  <c r="D98" i="11"/>
  <c r="E98" i="11"/>
  <c r="F98" i="11"/>
  <c r="G98" i="11"/>
  <c r="H98" i="11"/>
  <c r="I98" i="11"/>
  <c r="J98" i="11"/>
  <c r="K98" i="11"/>
  <c r="L98" i="11"/>
  <c r="A99" i="11"/>
  <c r="B99" i="11"/>
  <c r="C99" i="11"/>
  <c r="D99" i="11"/>
  <c r="E99" i="11"/>
  <c r="F99" i="11"/>
  <c r="G99" i="11"/>
  <c r="H99" i="11"/>
  <c r="I99" i="11"/>
  <c r="J99" i="11"/>
  <c r="K99" i="11"/>
  <c r="L99" i="11"/>
  <c r="A100" i="11"/>
  <c r="B100" i="11"/>
  <c r="C100" i="11"/>
  <c r="D100" i="11"/>
  <c r="E100" i="11"/>
  <c r="F100" i="11"/>
  <c r="G100" i="11"/>
  <c r="H100" i="11"/>
  <c r="I100" i="11"/>
  <c r="J100" i="11"/>
  <c r="K100" i="11"/>
  <c r="L100" i="11"/>
  <c r="A101" i="11"/>
  <c r="B101" i="11"/>
  <c r="C101" i="11"/>
  <c r="D101" i="11"/>
  <c r="E101" i="11"/>
  <c r="F101" i="11"/>
  <c r="G101" i="11"/>
  <c r="H101" i="11"/>
  <c r="I101" i="11"/>
  <c r="J101" i="11"/>
  <c r="K101" i="11"/>
  <c r="L101" i="11"/>
  <c r="A102" i="11"/>
  <c r="B102" i="11"/>
  <c r="C102" i="11"/>
  <c r="D102" i="11"/>
  <c r="E102" i="11"/>
  <c r="F102" i="11"/>
  <c r="G102" i="11"/>
  <c r="H102" i="11"/>
  <c r="I102" i="11"/>
  <c r="J102" i="11"/>
  <c r="K102" i="11"/>
  <c r="L102" i="11"/>
  <c r="A103" i="11"/>
  <c r="B103" i="11"/>
  <c r="C103" i="11"/>
  <c r="D103" i="11"/>
  <c r="E103" i="11"/>
  <c r="F103" i="11"/>
  <c r="G103" i="11"/>
  <c r="H103" i="11"/>
  <c r="I103" i="11"/>
  <c r="J103" i="11"/>
  <c r="K103" i="11"/>
  <c r="L103" i="11"/>
  <c r="A104" i="11"/>
  <c r="B104" i="11"/>
  <c r="C104" i="11"/>
  <c r="D104" i="11"/>
  <c r="E104" i="11"/>
  <c r="F104" i="11"/>
  <c r="G104" i="11"/>
  <c r="H104" i="11"/>
  <c r="I104" i="11"/>
  <c r="J104" i="11"/>
  <c r="K104" i="11"/>
  <c r="L104" i="11"/>
  <c r="A105" i="11"/>
  <c r="B105" i="11"/>
  <c r="C105" i="11"/>
  <c r="D105" i="11"/>
  <c r="E105" i="11"/>
  <c r="F105" i="11"/>
  <c r="G105" i="11"/>
  <c r="H105" i="11"/>
  <c r="I105" i="11"/>
  <c r="J105" i="11"/>
  <c r="K105" i="11"/>
  <c r="L105" i="11"/>
  <c r="A106" i="11"/>
  <c r="B106" i="11"/>
  <c r="C106" i="11"/>
  <c r="D106" i="11"/>
  <c r="E106" i="11"/>
  <c r="F106" i="11"/>
  <c r="G106" i="11"/>
  <c r="H106" i="11"/>
  <c r="I106" i="11"/>
  <c r="J106" i="11"/>
  <c r="K106" i="11"/>
  <c r="L106" i="11"/>
  <c r="A107" i="11"/>
  <c r="B107" i="11"/>
  <c r="C107" i="11"/>
  <c r="D107" i="11"/>
  <c r="E107" i="11"/>
  <c r="F107" i="11"/>
  <c r="G107" i="11"/>
  <c r="H107" i="11"/>
  <c r="I107" i="11"/>
  <c r="J107" i="11"/>
  <c r="K107" i="11"/>
  <c r="L107" i="11"/>
  <c r="A108" i="11"/>
  <c r="B108" i="11"/>
  <c r="C108" i="11"/>
  <c r="D108" i="11"/>
  <c r="E108" i="11"/>
  <c r="F108" i="11"/>
  <c r="G108" i="11"/>
  <c r="H108" i="11"/>
  <c r="I108" i="11"/>
  <c r="J108" i="11"/>
  <c r="K108" i="11"/>
  <c r="L108" i="11"/>
  <c r="A109" i="11"/>
  <c r="B109" i="11"/>
  <c r="C109" i="11"/>
  <c r="D109" i="11"/>
  <c r="E109" i="11"/>
  <c r="F109" i="11"/>
  <c r="G109" i="11"/>
  <c r="H109" i="11"/>
  <c r="I109" i="11"/>
  <c r="J109" i="11"/>
  <c r="K109" i="11"/>
  <c r="L109" i="11"/>
  <c r="A110" i="11"/>
  <c r="B110" i="11"/>
  <c r="C110" i="11"/>
  <c r="D110" i="11"/>
  <c r="E110" i="11"/>
  <c r="F110" i="11"/>
  <c r="G110" i="11"/>
  <c r="H110" i="11"/>
  <c r="I110" i="11"/>
  <c r="J110" i="11"/>
  <c r="K110" i="11"/>
  <c r="L110" i="11"/>
  <c r="A111" i="11"/>
  <c r="B111" i="11"/>
  <c r="C111" i="11"/>
  <c r="D111" i="11"/>
  <c r="E111" i="11"/>
  <c r="F111" i="11"/>
  <c r="G111" i="11"/>
  <c r="H111" i="11"/>
  <c r="I111" i="11"/>
  <c r="J111" i="11"/>
  <c r="K111" i="11"/>
  <c r="L111" i="11"/>
  <c r="A112" i="11"/>
  <c r="B112" i="11"/>
  <c r="C112" i="11"/>
  <c r="D112" i="11"/>
  <c r="E112" i="11"/>
  <c r="F112" i="11"/>
  <c r="G112" i="11"/>
  <c r="H112" i="11"/>
  <c r="I112" i="11"/>
  <c r="J112" i="11"/>
  <c r="K112" i="11"/>
  <c r="L112" i="11"/>
  <c r="A113" i="11"/>
  <c r="B113" i="11"/>
  <c r="C113" i="11"/>
  <c r="D113" i="11"/>
  <c r="E113" i="11"/>
  <c r="F113" i="11"/>
  <c r="G113" i="11"/>
  <c r="H113" i="11"/>
  <c r="I113" i="11"/>
  <c r="J113" i="11"/>
  <c r="K113" i="11"/>
  <c r="L113" i="11"/>
  <c r="A114" i="11"/>
  <c r="B114" i="11"/>
  <c r="C114" i="11"/>
  <c r="D114" i="11"/>
  <c r="E114" i="11"/>
  <c r="F114" i="11"/>
  <c r="G114" i="11"/>
  <c r="H114" i="11"/>
  <c r="I114" i="11"/>
  <c r="J114" i="11"/>
  <c r="K114" i="11"/>
  <c r="L114" i="11"/>
  <c r="A115" i="11"/>
  <c r="B115" i="11"/>
  <c r="C115" i="11"/>
  <c r="D115" i="11"/>
  <c r="E115" i="11"/>
  <c r="F115" i="11"/>
  <c r="G115" i="11"/>
  <c r="H115" i="11"/>
  <c r="I115" i="11"/>
  <c r="J115" i="11"/>
  <c r="K115" i="11"/>
  <c r="L115" i="11"/>
  <c r="A116" i="11"/>
  <c r="B116" i="11"/>
  <c r="C116" i="11"/>
  <c r="D116" i="11"/>
  <c r="E116" i="11"/>
  <c r="F116" i="11"/>
  <c r="G116" i="11"/>
  <c r="H116" i="11"/>
  <c r="I116" i="11"/>
  <c r="J116" i="11"/>
  <c r="K116" i="11"/>
  <c r="L116" i="11"/>
  <c r="A117" i="11"/>
  <c r="B117" i="11"/>
  <c r="C117" i="11"/>
  <c r="D117" i="11"/>
  <c r="E117" i="11"/>
  <c r="F117" i="11"/>
  <c r="G117" i="11"/>
  <c r="H117" i="11"/>
  <c r="I117" i="11"/>
  <c r="J117" i="11"/>
  <c r="K117" i="11"/>
  <c r="L117" i="11"/>
  <c r="A118" i="11"/>
  <c r="B118" i="11"/>
  <c r="C118" i="11"/>
  <c r="D118" i="11"/>
  <c r="E118" i="11"/>
  <c r="F118" i="11"/>
  <c r="G118" i="11"/>
  <c r="H118" i="11"/>
  <c r="I118" i="11"/>
  <c r="J118" i="11"/>
  <c r="K118" i="11"/>
  <c r="L118" i="11"/>
  <c r="A119" i="11"/>
  <c r="B119" i="11"/>
  <c r="C119" i="11"/>
  <c r="D119" i="11"/>
  <c r="E119" i="11"/>
  <c r="F119" i="11"/>
  <c r="G119" i="11"/>
  <c r="H119" i="11"/>
  <c r="I119" i="11"/>
  <c r="J119" i="11"/>
  <c r="K119" i="11"/>
  <c r="L119" i="11"/>
  <c r="A120" i="11"/>
  <c r="B120" i="11"/>
  <c r="C120" i="11"/>
  <c r="D120" i="11"/>
  <c r="E120" i="11"/>
  <c r="F120" i="11"/>
  <c r="G120" i="11"/>
  <c r="H120" i="11"/>
  <c r="I120" i="11"/>
  <c r="J120" i="11"/>
  <c r="K120" i="11"/>
  <c r="L120" i="11"/>
  <c r="A121" i="11"/>
  <c r="B121" i="11"/>
  <c r="C121" i="11"/>
  <c r="D121" i="11"/>
  <c r="E121" i="11"/>
  <c r="F121" i="11"/>
  <c r="G121" i="11"/>
  <c r="H121" i="11"/>
  <c r="I121" i="11"/>
  <c r="J121" i="11"/>
  <c r="K121" i="11"/>
  <c r="L121" i="11"/>
  <c r="A122" i="11"/>
  <c r="B122" i="11"/>
  <c r="C122" i="11"/>
  <c r="D122" i="11"/>
  <c r="E122" i="11"/>
  <c r="F122" i="11"/>
  <c r="G122" i="11"/>
  <c r="H122" i="11"/>
  <c r="I122" i="11"/>
  <c r="J122" i="11"/>
  <c r="K122" i="11"/>
  <c r="L122" i="11"/>
  <c r="A123" i="11"/>
  <c r="B123" i="11"/>
  <c r="C123" i="11"/>
  <c r="D123" i="11"/>
  <c r="E123" i="11"/>
  <c r="F123" i="11"/>
  <c r="G123" i="11"/>
  <c r="H123" i="11"/>
  <c r="I123" i="11"/>
  <c r="J123" i="11"/>
  <c r="K123" i="11"/>
  <c r="L123" i="11"/>
  <c r="A124" i="11"/>
  <c r="B124" i="11"/>
  <c r="C124" i="11"/>
  <c r="D124" i="11"/>
  <c r="E124" i="11"/>
  <c r="F124" i="11"/>
  <c r="G124" i="11"/>
  <c r="H124" i="11"/>
  <c r="I124" i="11"/>
  <c r="J124" i="11"/>
  <c r="K124" i="11"/>
  <c r="L124" i="11"/>
  <c r="A125" i="11"/>
  <c r="B125" i="11"/>
  <c r="C125" i="11"/>
  <c r="D125" i="11"/>
  <c r="E125" i="11"/>
  <c r="F125" i="11"/>
  <c r="G125" i="11"/>
  <c r="H125" i="11"/>
  <c r="I125" i="11"/>
  <c r="J125" i="11"/>
  <c r="K125" i="11"/>
  <c r="L125" i="11"/>
  <c r="A126" i="11"/>
  <c r="B126" i="11"/>
  <c r="C126" i="11"/>
  <c r="D126" i="11"/>
  <c r="E126" i="11"/>
  <c r="F126" i="11"/>
  <c r="G126" i="11"/>
  <c r="H126" i="11"/>
  <c r="I126" i="11"/>
  <c r="J126" i="11"/>
  <c r="K126" i="11"/>
  <c r="L126" i="11"/>
  <c r="A127" i="11"/>
  <c r="B127" i="11"/>
  <c r="C127" i="11"/>
  <c r="D127" i="11"/>
  <c r="E127" i="11"/>
  <c r="F127" i="11"/>
  <c r="G127" i="11"/>
  <c r="H127" i="11"/>
  <c r="I127" i="11"/>
  <c r="J127" i="11"/>
  <c r="K127" i="11"/>
  <c r="L127" i="11"/>
  <c r="A128" i="11"/>
  <c r="B128" i="11"/>
  <c r="C128" i="11"/>
  <c r="D128" i="11"/>
  <c r="E128" i="11"/>
  <c r="F128" i="11"/>
  <c r="G128" i="11"/>
  <c r="H128" i="11"/>
  <c r="I128" i="11"/>
  <c r="J128" i="11"/>
  <c r="K128" i="11"/>
  <c r="L128" i="11"/>
  <c r="A129" i="11"/>
  <c r="B129" i="11"/>
  <c r="C129" i="11"/>
  <c r="D129" i="11"/>
  <c r="E129" i="11"/>
  <c r="F129" i="11"/>
  <c r="G129" i="11"/>
  <c r="H129" i="11"/>
  <c r="I129" i="11"/>
  <c r="J129" i="11"/>
  <c r="K129" i="11"/>
  <c r="L129" i="11"/>
  <c r="A130" i="11"/>
  <c r="B130" i="11"/>
  <c r="C130" i="11"/>
  <c r="D130" i="11"/>
  <c r="E130" i="11"/>
  <c r="F130" i="11"/>
  <c r="G130" i="11"/>
  <c r="H130" i="11"/>
  <c r="I130" i="11"/>
  <c r="J130" i="11"/>
  <c r="K130" i="11"/>
  <c r="L130" i="11"/>
  <c r="A131" i="11"/>
  <c r="B131" i="11"/>
  <c r="C131" i="11"/>
  <c r="D131" i="11"/>
  <c r="E131" i="11"/>
  <c r="F131" i="11"/>
  <c r="G131" i="11"/>
  <c r="H131" i="11"/>
  <c r="I131" i="11"/>
  <c r="J131" i="11"/>
  <c r="K131" i="11"/>
  <c r="L131" i="11"/>
  <c r="A132" i="11"/>
  <c r="B132" i="11"/>
  <c r="C132" i="11"/>
  <c r="D132" i="11"/>
  <c r="E132" i="11"/>
  <c r="F132" i="11"/>
  <c r="G132" i="11"/>
  <c r="H132" i="11"/>
  <c r="I132" i="11"/>
  <c r="J132" i="11"/>
  <c r="K132" i="11"/>
  <c r="L132" i="11"/>
  <c r="A133" i="11"/>
  <c r="B133" i="11"/>
  <c r="C133" i="11"/>
  <c r="D133" i="11"/>
  <c r="E133" i="11"/>
  <c r="F133" i="11"/>
  <c r="G133" i="11"/>
  <c r="H133" i="11"/>
  <c r="I133" i="11"/>
  <c r="J133" i="11"/>
  <c r="K133" i="11"/>
  <c r="L133" i="11"/>
  <c r="A134" i="11"/>
  <c r="B134" i="11"/>
  <c r="C134" i="11"/>
  <c r="D134" i="11"/>
  <c r="E134" i="11"/>
  <c r="F134" i="11"/>
  <c r="G134" i="11"/>
  <c r="H134" i="11"/>
  <c r="I134" i="11"/>
  <c r="J134" i="11"/>
  <c r="K134" i="11"/>
  <c r="L134" i="11"/>
  <c r="A135" i="11"/>
  <c r="B135" i="11"/>
  <c r="C135" i="11"/>
  <c r="D135" i="11"/>
  <c r="E135" i="11"/>
  <c r="F135" i="11"/>
  <c r="G135" i="11"/>
  <c r="H135" i="11"/>
  <c r="I135" i="11"/>
  <c r="J135" i="11"/>
  <c r="K135" i="11"/>
  <c r="L135" i="11"/>
  <c r="A136" i="11"/>
  <c r="B136" i="11"/>
  <c r="C136" i="11"/>
  <c r="D136" i="11"/>
  <c r="E136" i="11"/>
  <c r="F136" i="11"/>
  <c r="G136" i="11"/>
  <c r="H136" i="11"/>
  <c r="I136" i="11"/>
  <c r="J136" i="11"/>
  <c r="K136" i="11"/>
  <c r="L136" i="11"/>
  <c r="A137" i="11"/>
  <c r="B137" i="11"/>
  <c r="C137" i="11"/>
  <c r="D137" i="11"/>
  <c r="E137" i="11"/>
  <c r="F137" i="11"/>
  <c r="G137" i="11"/>
  <c r="H137" i="11"/>
  <c r="I137" i="11"/>
  <c r="J137" i="11"/>
  <c r="K137" i="11"/>
  <c r="L137" i="11"/>
  <c r="A138" i="11"/>
  <c r="B138" i="11"/>
  <c r="C138" i="11"/>
  <c r="D138" i="11"/>
  <c r="E138" i="11"/>
  <c r="F138" i="11"/>
  <c r="G138" i="11"/>
  <c r="H138" i="11"/>
  <c r="I138" i="11"/>
  <c r="J138" i="11"/>
  <c r="K138" i="11"/>
  <c r="L138" i="11"/>
  <c r="A139" i="11"/>
  <c r="B139" i="11"/>
  <c r="C139" i="11"/>
  <c r="D139" i="11"/>
  <c r="E139" i="11"/>
  <c r="F139" i="11"/>
  <c r="G139" i="11"/>
  <c r="H139" i="11"/>
  <c r="I139" i="11"/>
  <c r="J139" i="11"/>
  <c r="K139" i="11"/>
  <c r="L139" i="11"/>
  <c r="A140" i="11"/>
  <c r="B140" i="11"/>
  <c r="C140" i="11"/>
  <c r="D140" i="11"/>
  <c r="E140" i="11"/>
  <c r="F140" i="11"/>
  <c r="G140" i="11"/>
  <c r="H140" i="11"/>
  <c r="I140" i="11"/>
  <c r="J140" i="11"/>
  <c r="K140" i="11"/>
  <c r="L140" i="11"/>
  <c r="A141" i="11"/>
  <c r="B141" i="11"/>
  <c r="C141" i="11"/>
  <c r="D141" i="11"/>
  <c r="E141" i="11"/>
  <c r="F141" i="11"/>
  <c r="G141" i="11"/>
  <c r="H141" i="11"/>
  <c r="I141" i="11"/>
  <c r="J141" i="11"/>
  <c r="K141" i="11"/>
  <c r="L141" i="11"/>
  <c r="A142" i="11"/>
  <c r="B142" i="11"/>
  <c r="C142" i="11"/>
  <c r="D142" i="11"/>
  <c r="E142" i="11"/>
  <c r="F142" i="11"/>
  <c r="G142" i="11"/>
  <c r="H142" i="11"/>
  <c r="I142" i="11"/>
  <c r="J142" i="11"/>
  <c r="K142" i="11"/>
  <c r="L142" i="11"/>
  <c r="A143" i="11"/>
  <c r="B143" i="11"/>
  <c r="C143" i="11"/>
  <c r="D143" i="11"/>
  <c r="E143" i="11"/>
  <c r="F143" i="11"/>
  <c r="G143" i="11"/>
  <c r="H143" i="11"/>
  <c r="I143" i="11"/>
  <c r="J143" i="11"/>
  <c r="K143" i="11"/>
  <c r="L143" i="11"/>
  <c r="A144" i="11"/>
  <c r="B144" i="11"/>
  <c r="C144" i="11"/>
  <c r="D144" i="11"/>
  <c r="E144" i="11"/>
  <c r="F144" i="11"/>
  <c r="G144" i="11"/>
  <c r="H144" i="11"/>
  <c r="I144" i="11"/>
  <c r="J144" i="11"/>
  <c r="K144" i="11"/>
  <c r="L144" i="11"/>
  <c r="A145" i="11"/>
  <c r="B145" i="11"/>
  <c r="C145" i="11"/>
  <c r="D145" i="11"/>
  <c r="E145" i="11"/>
  <c r="F145" i="11"/>
  <c r="G145" i="11"/>
  <c r="H145" i="11"/>
  <c r="I145" i="11"/>
  <c r="J145" i="11"/>
  <c r="K145" i="11"/>
  <c r="L145" i="11"/>
  <c r="A146" i="11"/>
  <c r="B146" i="11"/>
  <c r="C146" i="11"/>
  <c r="D146" i="11"/>
  <c r="E146" i="11"/>
  <c r="F146" i="11"/>
  <c r="G146" i="11"/>
  <c r="H146" i="11"/>
  <c r="I146" i="11"/>
  <c r="J146" i="11"/>
  <c r="K146" i="11"/>
  <c r="L146" i="11"/>
  <c r="A147" i="11"/>
  <c r="B147" i="11"/>
  <c r="C147" i="11"/>
  <c r="D147" i="11"/>
  <c r="E147" i="11"/>
  <c r="F147" i="11"/>
  <c r="G147" i="11"/>
  <c r="H147" i="11"/>
  <c r="I147" i="11"/>
  <c r="J147" i="11"/>
  <c r="K147" i="11"/>
  <c r="L147" i="11"/>
  <c r="A148" i="11"/>
  <c r="B148" i="11"/>
  <c r="C148" i="11"/>
  <c r="D148" i="11"/>
  <c r="E148" i="11"/>
  <c r="F148" i="11"/>
  <c r="G148" i="11"/>
  <c r="H148" i="11"/>
  <c r="I148" i="11"/>
  <c r="J148" i="11"/>
  <c r="K148" i="11"/>
  <c r="L148" i="11"/>
  <c r="A149" i="11"/>
  <c r="B149" i="11"/>
  <c r="C149" i="11"/>
  <c r="D149" i="11"/>
  <c r="E149" i="11"/>
  <c r="F149" i="11"/>
  <c r="G149" i="11"/>
  <c r="H149" i="11"/>
  <c r="I149" i="11"/>
  <c r="J149" i="11"/>
  <c r="K149" i="11"/>
  <c r="L149" i="11"/>
  <c r="A150" i="11"/>
  <c r="B150" i="11"/>
  <c r="C150" i="11"/>
  <c r="D150" i="11"/>
  <c r="E150" i="11"/>
  <c r="F150" i="11"/>
  <c r="G150" i="11"/>
  <c r="H150" i="11"/>
  <c r="I150" i="11"/>
  <c r="J150" i="11"/>
  <c r="K150" i="11"/>
  <c r="L150" i="11"/>
  <c r="A151" i="11"/>
  <c r="B151" i="11"/>
  <c r="C151" i="11"/>
  <c r="D151" i="11"/>
  <c r="E151" i="11"/>
  <c r="F151" i="11"/>
  <c r="G151" i="11"/>
  <c r="H151" i="11"/>
  <c r="I151" i="11"/>
  <c r="J151" i="11"/>
  <c r="K151" i="11"/>
  <c r="L151" i="11"/>
  <c r="A152" i="11"/>
  <c r="B152" i="11"/>
  <c r="C152" i="11"/>
  <c r="D152" i="11"/>
  <c r="E152" i="11"/>
  <c r="F152" i="11"/>
  <c r="G152" i="11"/>
  <c r="H152" i="11"/>
  <c r="I152" i="11"/>
  <c r="J152" i="11"/>
  <c r="K152" i="11"/>
  <c r="L152" i="11"/>
  <c r="A153" i="11"/>
  <c r="B153" i="11"/>
  <c r="C153" i="11"/>
  <c r="D153" i="11"/>
  <c r="E153" i="11"/>
  <c r="F153" i="11"/>
  <c r="G153" i="11"/>
  <c r="H153" i="11"/>
  <c r="I153" i="11"/>
  <c r="J153" i="11"/>
  <c r="K153" i="11"/>
  <c r="L153" i="11"/>
  <c r="A154" i="11"/>
  <c r="B154" i="11"/>
  <c r="C154" i="11"/>
  <c r="D154" i="11"/>
  <c r="E154" i="11"/>
  <c r="F154" i="11"/>
  <c r="G154" i="11"/>
  <c r="H154" i="11"/>
  <c r="I154" i="11"/>
  <c r="J154" i="11"/>
  <c r="K154" i="11"/>
  <c r="L154" i="11"/>
  <c r="A155" i="11"/>
  <c r="B155" i="11"/>
  <c r="C155" i="11"/>
  <c r="D155" i="11"/>
  <c r="E155" i="11"/>
  <c r="F155" i="11"/>
  <c r="G155" i="11"/>
  <c r="H155" i="11"/>
  <c r="I155" i="11"/>
  <c r="J155" i="11"/>
  <c r="K155" i="11"/>
  <c r="L155" i="11"/>
  <c r="A156" i="11"/>
  <c r="B156" i="11"/>
  <c r="C156" i="11"/>
  <c r="D156" i="11"/>
  <c r="E156" i="11"/>
  <c r="F156" i="11"/>
  <c r="G156" i="11"/>
  <c r="H156" i="11"/>
  <c r="I156" i="11"/>
  <c r="J156" i="11"/>
  <c r="K156" i="11"/>
  <c r="L156" i="11"/>
  <c r="A157" i="11"/>
  <c r="B157" i="11"/>
  <c r="C157" i="11"/>
  <c r="D157" i="11"/>
  <c r="E157" i="11"/>
  <c r="F157" i="11"/>
  <c r="G157" i="11"/>
  <c r="H157" i="11"/>
  <c r="I157" i="11"/>
  <c r="J157" i="11"/>
  <c r="K157" i="11"/>
  <c r="L157" i="11"/>
  <c r="A158" i="11"/>
  <c r="B158" i="11"/>
  <c r="C158" i="11"/>
  <c r="D158" i="11"/>
  <c r="E158" i="11"/>
  <c r="F158" i="11"/>
  <c r="G158" i="11"/>
  <c r="H158" i="11"/>
  <c r="I158" i="11"/>
  <c r="J158" i="11"/>
  <c r="K158" i="11"/>
  <c r="L158" i="11"/>
  <c r="A159" i="11"/>
  <c r="B159" i="11"/>
  <c r="C159" i="11"/>
  <c r="D159" i="11"/>
  <c r="E159" i="11"/>
  <c r="F159" i="11"/>
  <c r="G159" i="11"/>
  <c r="H159" i="11"/>
  <c r="I159" i="11"/>
  <c r="J159" i="11"/>
  <c r="K159" i="11"/>
  <c r="L159" i="11"/>
  <c r="A160" i="11"/>
  <c r="B160" i="11"/>
  <c r="C160" i="11"/>
  <c r="D160" i="11"/>
  <c r="E160" i="11"/>
  <c r="F160" i="11"/>
  <c r="G160" i="11"/>
  <c r="H160" i="11"/>
  <c r="I160" i="11"/>
  <c r="J160" i="11"/>
  <c r="K160" i="11"/>
  <c r="L160" i="11"/>
  <c r="A161" i="11"/>
  <c r="B161" i="11"/>
  <c r="C161" i="11"/>
  <c r="D161" i="11"/>
  <c r="E161" i="11"/>
  <c r="F161" i="11"/>
  <c r="G161" i="11"/>
  <c r="H161" i="11"/>
  <c r="I161" i="11"/>
  <c r="J161" i="11"/>
  <c r="K161" i="11"/>
  <c r="L161" i="11"/>
  <c r="A162" i="11"/>
  <c r="B162" i="11"/>
  <c r="C162" i="11"/>
  <c r="D162" i="11"/>
  <c r="E162" i="11"/>
  <c r="F162" i="11"/>
  <c r="G162" i="11"/>
  <c r="H162" i="11"/>
  <c r="I162" i="11"/>
  <c r="J162" i="11"/>
  <c r="K162" i="11"/>
  <c r="L162" i="11"/>
  <c r="A163" i="11"/>
  <c r="B163" i="11"/>
  <c r="C163" i="11"/>
  <c r="D163" i="11"/>
  <c r="E163" i="11"/>
  <c r="F163" i="11"/>
  <c r="G163" i="11"/>
  <c r="H163" i="11"/>
  <c r="I163" i="11"/>
  <c r="J163" i="11"/>
  <c r="K163" i="11"/>
  <c r="L163" i="11"/>
  <c r="A164" i="11"/>
  <c r="B164" i="11"/>
  <c r="C164" i="11"/>
  <c r="D164" i="11"/>
  <c r="E164" i="11"/>
  <c r="F164" i="11"/>
  <c r="G164" i="11"/>
  <c r="H164" i="11"/>
  <c r="I164" i="11"/>
  <c r="J164" i="11"/>
  <c r="K164" i="11"/>
  <c r="L164" i="11"/>
  <c r="A165" i="11"/>
  <c r="B165" i="11"/>
  <c r="C165" i="11"/>
  <c r="D165" i="11"/>
  <c r="E165" i="11"/>
  <c r="F165" i="11"/>
  <c r="G165" i="11"/>
  <c r="H165" i="11"/>
  <c r="I165" i="11"/>
  <c r="J165" i="11"/>
  <c r="K165" i="11"/>
  <c r="L165" i="11"/>
  <c r="A166" i="11"/>
  <c r="B166" i="11"/>
  <c r="C166" i="11"/>
  <c r="D166" i="11"/>
  <c r="E166" i="11"/>
  <c r="F166" i="11"/>
  <c r="G166" i="11"/>
  <c r="H166" i="11"/>
  <c r="I166" i="11"/>
  <c r="J166" i="11"/>
  <c r="K166" i="11"/>
  <c r="L166" i="11"/>
  <c r="A167" i="11"/>
  <c r="B167" i="11"/>
  <c r="C167" i="11"/>
  <c r="D167" i="11"/>
  <c r="E167" i="11"/>
  <c r="F167" i="11"/>
  <c r="G167" i="11"/>
  <c r="H167" i="11"/>
  <c r="I167" i="11"/>
  <c r="J167" i="11"/>
  <c r="K167" i="11"/>
  <c r="L167" i="11"/>
  <c r="A168" i="11"/>
  <c r="B168" i="11"/>
  <c r="C168" i="11"/>
  <c r="D168" i="11"/>
  <c r="E168" i="11"/>
  <c r="F168" i="11"/>
  <c r="G168" i="11"/>
  <c r="H168" i="11"/>
  <c r="I168" i="11"/>
  <c r="J168" i="11"/>
  <c r="K168" i="11"/>
  <c r="L168" i="11"/>
  <c r="A169" i="11"/>
  <c r="B169" i="11"/>
  <c r="C169" i="11"/>
  <c r="D169" i="11"/>
  <c r="E169" i="11"/>
  <c r="F169" i="11"/>
  <c r="G169" i="11"/>
  <c r="H169" i="11"/>
  <c r="I169" i="11"/>
  <c r="J169" i="11"/>
  <c r="K169" i="11"/>
  <c r="L169" i="11"/>
  <c r="A170" i="11"/>
  <c r="B170" i="11"/>
  <c r="C170" i="11"/>
  <c r="D170" i="11"/>
  <c r="E170" i="11"/>
  <c r="F170" i="11"/>
  <c r="G170" i="11"/>
  <c r="H170" i="11"/>
  <c r="I170" i="11"/>
  <c r="J170" i="11"/>
  <c r="K170" i="11"/>
  <c r="L170" i="11"/>
  <c r="A171" i="11"/>
  <c r="B171" i="11"/>
  <c r="C171" i="11"/>
  <c r="D171" i="11"/>
  <c r="E171" i="11"/>
  <c r="F171" i="11"/>
  <c r="G171" i="11"/>
  <c r="H171" i="11"/>
  <c r="I171" i="11"/>
  <c r="J171" i="11"/>
  <c r="K171" i="11"/>
  <c r="L171" i="11"/>
  <c r="A172" i="11"/>
  <c r="B172" i="11"/>
  <c r="C172" i="11"/>
  <c r="D172" i="11"/>
  <c r="E172" i="11"/>
  <c r="F172" i="11"/>
  <c r="G172" i="11"/>
  <c r="H172" i="11"/>
  <c r="I172" i="11"/>
  <c r="J172" i="11"/>
  <c r="K172" i="11"/>
  <c r="L172" i="11"/>
  <c r="A173" i="11"/>
  <c r="B173" i="11"/>
  <c r="C173" i="11"/>
  <c r="D173" i="11"/>
  <c r="E173" i="11"/>
  <c r="F173" i="11"/>
  <c r="G173" i="11"/>
  <c r="H173" i="11"/>
  <c r="I173" i="11"/>
  <c r="J173" i="11"/>
  <c r="K173" i="11"/>
  <c r="L173" i="11"/>
  <c r="A174" i="11"/>
  <c r="B174" i="11"/>
  <c r="C174" i="11"/>
  <c r="D174" i="11"/>
  <c r="E174" i="11"/>
  <c r="F174" i="11"/>
  <c r="G174" i="11"/>
  <c r="H174" i="11"/>
  <c r="I174" i="11"/>
  <c r="J174" i="11"/>
  <c r="K174" i="11"/>
  <c r="L174" i="11"/>
  <c r="A175" i="11"/>
  <c r="B175" i="11"/>
  <c r="C175" i="11"/>
  <c r="D175" i="11"/>
  <c r="E175" i="11"/>
  <c r="F175" i="11"/>
  <c r="G175" i="11"/>
  <c r="H175" i="11"/>
  <c r="I175" i="11"/>
  <c r="J175" i="11"/>
  <c r="K175" i="11"/>
  <c r="L175" i="11"/>
  <c r="A176" i="11"/>
  <c r="B176" i="11"/>
  <c r="C176" i="11"/>
  <c r="D176" i="11"/>
  <c r="E176" i="11"/>
  <c r="F176" i="11"/>
  <c r="G176" i="11"/>
  <c r="H176" i="11"/>
  <c r="I176" i="11"/>
  <c r="J176" i="11"/>
  <c r="K176" i="11"/>
  <c r="L176" i="11"/>
  <c r="A177" i="11"/>
  <c r="B177" i="11"/>
  <c r="C177" i="11"/>
  <c r="D177" i="11"/>
  <c r="E177" i="11"/>
  <c r="F177" i="11"/>
  <c r="G177" i="11"/>
  <c r="H177" i="11"/>
  <c r="I177" i="11"/>
  <c r="J177" i="11"/>
  <c r="K177" i="11"/>
  <c r="L177" i="11"/>
  <c r="A178" i="11"/>
  <c r="B178" i="11"/>
  <c r="C178" i="11"/>
  <c r="D178" i="11"/>
  <c r="E178" i="11"/>
  <c r="F178" i="11"/>
  <c r="G178" i="11"/>
  <c r="H178" i="11"/>
  <c r="I178" i="11"/>
  <c r="J178" i="11"/>
  <c r="K178" i="11"/>
  <c r="L178" i="11"/>
  <c r="A179" i="11"/>
  <c r="B179" i="11"/>
  <c r="C179" i="11"/>
  <c r="D179" i="11"/>
  <c r="E179" i="11"/>
  <c r="F179" i="11"/>
  <c r="G179" i="11"/>
  <c r="H179" i="11"/>
  <c r="I179" i="11"/>
  <c r="J179" i="11"/>
  <c r="K179" i="11"/>
  <c r="L179" i="11"/>
  <c r="A180" i="11"/>
  <c r="B180" i="11"/>
  <c r="C180" i="11"/>
  <c r="D180" i="11"/>
  <c r="E180" i="11"/>
  <c r="F180" i="11"/>
  <c r="G180" i="11"/>
  <c r="H180" i="11"/>
  <c r="I180" i="11"/>
  <c r="J180" i="11"/>
  <c r="K180" i="11"/>
  <c r="L180" i="11"/>
  <c r="A181" i="11"/>
  <c r="B181" i="11"/>
  <c r="C181" i="11"/>
  <c r="D181" i="11"/>
  <c r="E181" i="11"/>
  <c r="F181" i="11"/>
  <c r="G181" i="11"/>
  <c r="H181" i="11"/>
  <c r="I181" i="11"/>
  <c r="J181" i="11"/>
  <c r="K181" i="11"/>
  <c r="L181" i="11"/>
  <c r="A182" i="11"/>
  <c r="B182" i="11"/>
  <c r="C182" i="11"/>
  <c r="D182" i="11"/>
  <c r="E182" i="11"/>
  <c r="F182" i="11"/>
  <c r="G182" i="11"/>
  <c r="H182" i="11"/>
  <c r="I182" i="11"/>
  <c r="J182" i="11"/>
  <c r="K182" i="11"/>
  <c r="L182" i="11"/>
  <c r="A183" i="11"/>
  <c r="B183" i="11"/>
  <c r="C183" i="11"/>
  <c r="D183" i="11"/>
  <c r="E183" i="11"/>
  <c r="F183" i="11"/>
  <c r="G183" i="11"/>
  <c r="H183" i="11"/>
  <c r="I183" i="11"/>
  <c r="J183" i="11"/>
  <c r="K183" i="11"/>
  <c r="L183" i="11"/>
  <c r="A184" i="11"/>
  <c r="B184" i="11"/>
  <c r="C184" i="11"/>
  <c r="D184" i="11"/>
  <c r="E184" i="11"/>
  <c r="F184" i="11"/>
  <c r="G184" i="11"/>
  <c r="H184" i="11"/>
  <c r="I184" i="11"/>
  <c r="J184" i="11"/>
  <c r="K184" i="11"/>
  <c r="L184" i="11"/>
  <c r="A185" i="11"/>
  <c r="B185" i="11"/>
  <c r="C185" i="11"/>
  <c r="D185" i="11"/>
  <c r="E185" i="11"/>
  <c r="F185" i="11"/>
  <c r="G185" i="11"/>
  <c r="H185" i="11"/>
  <c r="I185" i="11"/>
  <c r="J185" i="11"/>
  <c r="K185" i="11"/>
  <c r="L185" i="11"/>
  <c r="A186" i="11"/>
  <c r="B186" i="11"/>
  <c r="C186" i="11"/>
  <c r="D186" i="11"/>
  <c r="E186" i="11"/>
  <c r="F186" i="11"/>
  <c r="G186" i="11"/>
  <c r="H186" i="11"/>
  <c r="I186" i="11"/>
  <c r="J186" i="11"/>
  <c r="K186" i="11"/>
  <c r="L186" i="11"/>
  <c r="A187" i="11"/>
  <c r="B187" i="11"/>
  <c r="C187" i="11"/>
  <c r="D187" i="11"/>
  <c r="E187" i="11"/>
  <c r="F187" i="11"/>
  <c r="G187" i="11"/>
  <c r="H187" i="11"/>
  <c r="I187" i="11"/>
  <c r="J187" i="11"/>
  <c r="K187" i="11"/>
  <c r="L187" i="11"/>
  <c r="A188" i="11"/>
  <c r="B188" i="11"/>
  <c r="C188" i="11"/>
  <c r="D188" i="11"/>
  <c r="E188" i="11"/>
  <c r="F188" i="11"/>
  <c r="G188" i="11"/>
  <c r="H188" i="11"/>
  <c r="I188" i="11"/>
  <c r="J188" i="11"/>
  <c r="K188" i="11"/>
  <c r="L188" i="11"/>
  <c r="A189" i="11"/>
  <c r="B189" i="11"/>
  <c r="C189" i="11"/>
  <c r="D189" i="11"/>
  <c r="E189" i="11"/>
  <c r="F189" i="11"/>
  <c r="G189" i="11"/>
  <c r="H189" i="11"/>
  <c r="I189" i="11"/>
  <c r="J189" i="11"/>
  <c r="K189" i="11"/>
  <c r="L189" i="11"/>
  <c r="A190" i="11"/>
  <c r="B190" i="11"/>
  <c r="C190" i="11"/>
  <c r="D190" i="11"/>
  <c r="E190" i="11"/>
  <c r="F190" i="11"/>
  <c r="G190" i="11"/>
  <c r="H190" i="11"/>
  <c r="I190" i="11"/>
  <c r="J190" i="11"/>
  <c r="K190" i="11"/>
  <c r="L190" i="11"/>
  <c r="A191" i="11"/>
  <c r="B191" i="11"/>
  <c r="C191" i="11"/>
  <c r="D191" i="11"/>
  <c r="E191" i="11"/>
  <c r="F191" i="11"/>
  <c r="G191" i="11"/>
  <c r="H191" i="11"/>
  <c r="I191" i="11"/>
  <c r="J191" i="11"/>
  <c r="K191" i="11"/>
  <c r="L191" i="11"/>
  <c r="A192" i="11"/>
  <c r="B192" i="11"/>
  <c r="C192" i="11"/>
  <c r="D192" i="11"/>
  <c r="E192" i="11"/>
  <c r="F192" i="11"/>
  <c r="G192" i="11"/>
  <c r="H192" i="11"/>
  <c r="I192" i="11"/>
  <c r="J192" i="11"/>
  <c r="K192" i="11"/>
  <c r="L192" i="11"/>
  <c r="A193" i="11"/>
  <c r="B193" i="11"/>
  <c r="C193" i="11"/>
  <c r="D193" i="11"/>
  <c r="E193" i="11"/>
  <c r="F193" i="11"/>
  <c r="G193" i="11"/>
  <c r="H193" i="11"/>
  <c r="I193" i="11"/>
  <c r="J193" i="11"/>
  <c r="K193" i="11"/>
  <c r="L193" i="11"/>
  <c r="A194" i="11"/>
  <c r="B194" i="11"/>
  <c r="C194" i="11"/>
  <c r="D194" i="11"/>
  <c r="E194" i="11"/>
  <c r="F194" i="11"/>
  <c r="G194" i="11"/>
  <c r="H194" i="11"/>
  <c r="I194" i="11"/>
  <c r="J194" i="11"/>
  <c r="K194" i="11"/>
  <c r="L194" i="11"/>
  <c r="A195" i="11"/>
  <c r="B195" i="11"/>
  <c r="C195" i="11"/>
  <c r="D195" i="11"/>
  <c r="E195" i="11"/>
  <c r="F195" i="11"/>
  <c r="G195" i="11"/>
  <c r="H195" i="11"/>
  <c r="I195" i="11"/>
  <c r="J195" i="11"/>
  <c r="K195" i="11"/>
  <c r="L195" i="11"/>
  <c r="A196" i="11"/>
  <c r="B196" i="11"/>
  <c r="C196" i="11"/>
  <c r="D196" i="11"/>
  <c r="E196" i="11"/>
  <c r="F196" i="11"/>
  <c r="G196" i="11"/>
  <c r="H196" i="11"/>
  <c r="I196" i="11"/>
  <c r="J196" i="11"/>
  <c r="K196" i="11"/>
  <c r="L196" i="11"/>
  <c r="A197" i="11"/>
  <c r="B197" i="11"/>
  <c r="C197" i="11"/>
  <c r="D197" i="11"/>
  <c r="E197" i="11"/>
  <c r="F197" i="11"/>
  <c r="G197" i="11"/>
  <c r="H197" i="11"/>
  <c r="I197" i="11"/>
  <c r="J197" i="11"/>
  <c r="K197" i="11"/>
  <c r="L197" i="11"/>
  <c r="A198" i="11"/>
  <c r="B198" i="11"/>
  <c r="C198" i="11"/>
  <c r="D198" i="11"/>
  <c r="E198" i="11"/>
  <c r="F198" i="11"/>
  <c r="G198" i="11"/>
  <c r="H198" i="11"/>
  <c r="I198" i="11"/>
  <c r="J198" i="11"/>
  <c r="K198" i="11"/>
  <c r="L198" i="11"/>
  <c r="A199" i="11"/>
  <c r="B199" i="11"/>
  <c r="C199" i="11"/>
  <c r="D199" i="11"/>
  <c r="E199" i="11"/>
  <c r="F199" i="11"/>
  <c r="G199" i="11"/>
  <c r="H199" i="11"/>
  <c r="I199" i="11"/>
  <c r="J199" i="11"/>
  <c r="K199" i="11"/>
  <c r="L199" i="11"/>
  <c r="A200" i="11"/>
  <c r="B200" i="11"/>
  <c r="C200" i="11"/>
  <c r="D200" i="11"/>
  <c r="E200" i="11"/>
  <c r="F200" i="11"/>
  <c r="G200" i="11"/>
  <c r="H200" i="11"/>
  <c r="I200" i="11"/>
  <c r="J200" i="11"/>
  <c r="K200" i="11"/>
  <c r="L200" i="11"/>
  <c r="A201" i="11"/>
  <c r="B201" i="11"/>
  <c r="C201" i="11"/>
  <c r="D201" i="11"/>
  <c r="E201" i="11"/>
  <c r="F201" i="11"/>
  <c r="G201" i="11"/>
  <c r="H201" i="11"/>
  <c r="I201" i="11"/>
  <c r="J201" i="11"/>
  <c r="K201" i="11"/>
  <c r="L201" i="11"/>
  <c r="A202" i="11"/>
  <c r="B202" i="11"/>
  <c r="C202" i="11"/>
  <c r="D202" i="11"/>
  <c r="E202" i="11"/>
  <c r="F202" i="11"/>
  <c r="G202" i="11"/>
  <c r="H202" i="11"/>
  <c r="I202" i="11"/>
  <c r="J202" i="11"/>
  <c r="K202" i="11"/>
  <c r="L202" i="11"/>
  <c r="A203" i="11"/>
  <c r="B203" i="11"/>
  <c r="C203" i="11"/>
  <c r="D203" i="11"/>
  <c r="E203" i="11"/>
  <c r="F203" i="11"/>
  <c r="G203" i="11"/>
  <c r="H203" i="11"/>
  <c r="I203" i="11"/>
  <c r="J203" i="11"/>
  <c r="K203" i="11"/>
  <c r="L203" i="11"/>
  <c r="A204" i="11"/>
  <c r="B204" i="11"/>
  <c r="C204" i="11"/>
  <c r="D204" i="11"/>
  <c r="E204" i="11"/>
  <c r="F204" i="11"/>
  <c r="G204" i="11"/>
  <c r="H204" i="11"/>
  <c r="I204" i="11"/>
  <c r="J204" i="11"/>
  <c r="K204" i="11"/>
  <c r="L204" i="11"/>
  <c r="A205" i="11"/>
  <c r="B205" i="11"/>
  <c r="C205" i="11"/>
  <c r="D205" i="11"/>
  <c r="E205" i="11"/>
  <c r="F205" i="11"/>
  <c r="G205" i="11"/>
  <c r="H205" i="11"/>
  <c r="I205" i="11"/>
  <c r="J205" i="11"/>
  <c r="K205" i="11"/>
  <c r="L205" i="11"/>
  <c r="A206" i="11"/>
  <c r="B206" i="11"/>
  <c r="C206" i="11"/>
  <c r="D206" i="11"/>
  <c r="E206" i="11"/>
  <c r="F206" i="11"/>
  <c r="G206" i="11"/>
  <c r="H206" i="11"/>
  <c r="I206" i="11"/>
  <c r="J206" i="11"/>
  <c r="K206" i="11"/>
  <c r="L206" i="11"/>
  <c r="A207" i="11"/>
  <c r="B207" i="11"/>
  <c r="C207" i="11"/>
  <c r="D207" i="11"/>
  <c r="E207" i="11"/>
  <c r="F207" i="11"/>
  <c r="G207" i="11"/>
  <c r="H207" i="11"/>
  <c r="I207" i="11"/>
  <c r="J207" i="11"/>
  <c r="K207" i="11"/>
  <c r="L207" i="11"/>
  <c r="A208" i="11"/>
  <c r="B208" i="11"/>
  <c r="C208" i="11"/>
  <c r="D208" i="11"/>
  <c r="E208" i="11"/>
  <c r="F208" i="11"/>
  <c r="G208" i="11"/>
  <c r="H208" i="11"/>
  <c r="I208" i="11"/>
  <c r="J208" i="11"/>
  <c r="K208" i="11"/>
  <c r="L208" i="11"/>
  <c r="A209" i="11"/>
  <c r="B209" i="11"/>
  <c r="C209" i="11"/>
  <c r="D209" i="11"/>
  <c r="E209" i="11"/>
  <c r="F209" i="11"/>
  <c r="G209" i="11"/>
  <c r="H209" i="11"/>
  <c r="I209" i="11"/>
  <c r="J209" i="11"/>
  <c r="K209" i="11"/>
  <c r="L209" i="11"/>
  <c r="A210" i="11"/>
  <c r="B210" i="11"/>
  <c r="C210" i="11"/>
  <c r="D210" i="11"/>
  <c r="E210" i="11"/>
  <c r="F210" i="11"/>
  <c r="G210" i="11"/>
  <c r="H210" i="11"/>
  <c r="I210" i="11"/>
  <c r="J210" i="11"/>
  <c r="K210" i="11"/>
  <c r="L210" i="11"/>
  <c r="A211" i="11"/>
  <c r="B211" i="11"/>
  <c r="C211" i="11"/>
  <c r="D211" i="11"/>
  <c r="E211" i="11"/>
  <c r="F211" i="11"/>
  <c r="G211" i="11"/>
  <c r="H211" i="11"/>
  <c r="I211" i="11"/>
  <c r="J211" i="11"/>
  <c r="K211" i="11"/>
  <c r="L211" i="11"/>
  <c r="A212" i="11"/>
  <c r="B212" i="11"/>
  <c r="C212" i="11"/>
  <c r="D212" i="11"/>
  <c r="E212" i="11"/>
  <c r="F212" i="11"/>
  <c r="G212" i="11"/>
  <c r="H212" i="11"/>
  <c r="I212" i="11"/>
  <c r="J212" i="11"/>
  <c r="K212" i="11"/>
  <c r="L212" i="11"/>
  <c r="A213" i="11"/>
  <c r="B213" i="11"/>
  <c r="C213" i="11"/>
  <c r="D213" i="11"/>
  <c r="E213" i="11"/>
  <c r="F213" i="11"/>
  <c r="G213" i="11"/>
  <c r="H213" i="11"/>
  <c r="I213" i="11"/>
  <c r="J213" i="11"/>
  <c r="K213" i="11"/>
  <c r="L213" i="11"/>
  <c r="A214" i="11"/>
  <c r="B214" i="11"/>
  <c r="C214" i="11"/>
  <c r="D214" i="11"/>
  <c r="E214" i="11"/>
  <c r="F214" i="11"/>
  <c r="G214" i="11"/>
  <c r="H214" i="11"/>
  <c r="I214" i="11"/>
  <c r="J214" i="11"/>
  <c r="K214" i="11"/>
  <c r="L214" i="11"/>
  <c r="A215" i="11"/>
  <c r="B215" i="11"/>
  <c r="C215" i="11"/>
  <c r="D215" i="11"/>
  <c r="E215" i="11"/>
  <c r="F215" i="11"/>
  <c r="G215" i="11"/>
  <c r="H215" i="11"/>
  <c r="I215" i="11"/>
  <c r="J215" i="11"/>
  <c r="K215" i="11"/>
  <c r="L215" i="11"/>
  <c r="A216" i="11"/>
  <c r="B216" i="11"/>
  <c r="C216" i="11"/>
  <c r="D216" i="11"/>
  <c r="E216" i="11"/>
  <c r="F216" i="11"/>
  <c r="G216" i="11"/>
  <c r="H216" i="11"/>
  <c r="I216" i="11"/>
  <c r="J216" i="11"/>
  <c r="K216" i="11"/>
  <c r="L216" i="11"/>
  <c r="A217" i="11"/>
  <c r="B217" i="11"/>
  <c r="C217" i="11"/>
  <c r="D217" i="11"/>
  <c r="E217" i="11"/>
  <c r="F217" i="11"/>
  <c r="G217" i="11"/>
  <c r="H217" i="11"/>
  <c r="I217" i="11"/>
  <c r="J217" i="11"/>
  <c r="K217" i="11"/>
  <c r="L217" i="11"/>
  <c r="A218" i="11"/>
  <c r="B218" i="11"/>
  <c r="C218" i="11"/>
  <c r="D218" i="11"/>
  <c r="E218" i="11"/>
  <c r="F218" i="11"/>
  <c r="G218" i="11"/>
  <c r="H218" i="11"/>
  <c r="I218" i="11"/>
  <c r="J218" i="11"/>
  <c r="K218" i="11"/>
  <c r="L218" i="11"/>
  <c r="A219" i="11"/>
  <c r="B219" i="11"/>
  <c r="C219" i="11"/>
  <c r="D219" i="11"/>
  <c r="E219" i="11"/>
  <c r="F219" i="11"/>
  <c r="G219" i="11"/>
  <c r="H219" i="11"/>
  <c r="I219" i="11"/>
  <c r="J219" i="11"/>
  <c r="K219" i="11"/>
  <c r="L219" i="11"/>
  <c r="A220" i="11"/>
  <c r="B220" i="11"/>
  <c r="C220" i="11"/>
  <c r="D220" i="11"/>
  <c r="E220" i="11"/>
  <c r="F220" i="11"/>
  <c r="G220" i="11"/>
  <c r="H220" i="11"/>
  <c r="I220" i="11"/>
  <c r="J220" i="11"/>
  <c r="K220" i="11"/>
  <c r="L220" i="11"/>
  <c r="A221" i="11"/>
  <c r="B221" i="11"/>
  <c r="C221" i="11"/>
  <c r="D221" i="11"/>
  <c r="E221" i="11"/>
  <c r="F221" i="11"/>
  <c r="G221" i="11"/>
  <c r="H221" i="11"/>
  <c r="I221" i="11"/>
  <c r="J221" i="11"/>
  <c r="K221" i="11"/>
  <c r="L221" i="11"/>
  <c r="A222" i="11"/>
  <c r="B222" i="11"/>
  <c r="C222" i="11"/>
  <c r="D222" i="11"/>
  <c r="E222" i="11"/>
  <c r="F222" i="11"/>
  <c r="G222" i="11"/>
  <c r="H222" i="11"/>
  <c r="I222" i="11"/>
  <c r="J222" i="11"/>
  <c r="K222" i="11"/>
  <c r="L222" i="11"/>
  <c r="A223" i="11"/>
  <c r="B223" i="11"/>
  <c r="C223" i="11"/>
  <c r="D223" i="11"/>
  <c r="E223" i="11"/>
  <c r="F223" i="11"/>
  <c r="G223" i="11"/>
  <c r="H223" i="11"/>
  <c r="I223" i="11"/>
  <c r="J223" i="11"/>
  <c r="K223" i="11"/>
  <c r="L223" i="11"/>
  <c r="A224" i="11"/>
  <c r="B224" i="11"/>
  <c r="C224" i="11"/>
  <c r="D224" i="11"/>
  <c r="E224" i="11"/>
  <c r="F224" i="11"/>
  <c r="G224" i="11"/>
  <c r="H224" i="11"/>
  <c r="I224" i="11"/>
  <c r="J224" i="11"/>
  <c r="K224" i="11"/>
  <c r="L224" i="11"/>
  <c r="A225" i="11"/>
  <c r="B225" i="11"/>
  <c r="C225" i="11"/>
  <c r="D225" i="11"/>
  <c r="E225" i="11"/>
  <c r="F225" i="11"/>
  <c r="G225" i="11"/>
  <c r="H225" i="11"/>
  <c r="I225" i="11"/>
  <c r="J225" i="11"/>
  <c r="K225" i="11"/>
  <c r="L225" i="11"/>
  <c r="A226" i="11"/>
  <c r="B226" i="11"/>
  <c r="C226" i="11"/>
  <c r="D226" i="11"/>
  <c r="E226" i="11"/>
  <c r="F226" i="11"/>
  <c r="G226" i="11"/>
  <c r="H226" i="11"/>
  <c r="I226" i="11"/>
  <c r="J226" i="11"/>
  <c r="K226" i="11"/>
  <c r="L226" i="11"/>
  <c r="A227" i="11"/>
  <c r="B227" i="11"/>
  <c r="C227" i="11"/>
  <c r="D227" i="11"/>
  <c r="E227" i="11"/>
  <c r="F227" i="11"/>
  <c r="G227" i="11"/>
  <c r="H227" i="11"/>
  <c r="I227" i="11"/>
  <c r="J227" i="11"/>
  <c r="K227" i="11"/>
  <c r="L227" i="11"/>
  <c r="A228" i="11"/>
  <c r="B228" i="11"/>
  <c r="C228" i="11"/>
  <c r="D228" i="11"/>
  <c r="E228" i="11"/>
  <c r="F228" i="11"/>
  <c r="G228" i="11"/>
  <c r="H228" i="11"/>
  <c r="I228" i="11"/>
  <c r="J228" i="11"/>
  <c r="K228" i="11"/>
  <c r="L228" i="11"/>
  <c r="A229" i="11"/>
  <c r="B229" i="11"/>
  <c r="C229" i="11"/>
  <c r="D229" i="11"/>
  <c r="E229" i="11"/>
  <c r="F229" i="11"/>
  <c r="G229" i="11"/>
  <c r="H229" i="11"/>
  <c r="I229" i="11"/>
  <c r="J229" i="11"/>
  <c r="K229" i="11"/>
  <c r="L229" i="11"/>
  <c r="A230" i="11"/>
  <c r="B230" i="11"/>
  <c r="C230" i="11"/>
  <c r="D230" i="11"/>
  <c r="E230" i="11"/>
  <c r="F230" i="11"/>
  <c r="G230" i="11"/>
  <c r="H230" i="11"/>
  <c r="I230" i="11"/>
  <c r="J230" i="11"/>
  <c r="K230" i="11"/>
  <c r="L230" i="11"/>
  <c r="A231" i="11"/>
  <c r="B231" i="11"/>
  <c r="C231" i="11"/>
  <c r="D231" i="11"/>
  <c r="E231" i="11"/>
  <c r="F231" i="11"/>
  <c r="G231" i="11"/>
  <c r="H231" i="11"/>
  <c r="I231" i="11"/>
  <c r="J231" i="11"/>
  <c r="K231" i="11"/>
  <c r="L231" i="11"/>
  <c r="A232" i="11"/>
  <c r="B232" i="11"/>
  <c r="C232" i="11"/>
  <c r="D232" i="11"/>
  <c r="E232" i="11"/>
  <c r="F232" i="11"/>
  <c r="G232" i="11"/>
  <c r="H232" i="11"/>
  <c r="I232" i="11"/>
  <c r="J232" i="11"/>
  <c r="K232" i="11"/>
  <c r="L232" i="11"/>
  <c r="A233" i="11"/>
  <c r="B233" i="11"/>
  <c r="C233" i="11"/>
  <c r="D233" i="11"/>
  <c r="E233" i="11"/>
  <c r="F233" i="11"/>
  <c r="G233" i="11"/>
  <c r="H233" i="11"/>
  <c r="I233" i="11"/>
  <c r="J233" i="11"/>
  <c r="K233" i="11"/>
  <c r="L233" i="11"/>
  <c r="A234" i="11"/>
  <c r="B234" i="11"/>
  <c r="C234" i="11"/>
  <c r="D234" i="11"/>
  <c r="E234" i="11"/>
  <c r="F234" i="11"/>
  <c r="G234" i="11"/>
  <c r="H234" i="11"/>
  <c r="I234" i="11"/>
  <c r="J234" i="11"/>
  <c r="K234" i="11"/>
  <c r="L234" i="11"/>
  <c r="A235" i="11"/>
  <c r="B235" i="11"/>
  <c r="C235" i="11"/>
  <c r="D235" i="11"/>
  <c r="E235" i="11"/>
  <c r="F235" i="11"/>
  <c r="G235" i="11"/>
  <c r="H235" i="11"/>
  <c r="I235" i="11"/>
  <c r="J235" i="11"/>
  <c r="K235" i="11"/>
  <c r="L235" i="11"/>
  <c r="A236" i="11"/>
  <c r="B236" i="11"/>
  <c r="C236" i="11"/>
  <c r="D236" i="11"/>
  <c r="E236" i="11"/>
  <c r="F236" i="11"/>
  <c r="G236" i="11"/>
  <c r="H236" i="11"/>
  <c r="I236" i="11"/>
  <c r="J236" i="11"/>
  <c r="K236" i="11"/>
  <c r="L236" i="11"/>
  <c r="A237" i="11"/>
  <c r="B237" i="11"/>
  <c r="C237" i="11"/>
  <c r="D237" i="11"/>
  <c r="E237" i="11"/>
  <c r="F237" i="11"/>
  <c r="G237" i="11"/>
  <c r="H237" i="11"/>
  <c r="I237" i="11"/>
  <c r="J237" i="11"/>
  <c r="K237" i="11"/>
  <c r="L237" i="11"/>
  <c r="A238" i="11"/>
  <c r="B238" i="11"/>
  <c r="C238" i="11"/>
  <c r="D238" i="11"/>
  <c r="E238" i="11"/>
  <c r="F238" i="11"/>
  <c r="G238" i="11"/>
  <c r="H238" i="11"/>
  <c r="I238" i="11"/>
  <c r="J238" i="11"/>
  <c r="K238" i="11"/>
  <c r="L238" i="11"/>
  <c r="A239" i="11"/>
  <c r="B239" i="11"/>
  <c r="C239" i="11"/>
  <c r="D239" i="11"/>
  <c r="E239" i="11"/>
  <c r="F239" i="11"/>
  <c r="G239" i="11"/>
  <c r="H239" i="11"/>
  <c r="I239" i="11"/>
  <c r="J239" i="11"/>
  <c r="K239" i="11"/>
  <c r="L239" i="11"/>
  <c r="A240" i="11"/>
  <c r="B240" i="11"/>
  <c r="C240" i="11"/>
  <c r="D240" i="11"/>
  <c r="E240" i="11"/>
  <c r="F240" i="11"/>
  <c r="G240" i="11"/>
  <c r="H240" i="11"/>
  <c r="I240" i="11"/>
  <c r="J240" i="11"/>
  <c r="K240" i="11"/>
  <c r="L240" i="11"/>
  <c r="A241" i="11"/>
  <c r="B241" i="11"/>
  <c r="C241" i="11"/>
  <c r="D241" i="11"/>
  <c r="E241" i="11"/>
  <c r="F241" i="11"/>
  <c r="G241" i="11"/>
  <c r="H241" i="11"/>
  <c r="I241" i="11"/>
  <c r="J241" i="11"/>
  <c r="K241" i="11"/>
  <c r="L241" i="11"/>
  <c r="A242" i="11"/>
  <c r="B242" i="11"/>
  <c r="C242" i="11"/>
  <c r="D242" i="11"/>
  <c r="E242" i="11"/>
  <c r="F242" i="11"/>
  <c r="G242" i="11"/>
  <c r="H242" i="11"/>
  <c r="I242" i="11"/>
  <c r="J242" i="11"/>
  <c r="K242" i="11"/>
  <c r="L242" i="11"/>
  <c r="A243" i="11"/>
  <c r="B243" i="11"/>
  <c r="C243" i="11"/>
  <c r="D243" i="11"/>
  <c r="E243" i="11"/>
  <c r="F243" i="11"/>
  <c r="G243" i="11"/>
  <c r="H243" i="11"/>
  <c r="I243" i="11"/>
  <c r="J243" i="11"/>
  <c r="K243" i="11"/>
  <c r="L243" i="11"/>
  <c r="A244" i="11"/>
  <c r="B244" i="11"/>
  <c r="C244" i="11"/>
  <c r="D244" i="11"/>
  <c r="E244" i="11"/>
  <c r="F244" i="11"/>
  <c r="G244" i="11"/>
  <c r="H244" i="11"/>
  <c r="I244" i="11"/>
  <c r="J244" i="11"/>
  <c r="K244" i="11"/>
  <c r="L244" i="11"/>
  <c r="A245" i="11"/>
  <c r="B245" i="11"/>
  <c r="C245" i="11"/>
  <c r="D245" i="11"/>
  <c r="E245" i="11"/>
  <c r="F245" i="11"/>
  <c r="G245" i="11"/>
  <c r="H245" i="11"/>
  <c r="I245" i="11"/>
  <c r="J245" i="11"/>
  <c r="K245" i="11"/>
  <c r="L245" i="11"/>
  <c r="A246" i="11"/>
  <c r="B246" i="11"/>
  <c r="C246" i="11"/>
  <c r="D246" i="11"/>
  <c r="E246" i="11"/>
  <c r="F246" i="11"/>
  <c r="G246" i="11"/>
  <c r="H246" i="11"/>
  <c r="I246" i="11"/>
  <c r="J246" i="11"/>
  <c r="K246" i="11"/>
  <c r="L246" i="11"/>
  <c r="A247" i="11"/>
  <c r="B247" i="11"/>
  <c r="C247" i="11"/>
  <c r="D247" i="11"/>
  <c r="E247" i="11"/>
  <c r="F247" i="11"/>
  <c r="G247" i="11"/>
  <c r="H247" i="11"/>
  <c r="I247" i="11"/>
  <c r="J247" i="11"/>
  <c r="K247" i="11"/>
  <c r="L247" i="11"/>
  <c r="A248" i="11"/>
  <c r="B248" i="11"/>
  <c r="C248" i="11"/>
  <c r="D248" i="11"/>
  <c r="E248" i="11"/>
  <c r="F248" i="11"/>
  <c r="G248" i="11"/>
  <c r="H248" i="11"/>
  <c r="I248" i="11"/>
  <c r="J248" i="11"/>
  <c r="K248" i="11"/>
  <c r="L248" i="11"/>
  <c r="A249" i="11"/>
  <c r="B249" i="11"/>
  <c r="C249" i="11"/>
  <c r="D249" i="11"/>
  <c r="E249" i="11"/>
  <c r="F249" i="11"/>
  <c r="G249" i="11"/>
  <c r="H249" i="11"/>
  <c r="I249" i="11"/>
  <c r="J249" i="11"/>
  <c r="K249" i="11"/>
  <c r="L249" i="11"/>
  <c r="A250" i="11"/>
  <c r="B250" i="11"/>
  <c r="C250" i="11"/>
  <c r="D250" i="11"/>
  <c r="E250" i="11"/>
  <c r="F250" i="11"/>
  <c r="G250" i="11"/>
  <c r="H250" i="11"/>
  <c r="I250" i="11"/>
  <c r="J250" i="11"/>
  <c r="K250" i="11"/>
  <c r="L250" i="11"/>
  <c r="A251" i="11"/>
  <c r="B251" i="11"/>
  <c r="C251" i="11"/>
  <c r="D251" i="11"/>
  <c r="E251" i="11"/>
  <c r="F251" i="11"/>
  <c r="G251" i="11"/>
  <c r="H251" i="11"/>
  <c r="I251" i="11"/>
  <c r="J251" i="11"/>
  <c r="K251" i="11"/>
  <c r="L251" i="11"/>
  <c r="A252" i="11"/>
  <c r="B252" i="11"/>
  <c r="C252" i="11"/>
  <c r="D252" i="11"/>
  <c r="E252" i="11"/>
  <c r="F252" i="11"/>
  <c r="G252" i="11"/>
  <c r="H252" i="11"/>
  <c r="I252" i="11"/>
  <c r="J252" i="11"/>
  <c r="K252" i="11"/>
  <c r="L252" i="11"/>
  <c r="A253" i="11"/>
  <c r="B253" i="11"/>
  <c r="C253" i="11"/>
  <c r="D253" i="11"/>
  <c r="E253" i="11"/>
  <c r="F253" i="11"/>
  <c r="G253" i="11"/>
  <c r="H253" i="11"/>
  <c r="I253" i="11"/>
  <c r="J253" i="11"/>
  <c r="K253" i="11"/>
  <c r="L253" i="11"/>
  <c r="A254" i="11"/>
  <c r="B254" i="11"/>
  <c r="C254" i="11"/>
  <c r="D254" i="11"/>
  <c r="E254" i="11"/>
  <c r="F254" i="11"/>
  <c r="G254" i="11"/>
  <c r="H254" i="11"/>
  <c r="I254" i="11"/>
  <c r="J254" i="11"/>
  <c r="K254" i="11"/>
  <c r="L254" i="11"/>
  <c r="A255" i="11"/>
  <c r="B255" i="11"/>
  <c r="C255" i="11"/>
  <c r="D255" i="11"/>
  <c r="E255" i="11"/>
  <c r="F255" i="11"/>
  <c r="G255" i="11"/>
  <c r="H255" i="11"/>
  <c r="I255" i="11"/>
  <c r="J255" i="11"/>
  <c r="K255" i="11"/>
  <c r="L255" i="11"/>
  <c r="A256" i="11"/>
  <c r="B256" i="11"/>
  <c r="C256" i="11"/>
  <c r="D256" i="11"/>
  <c r="E256" i="11"/>
  <c r="F256" i="11"/>
  <c r="G256" i="11"/>
  <c r="H256" i="11"/>
  <c r="I256" i="11"/>
  <c r="J256" i="11"/>
  <c r="K256" i="11"/>
  <c r="L256" i="11"/>
  <c r="A257" i="11"/>
  <c r="B257" i="11"/>
  <c r="C257" i="11"/>
  <c r="D257" i="11"/>
  <c r="E257" i="11"/>
  <c r="F257" i="11"/>
  <c r="G257" i="11"/>
  <c r="H257" i="11"/>
  <c r="I257" i="11"/>
  <c r="J257" i="11"/>
  <c r="K257" i="11"/>
  <c r="L257" i="11"/>
  <c r="A258" i="11"/>
  <c r="B258" i="11"/>
  <c r="C258" i="11"/>
  <c r="D258" i="11"/>
  <c r="E258" i="11"/>
  <c r="F258" i="11"/>
  <c r="G258" i="11"/>
  <c r="H258" i="11"/>
  <c r="I258" i="11"/>
  <c r="J258" i="11"/>
  <c r="K258" i="11"/>
  <c r="L258" i="11"/>
  <c r="A259" i="11"/>
  <c r="B259" i="11"/>
  <c r="C259" i="11"/>
  <c r="D259" i="11"/>
  <c r="E259" i="11"/>
  <c r="F259" i="11"/>
  <c r="G259" i="11"/>
  <c r="H259" i="11"/>
  <c r="I259" i="11"/>
  <c r="J259" i="11"/>
  <c r="K259" i="11"/>
  <c r="L259" i="11"/>
  <c r="A260" i="11"/>
  <c r="B260" i="11"/>
  <c r="C260" i="11"/>
  <c r="D260" i="11"/>
  <c r="E260" i="11"/>
  <c r="F260" i="11"/>
  <c r="G260" i="11"/>
  <c r="H260" i="11"/>
  <c r="I260" i="11"/>
  <c r="J260" i="11"/>
  <c r="K260" i="11"/>
  <c r="L260" i="11"/>
  <c r="A261" i="11"/>
  <c r="B261" i="11"/>
  <c r="C261" i="11"/>
  <c r="D261" i="11"/>
  <c r="E261" i="11"/>
  <c r="F261" i="11"/>
  <c r="G261" i="11"/>
  <c r="H261" i="11"/>
  <c r="I261" i="11"/>
  <c r="J261" i="11"/>
  <c r="K261" i="11"/>
  <c r="L261" i="11"/>
  <c r="L1" i="11"/>
  <c r="B1" i="11"/>
  <c r="C1" i="11"/>
  <c r="D1" i="11"/>
  <c r="E1" i="11"/>
  <c r="F1" i="11"/>
  <c r="G1" i="11"/>
  <c r="H1" i="11"/>
  <c r="I1" i="11"/>
  <c r="J1" i="11"/>
  <c r="K1" i="11"/>
  <c r="A1" i="11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J52" i="7"/>
  <c r="K52" i="7"/>
  <c r="L52" i="7"/>
  <c r="J53" i="7"/>
  <c r="K53" i="7"/>
  <c r="L53" i="7"/>
  <c r="J54" i="7"/>
  <c r="K54" i="7"/>
  <c r="L54" i="7"/>
  <c r="J55" i="7"/>
  <c r="K55" i="7"/>
  <c r="L55" i="7"/>
  <c r="J56" i="7"/>
  <c r="K56" i="7"/>
  <c r="L56" i="7"/>
  <c r="J57" i="7"/>
  <c r="K57" i="7"/>
  <c r="L57" i="7"/>
  <c r="J58" i="7"/>
  <c r="K58" i="7"/>
  <c r="L58" i="7"/>
  <c r="J59" i="7"/>
  <c r="K59" i="7"/>
  <c r="L59" i="7"/>
  <c r="J60" i="7"/>
  <c r="K60" i="7"/>
  <c r="L60" i="7"/>
  <c r="J61" i="7"/>
  <c r="K61" i="7"/>
  <c r="L61" i="7"/>
  <c r="J62" i="7"/>
  <c r="K62" i="7"/>
  <c r="L62" i="7"/>
  <c r="J63" i="7"/>
  <c r="K63" i="7"/>
  <c r="L63" i="7"/>
  <c r="J64" i="7"/>
  <c r="K64" i="7"/>
  <c r="L64" i="7"/>
  <c r="J65" i="7"/>
  <c r="K65" i="7"/>
  <c r="L65" i="7"/>
  <c r="J66" i="7"/>
  <c r="K66" i="7"/>
  <c r="L66" i="7"/>
  <c r="J67" i="7"/>
  <c r="K67" i="7"/>
  <c r="L67" i="7"/>
  <c r="J68" i="7"/>
  <c r="K68" i="7"/>
  <c r="L68" i="7"/>
  <c r="J69" i="7"/>
  <c r="K69" i="7"/>
  <c r="L69" i="7"/>
  <c r="J70" i="7"/>
  <c r="K70" i="7"/>
  <c r="L70" i="7"/>
  <c r="J71" i="7"/>
  <c r="K71" i="7"/>
  <c r="L71" i="7"/>
  <c r="J72" i="7"/>
  <c r="K72" i="7"/>
  <c r="L72" i="7"/>
  <c r="J73" i="7"/>
  <c r="K73" i="7"/>
  <c r="L73" i="7"/>
  <c r="J74" i="7"/>
  <c r="K74" i="7"/>
  <c r="L74" i="7"/>
  <c r="J75" i="7"/>
  <c r="K75" i="7"/>
  <c r="L75" i="7"/>
  <c r="J76" i="7"/>
  <c r="K76" i="7"/>
  <c r="L76" i="7"/>
  <c r="J77" i="7"/>
  <c r="K77" i="7"/>
  <c r="L77" i="7"/>
  <c r="J78" i="7"/>
  <c r="K78" i="7"/>
  <c r="L78" i="7"/>
  <c r="J79" i="7"/>
  <c r="K79" i="7"/>
  <c r="L79" i="7"/>
  <c r="J80" i="7"/>
  <c r="K80" i="7"/>
  <c r="L80" i="7"/>
  <c r="J81" i="7"/>
  <c r="K81" i="7"/>
  <c r="L81" i="7"/>
  <c r="J82" i="7"/>
  <c r="K82" i="7"/>
  <c r="L82" i="7"/>
  <c r="J83" i="7"/>
  <c r="K83" i="7"/>
  <c r="L83" i="7"/>
  <c r="J84" i="7"/>
  <c r="K84" i="7"/>
  <c r="L84" i="7"/>
  <c r="J85" i="7"/>
  <c r="K85" i="7"/>
  <c r="L85" i="7"/>
  <c r="J86" i="7"/>
  <c r="K86" i="7"/>
  <c r="L86" i="7"/>
  <c r="J87" i="7"/>
  <c r="K87" i="7"/>
  <c r="L87" i="7"/>
  <c r="J88" i="7"/>
  <c r="K88" i="7"/>
  <c r="L88" i="7"/>
  <c r="J89" i="7"/>
  <c r="K89" i="7"/>
  <c r="L89" i="7"/>
  <c r="J90" i="7"/>
  <c r="K90" i="7"/>
  <c r="L90" i="7"/>
  <c r="J91" i="7"/>
  <c r="K91" i="7"/>
  <c r="L91" i="7"/>
  <c r="J92" i="7"/>
  <c r="K92" i="7"/>
  <c r="L92" i="7"/>
  <c r="J93" i="7"/>
  <c r="K93" i="7"/>
  <c r="L93" i="7"/>
  <c r="J94" i="7"/>
  <c r="K94" i="7"/>
  <c r="L94" i="7"/>
  <c r="J95" i="7"/>
  <c r="K95" i="7"/>
  <c r="L95" i="7"/>
  <c r="J96" i="7"/>
  <c r="K96" i="7"/>
  <c r="L96" i="7"/>
  <c r="J97" i="7"/>
  <c r="K97" i="7"/>
  <c r="L97" i="7"/>
  <c r="J98" i="7"/>
  <c r="K98" i="7"/>
  <c r="L98" i="7"/>
  <c r="J99" i="7"/>
  <c r="K99" i="7"/>
  <c r="L99" i="7"/>
  <c r="J100" i="7"/>
  <c r="K100" i="7"/>
  <c r="L100" i="7"/>
  <c r="J101" i="7"/>
  <c r="K101" i="7"/>
  <c r="L101" i="7"/>
  <c r="J102" i="7"/>
  <c r="K102" i="7"/>
  <c r="L102" i="7"/>
  <c r="J103" i="7"/>
  <c r="K103" i="7"/>
  <c r="L103" i="7"/>
  <c r="J104" i="7"/>
  <c r="K104" i="7"/>
  <c r="L104" i="7"/>
  <c r="J105" i="7"/>
  <c r="K105" i="7"/>
  <c r="L105" i="7"/>
  <c r="J106" i="7"/>
  <c r="K106" i="7"/>
  <c r="L106" i="7"/>
  <c r="J107" i="7"/>
  <c r="K107" i="7"/>
  <c r="L107" i="7"/>
  <c r="J108" i="7"/>
  <c r="K108" i="7"/>
  <c r="L108" i="7"/>
  <c r="J109" i="7"/>
  <c r="K109" i="7"/>
  <c r="L109" i="7"/>
  <c r="J110" i="7"/>
  <c r="K110" i="7"/>
  <c r="L110" i="7"/>
  <c r="J111" i="7"/>
  <c r="K111" i="7"/>
  <c r="L111" i="7"/>
  <c r="J112" i="7"/>
  <c r="K112" i="7"/>
  <c r="L112" i="7"/>
  <c r="J113" i="7"/>
  <c r="K113" i="7"/>
  <c r="L113" i="7"/>
  <c r="J114" i="7"/>
  <c r="K114" i="7"/>
  <c r="L114" i="7"/>
  <c r="J115" i="7"/>
  <c r="K115" i="7"/>
  <c r="L115" i="7"/>
  <c r="J116" i="7"/>
  <c r="K116" i="7"/>
  <c r="L116" i="7"/>
  <c r="J117" i="7"/>
  <c r="K117" i="7"/>
  <c r="L117" i="7"/>
  <c r="J118" i="7"/>
  <c r="K118" i="7"/>
  <c r="L118" i="7"/>
  <c r="J119" i="7"/>
  <c r="K119" i="7"/>
  <c r="L119" i="7"/>
  <c r="J120" i="7"/>
  <c r="K120" i="7"/>
  <c r="L120" i="7"/>
  <c r="J121" i="7"/>
  <c r="K121" i="7"/>
  <c r="L121" i="7"/>
  <c r="J122" i="7"/>
  <c r="K122" i="7"/>
  <c r="L122" i="7"/>
  <c r="J123" i="7"/>
  <c r="K123" i="7"/>
  <c r="L123" i="7"/>
  <c r="J124" i="7"/>
  <c r="K124" i="7"/>
  <c r="L124" i="7"/>
  <c r="J125" i="7"/>
  <c r="K125" i="7"/>
  <c r="L125" i="7"/>
  <c r="J126" i="7"/>
  <c r="K126" i="7"/>
  <c r="L126" i="7"/>
  <c r="J127" i="7"/>
  <c r="K127" i="7"/>
  <c r="L127" i="7"/>
  <c r="J128" i="7"/>
  <c r="K128" i="7"/>
  <c r="L128" i="7"/>
  <c r="J129" i="7"/>
  <c r="K129" i="7"/>
  <c r="L129" i="7"/>
  <c r="J130" i="7"/>
  <c r="K130" i="7"/>
  <c r="L130" i="7"/>
  <c r="J131" i="7"/>
  <c r="K131" i="7"/>
  <c r="L131" i="7"/>
  <c r="J132" i="7"/>
  <c r="K132" i="7"/>
  <c r="L132" i="7"/>
  <c r="J133" i="7"/>
  <c r="K133" i="7"/>
  <c r="L133" i="7"/>
  <c r="J134" i="7"/>
  <c r="K134" i="7"/>
  <c r="L134" i="7"/>
  <c r="J135" i="7"/>
  <c r="K135" i="7"/>
  <c r="L135" i="7"/>
  <c r="J136" i="7"/>
  <c r="K136" i="7"/>
  <c r="L136" i="7"/>
  <c r="J137" i="7"/>
  <c r="K137" i="7"/>
  <c r="L137" i="7"/>
  <c r="J138" i="7"/>
  <c r="K138" i="7"/>
  <c r="L138" i="7"/>
  <c r="J139" i="7"/>
  <c r="K139" i="7"/>
  <c r="L139" i="7"/>
  <c r="J140" i="7"/>
  <c r="K140" i="7"/>
  <c r="L140" i="7"/>
  <c r="J141" i="7"/>
  <c r="K141" i="7"/>
  <c r="L141" i="7"/>
  <c r="J142" i="7"/>
  <c r="K142" i="7"/>
  <c r="L142" i="7"/>
  <c r="J143" i="7"/>
  <c r="K143" i="7"/>
  <c r="L143" i="7"/>
  <c r="J144" i="7"/>
  <c r="K144" i="7"/>
  <c r="L144" i="7"/>
  <c r="J145" i="7"/>
  <c r="K145" i="7"/>
  <c r="L145" i="7"/>
  <c r="J146" i="7"/>
  <c r="K146" i="7"/>
  <c r="L146" i="7"/>
  <c r="J147" i="7"/>
  <c r="K147" i="7"/>
  <c r="L147" i="7"/>
  <c r="J148" i="7"/>
  <c r="K148" i="7"/>
  <c r="L148" i="7"/>
  <c r="J149" i="7"/>
  <c r="K149" i="7"/>
  <c r="L149" i="7"/>
  <c r="J150" i="7"/>
  <c r="K150" i="7"/>
  <c r="L150" i="7"/>
  <c r="J151" i="7"/>
  <c r="K151" i="7"/>
  <c r="L151" i="7"/>
  <c r="J152" i="7"/>
  <c r="K152" i="7"/>
  <c r="L152" i="7"/>
  <c r="J153" i="7"/>
  <c r="K153" i="7"/>
  <c r="L153" i="7"/>
  <c r="J154" i="7"/>
  <c r="K154" i="7"/>
  <c r="L154" i="7"/>
  <c r="J155" i="7"/>
  <c r="K155" i="7"/>
  <c r="L155" i="7"/>
  <c r="J156" i="7"/>
  <c r="K156" i="7"/>
  <c r="L156" i="7"/>
  <c r="J157" i="7"/>
  <c r="K157" i="7"/>
  <c r="L157" i="7"/>
  <c r="J158" i="7"/>
  <c r="K158" i="7"/>
  <c r="L158" i="7"/>
  <c r="J159" i="7"/>
  <c r="K159" i="7"/>
  <c r="L159" i="7"/>
  <c r="J160" i="7"/>
  <c r="K160" i="7"/>
  <c r="L160" i="7"/>
  <c r="J161" i="7"/>
  <c r="K161" i="7"/>
  <c r="L161" i="7"/>
  <c r="J162" i="7"/>
  <c r="K162" i="7"/>
  <c r="L162" i="7"/>
  <c r="J163" i="7"/>
  <c r="K163" i="7"/>
  <c r="L163" i="7"/>
  <c r="J164" i="7"/>
  <c r="K164" i="7"/>
  <c r="L164" i="7"/>
  <c r="J165" i="7"/>
  <c r="K165" i="7"/>
  <c r="L165" i="7"/>
  <c r="J166" i="7"/>
  <c r="K166" i="7"/>
  <c r="L166" i="7"/>
  <c r="J167" i="7"/>
  <c r="K167" i="7"/>
  <c r="L167" i="7"/>
  <c r="J168" i="7"/>
  <c r="K168" i="7"/>
  <c r="L168" i="7"/>
  <c r="J169" i="7"/>
  <c r="K169" i="7"/>
  <c r="L169" i="7"/>
  <c r="J170" i="7"/>
  <c r="K170" i="7"/>
  <c r="L170" i="7"/>
  <c r="J171" i="7"/>
  <c r="K171" i="7"/>
  <c r="L171" i="7"/>
  <c r="J172" i="7"/>
  <c r="K172" i="7"/>
  <c r="L172" i="7"/>
  <c r="J173" i="7"/>
  <c r="K173" i="7"/>
  <c r="L173" i="7"/>
  <c r="J174" i="7"/>
  <c r="K174" i="7"/>
  <c r="L174" i="7"/>
  <c r="J175" i="7"/>
  <c r="K175" i="7"/>
  <c r="L175" i="7"/>
  <c r="J176" i="7"/>
  <c r="K176" i="7"/>
  <c r="L176" i="7"/>
  <c r="J177" i="7"/>
  <c r="K177" i="7"/>
  <c r="L177" i="7"/>
  <c r="J178" i="7"/>
  <c r="K178" i="7"/>
  <c r="L178" i="7"/>
  <c r="J179" i="7"/>
  <c r="K179" i="7"/>
  <c r="L179" i="7"/>
  <c r="J180" i="7"/>
  <c r="K180" i="7"/>
  <c r="L180" i="7"/>
  <c r="J181" i="7"/>
  <c r="K181" i="7"/>
  <c r="L181" i="7"/>
  <c r="J182" i="7"/>
  <c r="K182" i="7"/>
  <c r="L182" i="7"/>
  <c r="J183" i="7"/>
  <c r="K183" i="7"/>
  <c r="L183" i="7"/>
  <c r="J184" i="7"/>
  <c r="K184" i="7"/>
  <c r="L184" i="7"/>
  <c r="J185" i="7"/>
  <c r="K185" i="7"/>
  <c r="L185" i="7"/>
  <c r="J186" i="7"/>
  <c r="K186" i="7"/>
  <c r="L186" i="7"/>
  <c r="J187" i="7"/>
  <c r="K187" i="7"/>
  <c r="L187" i="7"/>
  <c r="J188" i="7"/>
  <c r="K188" i="7"/>
  <c r="L188" i="7"/>
  <c r="J189" i="7"/>
  <c r="K189" i="7"/>
  <c r="L189" i="7"/>
  <c r="J190" i="7"/>
  <c r="K190" i="7"/>
  <c r="L190" i="7"/>
  <c r="J191" i="7"/>
  <c r="K191" i="7"/>
  <c r="L191" i="7"/>
  <c r="J192" i="7"/>
  <c r="K192" i="7"/>
  <c r="L192" i="7"/>
  <c r="J193" i="7"/>
  <c r="K193" i="7"/>
  <c r="L193" i="7"/>
  <c r="J194" i="7"/>
  <c r="K194" i="7"/>
  <c r="L194" i="7"/>
  <c r="J195" i="7"/>
  <c r="K195" i="7"/>
  <c r="L195" i="7"/>
  <c r="J196" i="7"/>
  <c r="K196" i="7"/>
  <c r="L196" i="7"/>
  <c r="J197" i="7"/>
  <c r="K197" i="7"/>
  <c r="L197" i="7"/>
  <c r="J198" i="7"/>
  <c r="K198" i="7"/>
  <c r="L198" i="7"/>
  <c r="J199" i="7"/>
  <c r="K199" i="7"/>
  <c r="L199" i="7"/>
  <c r="J200" i="7"/>
  <c r="K200" i="7"/>
  <c r="L200" i="7"/>
  <c r="J201" i="7"/>
  <c r="K201" i="7"/>
  <c r="L201" i="7"/>
  <c r="J202" i="7"/>
  <c r="K202" i="7"/>
  <c r="L202" i="7"/>
  <c r="J203" i="7"/>
  <c r="K203" i="7"/>
  <c r="L203" i="7"/>
  <c r="J204" i="7"/>
  <c r="K204" i="7"/>
  <c r="L204" i="7"/>
  <c r="J205" i="7"/>
  <c r="K205" i="7"/>
  <c r="L205" i="7"/>
  <c r="J206" i="7"/>
  <c r="K206" i="7"/>
  <c r="L206" i="7"/>
  <c r="J207" i="7"/>
  <c r="K207" i="7"/>
  <c r="L207" i="7"/>
  <c r="J208" i="7"/>
  <c r="K208" i="7"/>
  <c r="L208" i="7"/>
  <c r="J209" i="7"/>
  <c r="K209" i="7"/>
  <c r="L209" i="7"/>
  <c r="J210" i="7"/>
  <c r="K210" i="7"/>
  <c r="L210" i="7"/>
  <c r="J211" i="7"/>
  <c r="K211" i="7"/>
  <c r="L211" i="7"/>
  <c r="J212" i="7"/>
  <c r="K212" i="7"/>
  <c r="L212" i="7"/>
  <c r="J213" i="7"/>
  <c r="K213" i="7"/>
  <c r="L213" i="7"/>
  <c r="J214" i="7"/>
  <c r="K214" i="7"/>
  <c r="L214" i="7"/>
  <c r="J215" i="7"/>
  <c r="K215" i="7"/>
  <c r="L215" i="7"/>
  <c r="J216" i="7"/>
  <c r="K216" i="7"/>
  <c r="L216" i="7"/>
  <c r="J217" i="7"/>
  <c r="K217" i="7"/>
  <c r="L217" i="7"/>
  <c r="J218" i="7"/>
  <c r="K218" i="7"/>
  <c r="L218" i="7"/>
  <c r="J219" i="7"/>
  <c r="K219" i="7"/>
  <c r="L219" i="7"/>
  <c r="J220" i="7"/>
  <c r="K220" i="7"/>
  <c r="L220" i="7"/>
  <c r="J221" i="7"/>
  <c r="K221" i="7"/>
  <c r="L221" i="7"/>
  <c r="J222" i="7"/>
  <c r="K222" i="7"/>
  <c r="L222" i="7"/>
  <c r="J223" i="7"/>
  <c r="K223" i="7"/>
  <c r="L223" i="7"/>
  <c r="J224" i="7"/>
  <c r="K224" i="7"/>
  <c r="L224" i="7"/>
  <c r="J225" i="7"/>
  <c r="K225" i="7"/>
  <c r="L225" i="7"/>
  <c r="J226" i="7"/>
  <c r="K226" i="7"/>
  <c r="L226" i="7"/>
  <c r="J227" i="7"/>
  <c r="K227" i="7"/>
  <c r="L227" i="7"/>
  <c r="J228" i="7"/>
  <c r="K228" i="7"/>
  <c r="L228" i="7"/>
  <c r="J229" i="7"/>
  <c r="K229" i="7"/>
  <c r="L229" i="7"/>
  <c r="J230" i="7"/>
  <c r="K230" i="7"/>
  <c r="L230" i="7"/>
  <c r="J231" i="7"/>
  <c r="K231" i="7"/>
  <c r="L231" i="7"/>
  <c r="J232" i="7"/>
  <c r="K232" i="7"/>
  <c r="L232" i="7"/>
  <c r="J233" i="7"/>
  <c r="K233" i="7"/>
  <c r="L233" i="7"/>
  <c r="J234" i="7"/>
  <c r="K234" i="7"/>
  <c r="L234" i="7"/>
  <c r="J235" i="7"/>
  <c r="K235" i="7"/>
  <c r="L235" i="7"/>
  <c r="J236" i="7"/>
  <c r="K236" i="7"/>
  <c r="L236" i="7"/>
  <c r="J237" i="7"/>
  <c r="K237" i="7"/>
  <c r="L237" i="7"/>
  <c r="J238" i="7"/>
  <c r="K238" i="7"/>
  <c r="L238" i="7"/>
  <c r="J239" i="7"/>
  <c r="K239" i="7"/>
  <c r="L239" i="7"/>
  <c r="J240" i="7"/>
  <c r="K240" i="7"/>
  <c r="L240" i="7"/>
  <c r="J241" i="7"/>
  <c r="K241" i="7"/>
  <c r="L241" i="7"/>
  <c r="J242" i="7"/>
  <c r="K242" i="7"/>
  <c r="L242" i="7"/>
  <c r="J243" i="7"/>
  <c r="K243" i="7"/>
  <c r="L243" i="7"/>
  <c r="J244" i="7"/>
  <c r="K244" i="7"/>
  <c r="L244" i="7"/>
  <c r="J245" i="7"/>
  <c r="K245" i="7"/>
  <c r="L245" i="7"/>
  <c r="J246" i="7"/>
  <c r="K246" i="7"/>
  <c r="L246" i="7"/>
  <c r="J247" i="7"/>
  <c r="K247" i="7"/>
  <c r="L247" i="7"/>
  <c r="J248" i="7"/>
  <c r="K248" i="7"/>
  <c r="L248" i="7"/>
  <c r="J249" i="7"/>
  <c r="K249" i="7"/>
  <c r="L249" i="7"/>
  <c r="J250" i="7"/>
  <c r="K250" i="7"/>
  <c r="L250" i="7"/>
  <c r="J251" i="7"/>
  <c r="K251" i="7"/>
  <c r="L251" i="7"/>
  <c r="J252" i="7"/>
  <c r="K252" i="7"/>
  <c r="L252" i="7"/>
  <c r="J253" i="7"/>
  <c r="K253" i="7"/>
  <c r="L253" i="7"/>
  <c r="J254" i="7"/>
  <c r="K254" i="7"/>
  <c r="L254" i="7"/>
  <c r="J255" i="7"/>
  <c r="K255" i="7"/>
  <c r="L255" i="7"/>
  <c r="J256" i="7"/>
  <c r="K256" i="7"/>
  <c r="L256" i="7"/>
  <c r="J257" i="7"/>
  <c r="K257" i="7"/>
  <c r="L257" i="7"/>
  <c r="J258" i="7"/>
  <c r="K258" i="7"/>
  <c r="L258" i="7"/>
  <c r="J259" i="7"/>
  <c r="K259" i="7"/>
  <c r="L259" i="7"/>
  <c r="J260" i="7"/>
  <c r="K260" i="7"/>
  <c r="L260" i="7"/>
  <c r="J261" i="7"/>
  <c r="K261" i="7"/>
  <c r="L261" i="7"/>
  <c r="L2" i="7"/>
  <c r="K2" i="7"/>
  <c r="J2" i="7"/>
  <c r="A3" i="7"/>
  <c r="C3" i="7"/>
  <c r="D3" i="7"/>
  <c r="E3" i="7"/>
  <c r="F3" i="7"/>
  <c r="G3" i="7"/>
  <c r="H3" i="7"/>
  <c r="I3" i="7"/>
  <c r="A4" i="7"/>
  <c r="C4" i="7"/>
  <c r="D4" i="7"/>
  <c r="E4" i="7"/>
  <c r="F4" i="7"/>
  <c r="G4" i="7"/>
  <c r="H4" i="7"/>
  <c r="I4" i="7"/>
  <c r="A5" i="7"/>
  <c r="C5" i="7"/>
  <c r="D5" i="7"/>
  <c r="E5" i="7"/>
  <c r="F5" i="7"/>
  <c r="G5" i="7"/>
  <c r="H5" i="7"/>
  <c r="I5" i="7"/>
  <c r="A6" i="7"/>
  <c r="C6" i="7"/>
  <c r="D6" i="7"/>
  <c r="E6" i="7"/>
  <c r="F6" i="7"/>
  <c r="G6" i="7"/>
  <c r="H6" i="7"/>
  <c r="I6" i="7"/>
  <c r="A7" i="7"/>
  <c r="C7" i="7"/>
  <c r="D7" i="7"/>
  <c r="E7" i="7"/>
  <c r="F7" i="7"/>
  <c r="G7" i="7"/>
  <c r="H7" i="7"/>
  <c r="I7" i="7"/>
  <c r="A8" i="7"/>
  <c r="C8" i="7"/>
  <c r="D8" i="7"/>
  <c r="E8" i="7"/>
  <c r="F8" i="7"/>
  <c r="G8" i="7"/>
  <c r="H8" i="7"/>
  <c r="I8" i="7"/>
  <c r="A9" i="7"/>
  <c r="C9" i="7"/>
  <c r="D9" i="7"/>
  <c r="E9" i="7"/>
  <c r="F9" i="7"/>
  <c r="G9" i="7"/>
  <c r="H9" i="7"/>
  <c r="I9" i="7"/>
  <c r="A10" i="7"/>
  <c r="C10" i="7"/>
  <c r="D10" i="7"/>
  <c r="E10" i="7"/>
  <c r="F10" i="7"/>
  <c r="G10" i="7"/>
  <c r="H10" i="7"/>
  <c r="I10" i="7"/>
  <c r="A11" i="7"/>
  <c r="C11" i="7"/>
  <c r="D11" i="7"/>
  <c r="E11" i="7"/>
  <c r="F11" i="7"/>
  <c r="G11" i="7"/>
  <c r="H11" i="7"/>
  <c r="I11" i="7"/>
  <c r="A12" i="7"/>
  <c r="C12" i="7"/>
  <c r="D12" i="7"/>
  <c r="E12" i="7"/>
  <c r="F12" i="7"/>
  <c r="G12" i="7"/>
  <c r="H12" i="7"/>
  <c r="I12" i="7"/>
  <c r="A13" i="7"/>
  <c r="C13" i="7"/>
  <c r="D13" i="7"/>
  <c r="E13" i="7"/>
  <c r="F13" i="7"/>
  <c r="G13" i="7"/>
  <c r="H13" i="7"/>
  <c r="I13" i="7"/>
  <c r="A14" i="7"/>
  <c r="C14" i="7"/>
  <c r="D14" i="7"/>
  <c r="E14" i="7"/>
  <c r="F14" i="7"/>
  <c r="G14" i="7"/>
  <c r="H14" i="7"/>
  <c r="I14" i="7"/>
  <c r="A15" i="7"/>
  <c r="C15" i="7"/>
  <c r="D15" i="7"/>
  <c r="E15" i="7"/>
  <c r="F15" i="7"/>
  <c r="G15" i="7"/>
  <c r="H15" i="7"/>
  <c r="I15" i="7"/>
  <c r="A16" i="7"/>
  <c r="C16" i="7"/>
  <c r="D16" i="7"/>
  <c r="E16" i="7"/>
  <c r="F16" i="7"/>
  <c r="G16" i="7"/>
  <c r="H16" i="7"/>
  <c r="I16" i="7"/>
  <c r="A17" i="7"/>
  <c r="C17" i="7"/>
  <c r="D17" i="7"/>
  <c r="E17" i="7"/>
  <c r="F17" i="7"/>
  <c r="G17" i="7"/>
  <c r="H17" i="7"/>
  <c r="I17" i="7"/>
  <c r="A18" i="7"/>
  <c r="C18" i="7"/>
  <c r="D18" i="7"/>
  <c r="E18" i="7"/>
  <c r="F18" i="7"/>
  <c r="G18" i="7"/>
  <c r="H18" i="7"/>
  <c r="I18" i="7"/>
  <c r="A19" i="7"/>
  <c r="C19" i="7"/>
  <c r="D19" i="7"/>
  <c r="E19" i="7"/>
  <c r="F19" i="7"/>
  <c r="G19" i="7"/>
  <c r="H19" i="7"/>
  <c r="I19" i="7"/>
  <c r="A20" i="7"/>
  <c r="C20" i="7"/>
  <c r="D20" i="7"/>
  <c r="E20" i="7"/>
  <c r="F20" i="7"/>
  <c r="G20" i="7"/>
  <c r="H20" i="7"/>
  <c r="I20" i="7"/>
  <c r="A21" i="7"/>
  <c r="C21" i="7"/>
  <c r="D21" i="7"/>
  <c r="E21" i="7"/>
  <c r="F21" i="7"/>
  <c r="G21" i="7"/>
  <c r="H21" i="7"/>
  <c r="I21" i="7"/>
  <c r="A22" i="7"/>
  <c r="D22" i="7"/>
  <c r="E22" i="7"/>
  <c r="F22" i="7"/>
  <c r="G22" i="7"/>
  <c r="H22" i="7"/>
  <c r="A23" i="7"/>
  <c r="C23" i="7"/>
  <c r="D23" i="7"/>
  <c r="E23" i="7"/>
  <c r="F23" i="7"/>
  <c r="G23" i="7"/>
  <c r="H23" i="7"/>
  <c r="I23" i="7"/>
  <c r="A24" i="7"/>
  <c r="C24" i="7"/>
  <c r="D24" i="7"/>
  <c r="E24" i="7"/>
  <c r="F24" i="7"/>
  <c r="G24" i="7"/>
  <c r="H24" i="7"/>
  <c r="I24" i="7"/>
  <c r="A25" i="7"/>
  <c r="C25" i="7"/>
  <c r="D25" i="7"/>
  <c r="E25" i="7"/>
  <c r="F25" i="7"/>
  <c r="G25" i="7"/>
  <c r="H25" i="7"/>
  <c r="I25" i="7"/>
  <c r="A26" i="7"/>
  <c r="C26" i="7"/>
  <c r="D26" i="7"/>
  <c r="E26" i="7"/>
  <c r="F26" i="7"/>
  <c r="G26" i="7"/>
  <c r="H26" i="7"/>
  <c r="I26" i="7"/>
  <c r="A27" i="7"/>
  <c r="C27" i="7"/>
  <c r="D27" i="7"/>
  <c r="E27" i="7"/>
  <c r="F27" i="7"/>
  <c r="G27" i="7"/>
  <c r="H27" i="7"/>
  <c r="I27" i="7"/>
  <c r="A28" i="7"/>
  <c r="C28" i="7"/>
  <c r="D28" i="7"/>
  <c r="E28" i="7"/>
  <c r="F28" i="7"/>
  <c r="G28" i="7"/>
  <c r="H28" i="7"/>
  <c r="I28" i="7"/>
  <c r="A29" i="7"/>
  <c r="D29" i="7"/>
  <c r="E29" i="7"/>
  <c r="F29" i="7"/>
  <c r="G29" i="7"/>
  <c r="H29" i="7"/>
  <c r="I29" i="7"/>
  <c r="A30" i="7"/>
  <c r="C30" i="7"/>
  <c r="D30" i="7"/>
  <c r="E30" i="7"/>
  <c r="F30" i="7"/>
  <c r="G30" i="7"/>
  <c r="H30" i="7"/>
  <c r="I30" i="7"/>
  <c r="A31" i="7"/>
  <c r="C31" i="7"/>
  <c r="D31" i="7"/>
  <c r="E31" i="7"/>
  <c r="F31" i="7"/>
  <c r="G31" i="7"/>
  <c r="H31" i="7"/>
  <c r="I31" i="7"/>
  <c r="A32" i="7"/>
  <c r="C32" i="7"/>
  <c r="D32" i="7"/>
  <c r="E32" i="7"/>
  <c r="F32" i="7"/>
  <c r="G32" i="7"/>
  <c r="H32" i="7"/>
  <c r="I32" i="7"/>
  <c r="A33" i="7"/>
  <c r="C33" i="7"/>
  <c r="D33" i="7"/>
  <c r="E33" i="7"/>
  <c r="F33" i="7"/>
  <c r="G33" i="7"/>
  <c r="H33" i="7"/>
  <c r="I33" i="7"/>
  <c r="A34" i="7"/>
  <c r="C34" i="7"/>
  <c r="D34" i="7"/>
  <c r="E34" i="7"/>
  <c r="F34" i="7"/>
  <c r="G34" i="7"/>
  <c r="H34" i="7"/>
  <c r="I34" i="7"/>
  <c r="A35" i="7"/>
  <c r="C35" i="7"/>
  <c r="D35" i="7"/>
  <c r="E35" i="7"/>
  <c r="F35" i="7"/>
  <c r="G35" i="7"/>
  <c r="H35" i="7"/>
  <c r="I35" i="7"/>
  <c r="A36" i="7"/>
  <c r="C36" i="7"/>
  <c r="D36" i="7"/>
  <c r="E36" i="7"/>
  <c r="F36" i="7"/>
  <c r="G36" i="7"/>
  <c r="H36" i="7"/>
  <c r="I36" i="7"/>
  <c r="A37" i="7"/>
  <c r="C37" i="7"/>
  <c r="D37" i="7"/>
  <c r="E37" i="7"/>
  <c r="F37" i="7"/>
  <c r="G37" i="7"/>
  <c r="H37" i="7"/>
  <c r="I37" i="7"/>
  <c r="A38" i="7"/>
  <c r="C38" i="7"/>
  <c r="D38" i="7"/>
  <c r="E38" i="7"/>
  <c r="F38" i="7"/>
  <c r="G38" i="7"/>
  <c r="H38" i="7"/>
  <c r="I38" i="7"/>
  <c r="A39" i="7"/>
  <c r="C39" i="7"/>
  <c r="D39" i="7"/>
  <c r="E39" i="7"/>
  <c r="F39" i="7"/>
  <c r="G39" i="7"/>
  <c r="H39" i="7"/>
  <c r="I39" i="7"/>
  <c r="A40" i="7"/>
  <c r="C40" i="7"/>
  <c r="D40" i="7"/>
  <c r="E40" i="7"/>
  <c r="F40" i="7"/>
  <c r="G40" i="7"/>
  <c r="H40" i="7"/>
  <c r="I40" i="7"/>
  <c r="A41" i="7"/>
  <c r="C41" i="7"/>
  <c r="D41" i="7"/>
  <c r="E41" i="7"/>
  <c r="F41" i="7"/>
  <c r="G41" i="7"/>
  <c r="H41" i="7"/>
  <c r="I41" i="7"/>
  <c r="A42" i="7"/>
  <c r="C42" i="7"/>
  <c r="D42" i="7"/>
  <c r="E42" i="7"/>
  <c r="F42" i="7"/>
  <c r="G42" i="7"/>
  <c r="H42" i="7"/>
  <c r="I42" i="7"/>
  <c r="A43" i="7"/>
  <c r="C43" i="7"/>
  <c r="D43" i="7"/>
  <c r="E43" i="7"/>
  <c r="F43" i="7"/>
  <c r="G43" i="7"/>
  <c r="H43" i="7"/>
  <c r="I43" i="7"/>
  <c r="A44" i="7"/>
  <c r="C44" i="7"/>
  <c r="D44" i="7"/>
  <c r="E44" i="7"/>
  <c r="F44" i="7"/>
  <c r="G44" i="7"/>
  <c r="H44" i="7"/>
  <c r="I44" i="7"/>
  <c r="A45" i="7"/>
  <c r="C45" i="7"/>
  <c r="D45" i="7"/>
  <c r="E45" i="7"/>
  <c r="F45" i="7"/>
  <c r="G45" i="7"/>
  <c r="H45" i="7"/>
  <c r="I45" i="7"/>
  <c r="A46" i="7"/>
  <c r="C46" i="7"/>
  <c r="D46" i="7"/>
  <c r="E46" i="7"/>
  <c r="F46" i="7"/>
  <c r="G46" i="7"/>
  <c r="H46" i="7"/>
  <c r="I46" i="7"/>
  <c r="A47" i="7"/>
  <c r="C47" i="7"/>
  <c r="D47" i="7"/>
  <c r="E47" i="7"/>
  <c r="F47" i="7"/>
  <c r="G47" i="7"/>
  <c r="H47" i="7"/>
  <c r="I47" i="7"/>
  <c r="A48" i="7"/>
  <c r="C48" i="7"/>
  <c r="D48" i="7"/>
  <c r="E48" i="7"/>
  <c r="F48" i="7"/>
  <c r="G48" i="7"/>
  <c r="H48" i="7"/>
  <c r="I48" i="7"/>
  <c r="A49" i="7"/>
  <c r="C49" i="7"/>
  <c r="D49" i="7"/>
  <c r="E49" i="7"/>
  <c r="F49" i="7"/>
  <c r="G49" i="7"/>
  <c r="H49" i="7"/>
  <c r="I49" i="7"/>
  <c r="A50" i="7"/>
  <c r="C50" i="7"/>
  <c r="D50" i="7"/>
  <c r="E50" i="7"/>
  <c r="F50" i="7"/>
  <c r="G50" i="7"/>
  <c r="H50" i="7"/>
  <c r="I50" i="7"/>
  <c r="A51" i="7"/>
  <c r="C51" i="7"/>
  <c r="D51" i="7"/>
  <c r="E51" i="7"/>
  <c r="F51" i="7"/>
  <c r="G51" i="7"/>
  <c r="H51" i="7"/>
  <c r="I51" i="7"/>
  <c r="A52" i="7"/>
  <c r="C52" i="7"/>
  <c r="D52" i="7"/>
  <c r="E52" i="7"/>
  <c r="F52" i="7"/>
  <c r="G52" i="7"/>
  <c r="H52" i="7"/>
  <c r="I52" i="7"/>
  <c r="A53" i="7"/>
  <c r="C53" i="7"/>
  <c r="D53" i="7"/>
  <c r="E53" i="7"/>
  <c r="F53" i="7"/>
  <c r="G53" i="7"/>
  <c r="H53" i="7"/>
  <c r="I53" i="7"/>
  <c r="A54" i="7"/>
  <c r="C54" i="7"/>
  <c r="D54" i="7"/>
  <c r="E54" i="7"/>
  <c r="F54" i="7"/>
  <c r="G54" i="7"/>
  <c r="H54" i="7"/>
  <c r="I54" i="7"/>
  <c r="A55" i="7"/>
  <c r="C55" i="7"/>
  <c r="D55" i="7"/>
  <c r="E55" i="7"/>
  <c r="F55" i="7"/>
  <c r="G55" i="7"/>
  <c r="H55" i="7"/>
  <c r="I55" i="7"/>
  <c r="A56" i="7"/>
  <c r="C56" i="7"/>
  <c r="D56" i="7"/>
  <c r="E56" i="7"/>
  <c r="F56" i="7"/>
  <c r="G56" i="7"/>
  <c r="H56" i="7"/>
  <c r="I56" i="7"/>
  <c r="A57" i="7"/>
  <c r="C57" i="7"/>
  <c r="D57" i="7"/>
  <c r="E57" i="7"/>
  <c r="F57" i="7"/>
  <c r="G57" i="7"/>
  <c r="H57" i="7"/>
  <c r="I57" i="7"/>
  <c r="A58" i="7"/>
  <c r="C58" i="7"/>
  <c r="D58" i="7"/>
  <c r="E58" i="7"/>
  <c r="F58" i="7"/>
  <c r="G58" i="7"/>
  <c r="H58" i="7"/>
  <c r="I58" i="7"/>
  <c r="A59" i="7"/>
  <c r="C59" i="7"/>
  <c r="D59" i="7"/>
  <c r="E59" i="7"/>
  <c r="F59" i="7"/>
  <c r="G59" i="7"/>
  <c r="H59" i="7"/>
  <c r="I59" i="7"/>
  <c r="A60" i="7"/>
  <c r="C60" i="7"/>
  <c r="D60" i="7"/>
  <c r="E60" i="7"/>
  <c r="F60" i="7"/>
  <c r="G60" i="7"/>
  <c r="H60" i="7"/>
  <c r="I60" i="7"/>
  <c r="A61" i="7"/>
  <c r="C61" i="7"/>
  <c r="D61" i="7"/>
  <c r="E61" i="7"/>
  <c r="F61" i="7"/>
  <c r="G61" i="7"/>
  <c r="H61" i="7"/>
  <c r="I61" i="7"/>
  <c r="A62" i="7"/>
  <c r="C62" i="7"/>
  <c r="D62" i="7"/>
  <c r="E62" i="7"/>
  <c r="F62" i="7"/>
  <c r="G62" i="7"/>
  <c r="H62" i="7"/>
  <c r="I62" i="7"/>
  <c r="A63" i="7"/>
  <c r="C63" i="7"/>
  <c r="D63" i="7"/>
  <c r="E63" i="7"/>
  <c r="F63" i="7"/>
  <c r="G63" i="7"/>
  <c r="H63" i="7"/>
  <c r="I63" i="7"/>
  <c r="A64" i="7"/>
  <c r="C64" i="7"/>
  <c r="D64" i="7"/>
  <c r="E64" i="7"/>
  <c r="F64" i="7"/>
  <c r="G64" i="7"/>
  <c r="H64" i="7"/>
  <c r="I64" i="7"/>
  <c r="A65" i="7"/>
  <c r="C65" i="7"/>
  <c r="D65" i="7"/>
  <c r="E65" i="7"/>
  <c r="F65" i="7"/>
  <c r="G65" i="7"/>
  <c r="H65" i="7"/>
  <c r="I65" i="7"/>
  <c r="A66" i="7"/>
  <c r="C66" i="7"/>
  <c r="D66" i="7"/>
  <c r="E66" i="7"/>
  <c r="F66" i="7"/>
  <c r="G66" i="7"/>
  <c r="H66" i="7"/>
  <c r="I66" i="7"/>
  <c r="A67" i="7"/>
  <c r="C67" i="7"/>
  <c r="D67" i="7"/>
  <c r="E67" i="7"/>
  <c r="F67" i="7"/>
  <c r="G67" i="7"/>
  <c r="H67" i="7"/>
  <c r="I67" i="7"/>
  <c r="A68" i="7"/>
  <c r="C68" i="7"/>
  <c r="D68" i="7"/>
  <c r="E68" i="7"/>
  <c r="F68" i="7"/>
  <c r="G68" i="7"/>
  <c r="H68" i="7"/>
  <c r="I68" i="7"/>
  <c r="A69" i="7"/>
  <c r="C69" i="7"/>
  <c r="D69" i="7"/>
  <c r="E69" i="7"/>
  <c r="F69" i="7"/>
  <c r="G69" i="7"/>
  <c r="H69" i="7"/>
  <c r="I69" i="7"/>
  <c r="A70" i="7"/>
  <c r="C70" i="7"/>
  <c r="D70" i="7"/>
  <c r="E70" i="7"/>
  <c r="F70" i="7"/>
  <c r="G70" i="7"/>
  <c r="H70" i="7"/>
  <c r="I70" i="7"/>
  <c r="A71" i="7"/>
  <c r="C71" i="7"/>
  <c r="D71" i="7"/>
  <c r="E71" i="7"/>
  <c r="F71" i="7"/>
  <c r="G71" i="7"/>
  <c r="H71" i="7"/>
  <c r="I71" i="7"/>
  <c r="A72" i="7"/>
  <c r="C72" i="7"/>
  <c r="D72" i="7"/>
  <c r="E72" i="7"/>
  <c r="F72" i="7"/>
  <c r="G72" i="7"/>
  <c r="H72" i="7"/>
  <c r="I72" i="7"/>
  <c r="A73" i="7"/>
  <c r="C73" i="7"/>
  <c r="D73" i="7"/>
  <c r="E73" i="7"/>
  <c r="F73" i="7"/>
  <c r="G73" i="7"/>
  <c r="H73" i="7"/>
  <c r="I73" i="7"/>
  <c r="A74" i="7"/>
  <c r="C74" i="7"/>
  <c r="D74" i="7"/>
  <c r="E74" i="7"/>
  <c r="F74" i="7"/>
  <c r="G74" i="7"/>
  <c r="H74" i="7"/>
  <c r="I74" i="7"/>
  <c r="A75" i="7"/>
  <c r="C75" i="7"/>
  <c r="D75" i="7"/>
  <c r="E75" i="7"/>
  <c r="F75" i="7"/>
  <c r="G75" i="7"/>
  <c r="H75" i="7"/>
  <c r="I75" i="7"/>
  <c r="A76" i="7"/>
  <c r="C76" i="7"/>
  <c r="D76" i="7"/>
  <c r="E76" i="7"/>
  <c r="F76" i="7"/>
  <c r="G76" i="7"/>
  <c r="H76" i="7"/>
  <c r="I76" i="7"/>
  <c r="A77" i="7"/>
  <c r="C77" i="7"/>
  <c r="D77" i="7"/>
  <c r="E77" i="7"/>
  <c r="F77" i="7"/>
  <c r="G77" i="7"/>
  <c r="H77" i="7"/>
  <c r="I77" i="7"/>
  <c r="A78" i="7"/>
  <c r="C78" i="7"/>
  <c r="D78" i="7"/>
  <c r="E78" i="7"/>
  <c r="F78" i="7"/>
  <c r="G78" i="7"/>
  <c r="H78" i="7"/>
  <c r="I78" i="7"/>
  <c r="A79" i="7"/>
  <c r="C79" i="7"/>
  <c r="D79" i="7"/>
  <c r="E79" i="7"/>
  <c r="F79" i="7"/>
  <c r="G79" i="7"/>
  <c r="H79" i="7"/>
  <c r="I79" i="7"/>
  <c r="A80" i="7"/>
  <c r="C80" i="7"/>
  <c r="D80" i="7"/>
  <c r="E80" i="7"/>
  <c r="F80" i="7"/>
  <c r="G80" i="7"/>
  <c r="H80" i="7"/>
  <c r="I80" i="7"/>
  <c r="A81" i="7"/>
  <c r="C81" i="7"/>
  <c r="D81" i="7"/>
  <c r="E81" i="7"/>
  <c r="F81" i="7"/>
  <c r="G81" i="7"/>
  <c r="H81" i="7"/>
  <c r="I81" i="7"/>
  <c r="A82" i="7"/>
  <c r="C82" i="7"/>
  <c r="D82" i="7"/>
  <c r="E82" i="7"/>
  <c r="F82" i="7"/>
  <c r="G82" i="7"/>
  <c r="H82" i="7"/>
  <c r="I82" i="7"/>
  <c r="A83" i="7"/>
  <c r="C83" i="7"/>
  <c r="D83" i="7"/>
  <c r="E83" i="7"/>
  <c r="F83" i="7"/>
  <c r="G83" i="7"/>
  <c r="H83" i="7"/>
  <c r="I83" i="7"/>
  <c r="A84" i="7"/>
  <c r="C84" i="7"/>
  <c r="D84" i="7"/>
  <c r="E84" i="7"/>
  <c r="F84" i="7"/>
  <c r="G84" i="7"/>
  <c r="H84" i="7"/>
  <c r="I84" i="7"/>
  <c r="A85" i="7"/>
  <c r="C85" i="7"/>
  <c r="D85" i="7"/>
  <c r="E85" i="7"/>
  <c r="F85" i="7"/>
  <c r="G85" i="7"/>
  <c r="H85" i="7"/>
  <c r="I85" i="7"/>
  <c r="A86" i="7"/>
  <c r="C86" i="7"/>
  <c r="D86" i="7"/>
  <c r="E86" i="7"/>
  <c r="F86" i="7"/>
  <c r="G86" i="7"/>
  <c r="H86" i="7"/>
  <c r="I86" i="7"/>
  <c r="A87" i="7"/>
  <c r="C87" i="7"/>
  <c r="D87" i="7"/>
  <c r="E87" i="7"/>
  <c r="F87" i="7"/>
  <c r="G87" i="7"/>
  <c r="H87" i="7"/>
  <c r="I87" i="7"/>
  <c r="A88" i="7"/>
  <c r="C88" i="7"/>
  <c r="D88" i="7"/>
  <c r="E88" i="7"/>
  <c r="F88" i="7"/>
  <c r="G88" i="7"/>
  <c r="H88" i="7"/>
  <c r="I88" i="7"/>
  <c r="A89" i="7"/>
  <c r="C89" i="7"/>
  <c r="D89" i="7"/>
  <c r="E89" i="7"/>
  <c r="F89" i="7"/>
  <c r="G89" i="7"/>
  <c r="H89" i="7"/>
  <c r="I89" i="7"/>
  <c r="A90" i="7"/>
  <c r="C90" i="7"/>
  <c r="D90" i="7"/>
  <c r="E90" i="7"/>
  <c r="F90" i="7"/>
  <c r="G90" i="7"/>
  <c r="H90" i="7"/>
  <c r="I90" i="7"/>
  <c r="A91" i="7"/>
  <c r="C91" i="7"/>
  <c r="D91" i="7"/>
  <c r="E91" i="7"/>
  <c r="F91" i="7"/>
  <c r="G91" i="7"/>
  <c r="H91" i="7"/>
  <c r="I91" i="7"/>
  <c r="A92" i="7"/>
  <c r="C92" i="7"/>
  <c r="D92" i="7"/>
  <c r="E92" i="7"/>
  <c r="F92" i="7"/>
  <c r="G92" i="7"/>
  <c r="H92" i="7"/>
  <c r="I92" i="7"/>
  <c r="A93" i="7"/>
  <c r="C93" i="7"/>
  <c r="D93" i="7"/>
  <c r="E93" i="7"/>
  <c r="F93" i="7"/>
  <c r="G93" i="7"/>
  <c r="H93" i="7"/>
  <c r="I93" i="7"/>
  <c r="A94" i="7"/>
  <c r="C94" i="7"/>
  <c r="D94" i="7"/>
  <c r="E94" i="7"/>
  <c r="F94" i="7"/>
  <c r="G94" i="7"/>
  <c r="H94" i="7"/>
  <c r="I94" i="7"/>
  <c r="A95" i="7"/>
  <c r="C95" i="7"/>
  <c r="D95" i="7"/>
  <c r="E95" i="7"/>
  <c r="F95" i="7"/>
  <c r="G95" i="7"/>
  <c r="H95" i="7"/>
  <c r="I95" i="7"/>
  <c r="A96" i="7"/>
  <c r="C96" i="7"/>
  <c r="D96" i="7"/>
  <c r="E96" i="7"/>
  <c r="F96" i="7"/>
  <c r="G96" i="7"/>
  <c r="H96" i="7"/>
  <c r="I96" i="7"/>
  <c r="A97" i="7"/>
  <c r="C97" i="7"/>
  <c r="D97" i="7"/>
  <c r="E97" i="7"/>
  <c r="F97" i="7"/>
  <c r="G97" i="7"/>
  <c r="H97" i="7"/>
  <c r="I97" i="7"/>
  <c r="A98" i="7"/>
  <c r="C98" i="7"/>
  <c r="D98" i="7"/>
  <c r="E98" i="7"/>
  <c r="F98" i="7"/>
  <c r="G98" i="7"/>
  <c r="H98" i="7"/>
  <c r="I98" i="7"/>
  <c r="A99" i="7"/>
  <c r="C99" i="7"/>
  <c r="D99" i="7"/>
  <c r="E99" i="7"/>
  <c r="F99" i="7"/>
  <c r="G99" i="7"/>
  <c r="H99" i="7"/>
  <c r="I99" i="7"/>
  <c r="A100" i="7"/>
  <c r="C100" i="7"/>
  <c r="D100" i="7"/>
  <c r="E100" i="7"/>
  <c r="F100" i="7"/>
  <c r="G100" i="7"/>
  <c r="H100" i="7"/>
  <c r="I100" i="7"/>
  <c r="A101" i="7"/>
  <c r="C101" i="7"/>
  <c r="D101" i="7"/>
  <c r="E101" i="7"/>
  <c r="F101" i="7"/>
  <c r="G101" i="7"/>
  <c r="H101" i="7"/>
  <c r="I101" i="7"/>
  <c r="A102" i="7"/>
  <c r="C102" i="7"/>
  <c r="D102" i="7"/>
  <c r="E102" i="7"/>
  <c r="F102" i="7"/>
  <c r="G102" i="7"/>
  <c r="H102" i="7"/>
  <c r="I102" i="7"/>
  <c r="A103" i="7"/>
  <c r="C103" i="7"/>
  <c r="D103" i="7"/>
  <c r="E103" i="7"/>
  <c r="F103" i="7"/>
  <c r="G103" i="7"/>
  <c r="H103" i="7"/>
  <c r="I103" i="7"/>
  <c r="A104" i="7"/>
  <c r="C104" i="7"/>
  <c r="D104" i="7"/>
  <c r="E104" i="7"/>
  <c r="F104" i="7"/>
  <c r="G104" i="7"/>
  <c r="H104" i="7"/>
  <c r="I104" i="7"/>
  <c r="A105" i="7"/>
  <c r="C105" i="7"/>
  <c r="D105" i="7"/>
  <c r="E105" i="7"/>
  <c r="F105" i="7"/>
  <c r="G105" i="7"/>
  <c r="H105" i="7"/>
  <c r="I105" i="7"/>
  <c r="A106" i="7"/>
  <c r="C106" i="7"/>
  <c r="D106" i="7"/>
  <c r="E106" i="7"/>
  <c r="F106" i="7"/>
  <c r="G106" i="7"/>
  <c r="H106" i="7"/>
  <c r="I106" i="7"/>
  <c r="A107" i="7"/>
  <c r="C107" i="7"/>
  <c r="D107" i="7"/>
  <c r="E107" i="7"/>
  <c r="F107" i="7"/>
  <c r="G107" i="7"/>
  <c r="H107" i="7"/>
  <c r="I107" i="7"/>
  <c r="A108" i="7"/>
  <c r="C108" i="7"/>
  <c r="D108" i="7"/>
  <c r="E108" i="7"/>
  <c r="F108" i="7"/>
  <c r="G108" i="7"/>
  <c r="H108" i="7"/>
  <c r="I108" i="7"/>
  <c r="A109" i="7"/>
  <c r="C109" i="7"/>
  <c r="D109" i="7"/>
  <c r="E109" i="7"/>
  <c r="F109" i="7"/>
  <c r="G109" i="7"/>
  <c r="H109" i="7"/>
  <c r="I109" i="7"/>
  <c r="A110" i="7"/>
  <c r="C110" i="7"/>
  <c r="D110" i="7"/>
  <c r="E110" i="7"/>
  <c r="F110" i="7"/>
  <c r="G110" i="7"/>
  <c r="H110" i="7"/>
  <c r="I110" i="7"/>
  <c r="A111" i="7"/>
  <c r="C111" i="7"/>
  <c r="D111" i="7"/>
  <c r="E111" i="7"/>
  <c r="F111" i="7"/>
  <c r="G111" i="7"/>
  <c r="H111" i="7"/>
  <c r="I111" i="7"/>
  <c r="A112" i="7"/>
  <c r="C112" i="7"/>
  <c r="D112" i="7"/>
  <c r="E112" i="7"/>
  <c r="F112" i="7"/>
  <c r="G112" i="7"/>
  <c r="H112" i="7"/>
  <c r="I112" i="7"/>
  <c r="A113" i="7"/>
  <c r="C113" i="7"/>
  <c r="D113" i="7"/>
  <c r="E113" i="7"/>
  <c r="F113" i="7"/>
  <c r="G113" i="7"/>
  <c r="H113" i="7"/>
  <c r="I113" i="7"/>
  <c r="A114" i="7"/>
  <c r="C114" i="7"/>
  <c r="D114" i="7"/>
  <c r="E114" i="7"/>
  <c r="F114" i="7"/>
  <c r="G114" i="7"/>
  <c r="H114" i="7"/>
  <c r="I114" i="7"/>
  <c r="A115" i="7"/>
  <c r="C115" i="7"/>
  <c r="D115" i="7"/>
  <c r="E115" i="7"/>
  <c r="F115" i="7"/>
  <c r="G115" i="7"/>
  <c r="H115" i="7"/>
  <c r="I115" i="7"/>
  <c r="A116" i="7"/>
  <c r="C116" i="7"/>
  <c r="D116" i="7"/>
  <c r="E116" i="7"/>
  <c r="F116" i="7"/>
  <c r="G116" i="7"/>
  <c r="H116" i="7"/>
  <c r="I116" i="7"/>
  <c r="A117" i="7"/>
  <c r="C117" i="7"/>
  <c r="D117" i="7"/>
  <c r="E117" i="7"/>
  <c r="F117" i="7"/>
  <c r="G117" i="7"/>
  <c r="H117" i="7"/>
  <c r="I117" i="7"/>
  <c r="A118" i="7"/>
  <c r="C118" i="7"/>
  <c r="D118" i="7"/>
  <c r="E118" i="7"/>
  <c r="F118" i="7"/>
  <c r="G118" i="7"/>
  <c r="H118" i="7"/>
  <c r="I118" i="7"/>
  <c r="A119" i="7"/>
  <c r="C119" i="7"/>
  <c r="D119" i="7"/>
  <c r="E119" i="7"/>
  <c r="F119" i="7"/>
  <c r="G119" i="7"/>
  <c r="H119" i="7"/>
  <c r="I119" i="7"/>
  <c r="A120" i="7"/>
  <c r="C120" i="7"/>
  <c r="D120" i="7"/>
  <c r="E120" i="7"/>
  <c r="F120" i="7"/>
  <c r="G120" i="7"/>
  <c r="H120" i="7"/>
  <c r="I120" i="7"/>
  <c r="A121" i="7"/>
  <c r="C121" i="7"/>
  <c r="D121" i="7"/>
  <c r="E121" i="7"/>
  <c r="F121" i="7"/>
  <c r="G121" i="7"/>
  <c r="H121" i="7"/>
  <c r="I121" i="7"/>
  <c r="A122" i="7"/>
  <c r="C122" i="7"/>
  <c r="D122" i="7"/>
  <c r="E122" i="7"/>
  <c r="F122" i="7"/>
  <c r="G122" i="7"/>
  <c r="H122" i="7"/>
  <c r="I122" i="7"/>
  <c r="A123" i="7"/>
  <c r="C123" i="7"/>
  <c r="D123" i="7"/>
  <c r="E123" i="7"/>
  <c r="F123" i="7"/>
  <c r="G123" i="7"/>
  <c r="H123" i="7"/>
  <c r="I123" i="7"/>
  <c r="A124" i="7"/>
  <c r="C124" i="7"/>
  <c r="D124" i="7"/>
  <c r="E124" i="7"/>
  <c r="F124" i="7"/>
  <c r="G124" i="7"/>
  <c r="H124" i="7"/>
  <c r="I124" i="7"/>
  <c r="A125" i="7"/>
  <c r="C125" i="7"/>
  <c r="D125" i="7"/>
  <c r="E125" i="7"/>
  <c r="F125" i="7"/>
  <c r="G125" i="7"/>
  <c r="H125" i="7"/>
  <c r="I125" i="7"/>
  <c r="A126" i="7"/>
  <c r="C126" i="7"/>
  <c r="D126" i="7"/>
  <c r="E126" i="7"/>
  <c r="F126" i="7"/>
  <c r="G126" i="7"/>
  <c r="H126" i="7"/>
  <c r="I126" i="7"/>
  <c r="A127" i="7"/>
  <c r="C127" i="7"/>
  <c r="D127" i="7"/>
  <c r="E127" i="7"/>
  <c r="F127" i="7"/>
  <c r="G127" i="7"/>
  <c r="H127" i="7"/>
  <c r="I127" i="7"/>
  <c r="A128" i="7"/>
  <c r="C128" i="7"/>
  <c r="D128" i="7"/>
  <c r="E128" i="7"/>
  <c r="F128" i="7"/>
  <c r="G128" i="7"/>
  <c r="H128" i="7"/>
  <c r="I128" i="7"/>
  <c r="A129" i="7"/>
  <c r="C129" i="7"/>
  <c r="D129" i="7"/>
  <c r="E129" i="7"/>
  <c r="F129" i="7"/>
  <c r="G129" i="7"/>
  <c r="H129" i="7"/>
  <c r="I129" i="7"/>
  <c r="A130" i="7"/>
  <c r="C130" i="7"/>
  <c r="D130" i="7"/>
  <c r="E130" i="7"/>
  <c r="F130" i="7"/>
  <c r="G130" i="7"/>
  <c r="H130" i="7"/>
  <c r="I130" i="7"/>
  <c r="A131" i="7"/>
  <c r="C131" i="7"/>
  <c r="D131" i="7"/>
  <c r="E131" i="7"/>
  <c r="F131" i="7"/>
  <c r="G131" i="7"/>
  <c r="H131" i="7"/>
  <c r="I131" i="7"/>
  <c r="A132" i="7"/>
  <c r="C132" i="7"/>
  <c r="D132" i="7"/>
  <c r="E132" i="7"/>
  <c r="F132" i="7"/>
  <c r="G132" i="7"/>
  <c r="H132" i="7"/>
  <c r="I132" i="7"/>
  <c r="A133" i="7"/>
  <c r="C133" i="7"/>
  <c r="D133" i="7"/>
  <c r="E133" i="7"/>
  <c r="F133" i="7"/>
  <c r="G133" i="7"/>
  <c r="H133" i="7"/>
  <c r="I133" i="7"/>
  <c r="A134" i="7"/>
  <c r="C134" i="7"/>
  <c r="D134" i="7"/>
  <c r="E134" i="7"/>
  <c r="F134" i="7"/>
  <c r="G134" i="7"/>
  <c r="H134" i="7"/>
  <c r="I134" i="7"/>
  <c r="A135" i="7"/>
  <c r="C135" i="7"/>
  <c r="D135" i="7"/>
  <c r="E135" i="7"/>
  <c r="F135" i="7"/>
  <c r="G135" i="7"/>
  <c r="H135" i="7"/>
  <c r="I135" i="7"/>
  <c r="A136" i="7"/>
  <c r="C136" i="7"/>
  <c r="D136" i="7"/>
  <c r="E136" i="7"/>
  <c r="F136" i="7"/>
  <c r="G136" i="7"/>
  <c r="H136" i="7"/>
  <c r="I136" i="7"/>
  <c r="A137" i="7"/>
  <c r="C137" i="7"/>
  <c r="D137" i="7"/>
  <c r="E137" i="7"/>
  <c r="F137" i="7"/>
  <c r="G137" i="7"/>
  <c r="H137" i="7"/>
  <c r="I137" i="7"/>
  <c r="A138" i="7"/>
  <c r="C138" i="7"/>
  <c r="D138" i="7"/>
  <c r="E138" i="7"/>
  <c r="F138" i="7"/>
  <c r="G138" i="7"/>
  <c r="H138" i="7"/>
  <c r="I138" i="7"/>
  <c r="A139" i="7"/>
  <c r="D139" i="7"/>
  <c r="E139" i="7"/>
  <c r="F139" i="7"/>
  <c r="G139" i="7"/>
  <c r="H139" i="7"/>
  <c r="I139" i="7"/>
  <c r="A140" i="7"/>
  <c r="C140" i="7"/>
  <c r="D140" i="7"/>
  <c r="E140" i="7"/>
  <c r="F140" i="7"/>
  <c r="G140" i="7"/>
  <c r="H140" i="7"/>
  <c r="I140" i="7"/>
  <c r="A141" i="7"/>
  <c r="C141" i="7"/>
  <c r="D141" i="7"/>
  <c r="E141" i="7"/>
  <c r="F141" i="7"/>
  <c r="G141" i="7"/>
  <c r="H141" i="7"/>
  <c r="I141" i="7"/>
  <c r="A142" i="7"/>
  <c r="C142" i="7"/>
  <c r="D142" i="7"/>
  <c r="E142" i="7"/>
  <c r="F142" i="7"/>
  <c r="G142" i="7"/>
  <c r="H142" i="7"/>
  <c r="I142" i="7"/>
  <c r="A143" i="7"/>
  <c r="C143" i="7"/>
  <c r="D143" i="7"/>
  <c r="E143" i="7"/>
  <c r="F143" i="7"/>
  <c r="G143" i="7"/>
  <c r="H143" i="7"/>
  <c r="I143" i="7"/>
  <c r="A144" i="7"/>
  <c r="C144" i="7"/>
  <c r="D144" i="7"/>
  <c r="E144" i="7"/>
  <c r="F144" i="7"/>
  <c r="G144" i="7"/>
  <c r="H144" i="7"/>
  <c r="I144" i="7"/>
  <c r="A145" i="7"/>
  <c r="C145" i="7"/>
  <c r="D145" i="7"/>
  <c r="E145" i="7"/>
  <c r="F145" i="7"/>
  <c r="G145" i="7"/>
  <c r="H145" i="7"/>
  <c r="I145" i="7"/>
  <c r="A146" i="7"/>
  <c r="C146" i="7"/>
  <c r="D146" i="7"/>
  <c r="E146" i="7"/>
  <c r="F146" i="7"/>
  <c r="G146" i="7"/>
  <c r="H146" i="7"/>
  <c r="I146" i="7"/>
  <c r="A147" i="7"/>
  <c r="C147" i="7"/>
  <c r="D147" i="7"/>
  <c r="E147" i="7"/>
  <c r="F147" i="7"/>
  <c r="G147" i="7"/>
  <c r="H147" i="7"/>
  <c r="I147" i="7"/>
  <c r="A148" i="7"/>
  <c r="C148" i="7"/>
  <c r="D148" i="7"/>
  <c r="E148" i="7"/>
  <c r="F148" i="7"/>
  <c r="G148" i="7"/>
  <c r="H148" i="7"/>
  <c r="I148" i="7"/>
  <c r="A149" i="7"/>
  <c r="C149" i="7"/>
  <c r="D149" i="7"/>
  <c r="E149" i="7"/>
  <c r="F149" i="7"/>
  <c r="G149" i="7"/>
  <c r="H149" i="7"/>
  <c r="I149" i="7"/>
  <c r="A150" i="7"/>
  <c r="C150" i="7"/>
  <c r="D150" i="7"/>
  <c r="E150" i="7"/>
  <c r="F150" i="7"/>
  <c r="G150" i="7"/>
  <c r="H150" i="7"/>
  <c r="I150" i="7"/>
  <c r="A151" i="7"/>
  <c r="C151" i="7"/>
  <c r="D151" i="7"/>
  <c r="E151" i="7"/>
  <c r="F151" i="7"/>
  <c r="G151" i="7"/>
  <c r="H151" i="7"/>
  <c r="I151" i="7"/>
  <c r="A152" i="7"/>
  <c r="C152" i="7"/>
  <c r="D152" i="7"/>
  <c r="E152" i="7"/>
  <c r="F152" i="7"/>
  <c r="G152" i="7"/>
  <c r="H152" i="7"/>
  <c r="I152" i="7"/>
  <c r="A153" i="7"/>
  <c r="C153" i="7"/>
  <c r="D153" i="7"/>
  <c r="E153" i="7"/>
  <c r="F153" i="7"/>
  <c r="G153" i="7"/>
  <c r="H153" i="7"/>
  <c r="I153" i="7"/>
  <c r="A154" i="7"/>
  <c r="C154" i="7"/>
  <c r="D154" i="7"/>
  <c r="E154" i="7"/>
  <c r="F154" i="7"/>
  <c r="G154" i="7"/>
  <c r="H154" i="7"/>
  <c r="I154" i="7"/>
  <c r="A155" i="7"/>
  <c r="C155" i="7"/>
  <c r="D155" i="7"/>
  <c r="E155" i="7"/>
  <c r="F155" i="7"/>
  <c r="G155" i="7"/>
  <c r="H155" i="7"/>
  <c r="I155" i="7"/>
  <c r="A156" i="7"/>
  <c r="C156" i="7"/>
  <c r="D156" i="7"/>
  <c r="E156" i="7"/>
  <c r="F156" i="7"/>
  <c r="G156" i="7"/>
  <c r="H156" i="7"/>
  <c r="I156" i="7"/>
  <c r="A157" i="7"/>
  <c r="C157" i="7"/>
  <c r="D157" i="7"/>
  <c r="E157" i="7"/>
  <c r="F157" i="7"/>
  <c r="G157" i="7"/>
  <c r="H157" i="7"/>
  <c r="I157" i="7"/>
  <c r="A158" i="7"/>
  <c r="C158" i="7"/>
  <c r="D158" i="7"/>
  <c r="E158" i="7"/>
  <c r="F158" i="7"/>
  <c r="G158" i="7"/>
  <c r="A159" i="7"/>
  <c r="C159" i="7"/>
  <c r="D159" i="7"/>
  <c r="E159" i="7"/>
  <c r="F159" i="7"/>
  <c r="G159" i="7"/>
  <c r="H159" i="7"/>
  <c r="I159" i="7"/>
  <c r="A160" i="7"/>
  <c r="C160" i="7"/>
  <c r="D160" i="7"/>
  <c r="E160" i="7"/>
  <c r="F160" i="7"/>
  <c r="G160" i="7"/>
  <c r="H160" i="7"/>
  <c r="I160" i="7"/>
  <c r="A161" i="7"/>
  <c r="C161" i="7"/>
  <c r="D161" i="7"/>
  <c r="E161" i="7"/>
  <c r="F161" i="7"/>
  <c r="G161" i="7"/>
  <c r="H161" i="7"/>
  <c r="I161" i="7"/>
  <c r="A162" i="7"/>
  <c r="C162" i="7"/>
  <c r="D162" i="7"/>
  <c r="E162" i="7"/>
  <c r="F162" i="7"/>
  <c r="G162" i="7"/>
  <c r="H162" i="7"/>
  <c r="I162" i="7"/>
  <c r="A163" i="7"/>
  <c r="C163" i="7"/>
  <c r="D163" i="7"/>
  <c r="E163" i="7"/>
  <c r="F163" i="7"/>
  <c r="G163" i="7"/>
  <c r="H163" i="7"/>
  <c r="I163" i="7"/>
  <c r="A164" i="7"/>
  <c r="C164" i="7"/>
  <c r="D164" i="7"/>
  <c r="E164" i="7"/>
  <c r="F164" i="7"/>
  <c r="G164" i="7"/>
  <c r="H164" i="7"/>
  <c r="I164" i="7"/>
  <c r="A165" i="7"/>
  <c r="C165" i="7"/>
  <c r="D165" i="7"/>
  <c r="E165" i="7"/>
  <c r="F165" i="7"/>
  <c r="G165" i="7"/>
  <c r="H165" i="7"/>
  <c r="I165" i="7"/>
  <c r="A166" i="7"/>
  <c r="C166" i="7"/>
  <c r="D166" i="7"/>
  <c r="E166" i="7"/>
  <c r="F166" i="7"/>
  <c r="G166" i="7"/>
  <c r="H166" i="7"/>
  <c r="I166" i="7"/>
  <c r="A167" i="7"/>
  <c r="C167" i="7"/>
  <c r="D167" i="7"/>
  <c r="E167" i="7"/>
  <c r="F167" i="7"/>
  <c r="G167" i="7"/>
  <c r="H167" i="7"/>
  <c r="I167" i="7"/>
  <c r="A168" i="7"/>
  <c r="C168" i="7"/>
  <c r="D168" i="7"/>
  <c r="E168" i="7"/>
  <c r="F168" i="7"/>
  <c r="G168" i="7"/>
  <c r="H168" i="7"/>
  <c r="I168" i="7"/>
  <c r="A169" i="7"/>
  <c r="C169" i="7"/>
  <c r="D169" i="7"/>
  <c r="E169" i="7"/>
  <c r="F169" i="7"/>
  <c r="G169" i="7"/>
  <c r="H169" i="7"/>
  <c r="I169" i="7"/>
  <c r="A170" i="7"/>
  <c r="C170" i="7"/>
  <c r="D170" i="7"/>
  <c r="E170" i="7"/>
  <c r="F170" i="7"/>
  <c r="G170" i="7"/>
  <c r="H170" i="7"/>
  <c r="I170" i="7"/>
  <c r="A171" i="7"/>
  <c r="C171" i="7"/>
  <c r="D171" i="7"/>
  <c r="E171" i="7"/>
  <c r="F171" i="7"/>
  <c r="G171" i="7"/>
  <c r="H171" i="7"/>
  <c r="I171" i="7"/>
  <c r="A172" i="7"/>
  <c r="C172" i="7"/>
  <c r="D172" i="7"/>
  <c r="E172" i="7"/>
  <c r="F172" i="7"/>
  <c r="G172" i="7"/>
  <c r="H172" i="7"/>
  <c r="I172" i="7"/>
  <c r="A173" i="7"/>
  <c r="C173" i="7"/>
  <c r="D173" i="7"/>
  <c r="E173" i="7"/>
  <c r="F173" i="7"/>
  <c r="G173" i="7"/>
  <c r="H173" i="7"/>
  <c r="I173" i="7"/>
  <c r="A174" i="7"/>
  <c r="C174" i="7"/>
  <c r="D174" i="7"/>
  <c r="E174" i="7"/>
  <c r="F174" i="7"/>
  <c r="G174" i="7"/>
  <c r="H174" i="7"/>
  <c r="I174" i="7"/>
  <c r="A175" i="7"/>
  <c r="C175" i="7"/>
  <c r="D175" i="7"/>
  <c r="E175" i="7"/>
  <c r="F175" i="7"/>
  <c r="G175" i="7"/>
  <c r="H175" i="7"/>
  <c r="I175" i="7"/>
  <c r="A176" i="7"/>
  <c r="C176" i="7"/>
  <c r="D176" i="7"/>
  <c r="E176" i="7"/>
  <c r="F176" i="7"/>
  <c r="G176" i="7"/>
  <c r="H176" i="7"/>
  <c r="I176" i="7"/>
  <c r="A177" i="7"/>
  <c r="C177" i="7"/>
  <c r="D177" i="7"/>
  <c r="E177" i="7"/>
  <c r="F177" i="7"/>
  <c r="G177" i="7"/>
  <c r="H177" i="7"/>
  <c r="I177" i="7"/>
  <c r="A178" i="7"/>
  <c r="C178" i="7"/>
  <c r="D178" i="7"/>
  <c r="E178" i="7"/>
  <c r="F178" i="7"/>
  <c r="G178" i="7"/>
  <c r="H178" i="7"/>
  <c r="I178" i="7"/>
  <c r="A179" i="7"/>
  <c r="C179" i="7"/>
  <c r="D179" i="7"/>
  <c r="E179" i="7"/>
  <c r="F179" i="7"/>
  <c r="G179" i="7"/>
  <c r="H179" i="7"/>
  <c r="I179" i="7"/>
  <c r="A180" i="7"/>
  <c r="C180" i="7"/>
  <c r="D180" i="7"/>
  <c r="E180" i="7"/>
  <c r="F180" i="7"/>
  <c r="G180" i="7"/>
  <c r="H180" i="7"/>
  <c r="I180" i="7"/>
  <c r="A181" i="7"/>
  <c r="C181" i="7"/>
  <c r="D181" i="7"/>
  <c r="E181" i="7"/>
  <c r="F181" i="7"/>
  <c r="G181" i="7"/>
  <c r="H181" i="7"/>
  <c r="I181" i="7"/>
  <c r="A182" i="7"/>
  <c r="C182" i="7"/>
  <c r="D182" i="7"/>
  <c r="E182" i="7"/>
  <c r="F182" i="7"/>
  <c r="G182" i="7"/>
  <c r="H182" i="7"/>
  <c r="I182" i="7"/>
  <c r="A183" i="7"/>
  <c r="C183" i="7"/>
  <c r="D183" i="7"/>
  <c r="E183" i="7"/>
  <c r="F183" i="7"/>
  <c r="G183" i="7"/>
  <c r="H183" i="7"/>
  <c r="I183" i="7"/>
  <c r="A184" i="7"/>
  <c r="C184" i="7"/>
  <c r="D184" i="7"/>
  <c r="E184" i="7"/>
  <c r="F184" i="7"/>
  <c r="G184" i="7"/>
  <c r="H184" i="7"/>
  <c r="I184" i="7"/>
  <c r="A185" i="7"/>
  <c r="C185" i="7"/>
  <c r="D185" i="7"/>
  <c r="E185" i="7"/>
  <c r="F185" i="7"/>
  <c r="G185" i="7"/>
  <c r="H185" i="7"/>
  <c r="I185" i="7"/>
  <c r="A186" i="7"/>
  <c r="C186" i="7"/>
  <c r="D186" i="7"/>
  <c r="E186" i="7"/>
  <c r="F186" i="7"/>
  <c r="G186" i="7"/>
  <c r="H186" i="7"/>
  <c r="I186" i="7"/>
  <c r="A187" i="7"/>
  <c r="C187" i="7"/>
  <c r="D187" i="7"/>
  <c r="E187" i="7"/>
  <c r="F187" i="7"/>
  <c r="G187" i="7"/>
  <c r="H187" i="7"/>
  <c r="I187" i="7"/>
  <c r="A188" i="7"/>
  <c r="C188" i="7"/>
  <c r="D188" i="7"/>
  <c r="E188" i="7"/>
  <c r="F188" i="7"/>
  <c r="G188" i="7"/>
  <c r="H188" i="7"/>
  <c r="I188" i="7"/>
  <c r="A189" i="7"/>
  <c r="C189" i="7"/>
  <c r="D189" i="7"/>
  <c r="E189" i="7"/>
  <c r="F189" i="7"/>
  <c r="G189" i="7"/>
  <c r="H189" i="7"/>
  <c r="I189" i="7"/>
  <c r="A190" i="7"/>
  <c r="C190" i="7"/>
  <c r="D190" i="7"/>
  <c r="E190" i="7"/>
  <c r="F190" i="7"/>
  <c r="G190" i="7"/>
  <c r="H190" i="7"/>
  <c r="I190" i="7"/>
  <c r="A191" i="7"/>
  <c r="C191" i="7"/>
  <c r="D191" i="7"/>
  <c r="E191" i="7"/>
  <c r="F191" i="7"/>
  <c r="G191" i="7"/>
  <c r="H191" i="7"/>
  <c r="I191" i="7"/>
  <c r="A192" i="7"/>
  <c r="C192" i="7"/>
  <c r="D192" i="7"/>
  <c r="E192" i="7"/>
  <c r="F192" i="7"/>
  <c r="G192" i="7"/>
  <c r="H192" i="7"/>
  <c r="I192" i="7"/>
  <c r="A193" i="7"/>
  <c r="C193" i="7"/>
  <c r="D193" i="7"/>
  <c r="E193" i="7"/>
  <c r="F193" i="7"/>
  <c r="G193" i="7"/>
  <c r="H193" i="7"/>
  <c r="I193" i="7"/>
  <c r="A194" i="7"/>
  <c r="D194" i="7"/>
  <c r="E194" i="7"/>
  <c r="F194" i="7"/>
  <c r="G194" i="7"/>
  <c r="I194" i="7"/>
  <c r="A195" i="7"/>
  <c r="C195" i="7"/>
  <c r="D195" i="7"/>
  <c r="E195" i="7"/>
  <c r="F195" i="7"/>
  <c r="G195" i="7"/>
  <c r="H195" i="7"/>
  <c r="I195" i="7"/>
  <c r="A196" i="7"/>
  <c r="C196" i="7"/>
  <c r="D196" i="7"/>
  <c r="E196" i="7"/>
  <c r="F196" i="7"/>
  <c r="G196" i="7"/>
  <c r="H196" i="7"/>
  <c r="I196" i="7"/>
  <c r="A197" i="7"/>
  <c r="C197" i="7"/>
  <c r="D197" i="7"/>
  <c r="E197" i="7"/>
  <c r="F197" i="7"/>
  <c r="G197" i="7"/>
  <c r="H197" i="7"/>
  <c r="I197" i="7"/>
  <c r="A198" i="7"/>
  <c r="C198" i="7"/>
  <c r="D198" i="7"/>
  <c r="E198" i="7"/>
  <c r="F198" i="7"/>
  <c r="G198" i="7"/>
  <c r="H198" i="7"/>
  <c r="I198" i="7"/>
  <c r="A199" i="7"/>
  <c r="C199" i="7"/>
  <c r="D199" i="7"/>
  <c r="E199" i="7"/>
  <c r="F199" i="7"/>
  <c r="G199" i="7"/>
  <c r="H199" i="7"/>
  <c r="I199" i="7"/>
  <c r="A200" i="7"/>
  <c r="C200" i="7"/>
  <c r="D200" i="7"/>
  <c r="E200" i="7"/>
  <c r="F200" i="7"/>
  <c r="G200" i="7"/>
  <c r="H200" i="7"/>
  <c r="I200" i="7"/>
  <c r="A201" i="7"/>
  <c r="C201" i="7"/>
  <c r="D201" i="7"/>
  <c r="E201" i="7"/>
  <c r="F201" i="7"/>
  <c r="G201" i="7"/>
  <c r="H201" i="7"/>
  <c r="I201" i="7"/>
  <c r="A202" i="7"/>
  <c r="C202" i="7"/>
  <c r="D202" i="7"/>
  <c r="E202" i="7"/>
  <c r="F202" i="7"/>
  <c r="G202" i="7"/>
  <c r="H202" i="7"/>
  <c r="I202" i="7"/>
  <c r="A203" i="7"/>
  <c r="C203" i="7"/>
  <c r="D203" i="7"/>
  <c r="E203" i="7"/>
  <c r="F203" i="7"/>
  <c r="G203" i="7"/>
  <c r="I203" i="7"/>
  <c r="A204" i="7"/>
  <c r="C204" i="7"/>
  <c r="D204" i="7"/>
  <c r="E204" i="7"/>
  <c r="F204" i="7"/>
  <c r="G204" i="7"/>
  <c r="H204" i="7"/>
  <c r="I204" i="7"/>
  <c r="A205" i="7"/>
  <c r="C205" i="7"/>
  <c r="D205" i="7"/>
  <c r="E205" i="7"/>
  <c r="F205" i="7"/>
  <c r="G205" i="7"/>
  <c r="H205" i="7"/>
  <c r="I205" i="7"/>
  <c r="A206" i="7"/>
  <c r="C206" i="7"/>
  <c r="D206" i="7"/>
  <c r="E206" i="7"/>
  <c r="F206" i="7"/>
  <c r="G206" i="7"/>
  <c r="H206" i="7"/>
  <c r="I206" i="7"/>
  <c r="A207" i="7"/>
  <c r="C207" i="7"/>
  <c r="D207" i="7"/>
  <c r="E207" i="7"/>
  <c r="F207" i="7"/>
  <c r="G207" i="7"/>
  <c r="I207" i="7"/>
  <c r="A208" i="7"/>
  <c r="C208" i="7"/>
  <c r="D208" i="7"/>
  <c r="E208" i="7"/>
  <c r="F208" i="7"/>
  <c r="G208" i="7"/>
  <c r="H208" i="7"/>
  <c r="I208" i="7"/>
  <c r="A209" i="7"/>
  <c r="C209" i="7"/>
  <c r="D209" i="7"/>
  <c r="E209" i="7"/>
  <c r="F209" i="7"/>
  <c r="G209" i="7"/>
  <c r="H209" i="7"/>
  <c r="I209" i="7"/>
  <c r="A210" i="7"/>
  <c r="C210" i="7"/>
  <c r="D210" i="7"/>
  <c r="E210" i="7"/>
  <c r="F210" i="7"/>
  <c r="G210" i="7"/>
  <c r="H210" i="7"/>
  <c r="I210" i="7"/>
  <c r="A211" i="7"/>
  <c r="C211" i="7"/>
  <c r="D211" i="7"/>
  <c r="E211" i="7"/>
  <c r="F211" i="7"/>
  <c r="G211" i="7"/>
  <c r="H211" i="7"/>
  <c r="I211" i="7"/>
  <c r="A212" i="7"/>
  <c r="C212" i="7"/>
  <c r="D212" i="7"/>
  <c r="E212" i="7"/>
  <c r="F212" i="7"/>
  <c r="G212" i="7"/>
  <c r="H212" i="7"/>
  <c r="I212" i="7"/>
  <c r="A213" i="7"/>
  <c r="C213" i="7"/>
  <c r="D213" i="7"/>
  <c r="E213" i="7"/>
  <c r="F213" i="7"/>
  <c r="G213" i="7"/>
  <c r="H213" i="7"/>
  <c r="I213" i="7"/>
  <c r="A214" i="7"/>
  <c r="C214" i="7"/>
  <c r="D214" i="7"/>
  <c r="E214" i="7"/>
  <c r="F214" i="7"/>
  <c r="G214" i="7"/>
  <c r="H214" i="7"/>
  <c r="I214" i="7"/>
  <c r="A215" i="7"/>
  <c r="C215" i="7"/>
  <c r="D215" i="7"/>
  <c r="E215" i="7"/>
  <c r="F215" i="7"/>
  <c r="G215" i="7"/>
  <c r="H215" i="7"/>
  <c r="I215" i="7"/>
  <c r="A216" i="7"/>
  <c r="C216" i="7"/>
  <c r="D216" i="7"/>
  <c r="E216" i="7"/>
  <c r="F216" i="7"/>
  <c r="G216" i="7"/>
  <c r="H216" i="7"/>
  <c r="I216" i="7"/>
  <c r="A217" i="7"/>
  <c r="C217" i="7"/>
  <c r="D217" i="7"/>
  <c r="E217" i="7"/>
  <c r="F217" i="7"/>
  <c r="G217" i="7"/>
  <c r="H217" i="7"/>
  <c r="I217" i="7"/>
  <c r="A218" i="7"/>
  <c r="C218" i="7"/>
  <c r="D218" i="7"/>
  <c r="E218" i="7"/>
  <c r="F218" i="7"/>
  <c r="G218" i="7"/>
  <c r="H218" i="7"/>
  <c r="I218" i="7"/>
  <c r="A219" i="7"/>
  <c r="C219" i="7"/>
  <c r="D219" i="7"/>
  <c r="E219" i="7"/>
  <c r="F219" i="7"/>
  <c r="G219" i="7"/>
  <c r="H219" i="7"/>
  <c r="I219" i="7"/>
  <c r="A220" i="7"/>
  <c r="C220" i="7"/>
  <c r="D220" i="7"/>
  <c r="E220" i="7"/>
  <c r="F220" i="7"/>
  <c r="G220" i="7"/>
  <c r="H220" i="7"/>
  <c r="I220" i="7"/>
  <c r="A221" i="7"/>
  <c r="C221" i="7"/>
  <c r="D221" i="7"/>
  <c r="E221" i="7"/>
  <c r="F221" i="7"/>
  <c r="G221" i="7"/>
  <c r="H221" i="7"/>
  <c r="I221" i="7"/>
  <c r="A222" i="7"/>
  <c r="C222" i="7"/>
  <c r="D222" i="7"/>
  <c r="E222" i="7"/>
  <c r="F222" i="7"/>
  <c r="G222" i="7"/>
  <c r="H222" i="7"/>
  <c r="I222" i="7"/>
  <c r="A223" i="7"/>
  <c r="C223" i="7"/>
  <c r="D223" i="7"/>
  <c r="E223" i="7"/>
  <c r="F223" i="7"/>
  <c r="G223" i="7"/>
  <c r="H223" i="7"/>
  <c r="I223" i="7"/>
  <c r="A224" i="7"/>
  <c r="C224" i="7"/>
  <c r="D224" i="7"/>
  <c r="E224" i="7"/>
  <c r="F224" i="7"/>
  <c r="G224" i="7"/>
  <c r="H224" i="7"/>
  <c r="I224" i="7"/>
  <c r="A225" i="7"/>
  <c r="C225" i="7"/>
  <c r="D225" i="7"/>
  <c r="E225" i="7"/>
  <c r="F225" i="7"/>
  <c r="G225" i="7"/>
  <c r="H225" i="7"/>
  <c r="I225" i="7"/>
  <c r="A226" i="7"/>
  <c r="C226" i="7"/>
  <c r="D226" i="7"/>
  <c r="E226" i="7"/>
  <c r="F226" i="7"/>
  <c r="G226" i="7"/>
  <c r="H226" i="7"/>
  <c r="I226" i="7"/>
  <c r="A227" i="7"/>
  <c r="C227" i="7"/>
  <c r="D227" i="7"/>
  <c r="E227" i="7"/>
  <c r="F227" i="7"/>
  <c r="G227" i="7"/>
  <c r="H227" i="7"/>
  <c r="I227" i="7"/>
  <c r="A228" i="7"/>
  <c r="C228" i="7"/>
  <c r="D228" i="7"/>
  <c r="E228" i="7"/>
  <c r="F228" i="7"/>
  <c r="G228" i="7"/>
  <c r="H228" i="7"/>
  <c r="I228" i="7"/>
  <c r="A229" i="7"/>
  <c r="C229" i="7"/>
  <c r="D229" i="7"/>
  <c r="E229" i="7"/>
  <c r="F229" i="7"/>
  <c r="G229" i="7"/>
  <c r="H229" i="7"/>
  <c r="I229" i="7"/>
  <c r="A230" i="7"/>
  <c r="C230" i="7"/>
  <c r="D230" i="7"/>
  <c r="E230" i="7"/>
  <c r="F230" i="7"/>
  <c r="G230" i="7"/>
  <c r="H230" i="7"/>
  <c r="I230" i="7"/>
  <c r="A231" i="7"/>
  <c r="C231" i="7"/>
  <c r="D231" i="7"/>
  <c r="E231" i="7"/>
  <c r="F231" i="7"/>
  <c r="G231" i="7"/>
  <c r="H231" i="7"/>
  <c r="I231" i="7"/>
  <c r="A232" i="7"/>
  <c r="C232" i="7"/>
  <c r="D232" i="7"/>
  <c r="E232" i="7"/>
  <c r="F232" i="7"/>
  <c r="G232" i="7"/>
  <c r="H232" i="7"/>
  <c r="I232" i="7"/>
  <c r="A233" i="7"/>
  <c r="C233" i="7"/>
  <c r="D233" i="7"/>
  <c r="E233" i="7"/>
  <c r="F233" i="7"/>
  <c r="G233" i="7"/>
  <c r="H233" i="7"/>
  <c r="I233" i="7"/>
  <c r="A234" i="7"/>
  <c r="C234" i="7"/>
  <c r="D234" i="7"/>
  <c r="E234" i="7"/>
  <c r="F234" i="7"/>
  <c r="G234" i="7"/>
  <c r="H234" i="7"/>
  <c r="I234" i="7"/>
  <c r="A235" i="7"/>
  <c r="C235" i="7"/>
  <c r="D235" i="7"/>
  <c r="E235" i="7"/>
  <c r="F235" i="7"/>
  <c r="G235" i="7"/>
  <c r="H235" i="7"/>
  <c r="I235" i="7"/>
  <c r="A236" i="7"/>
  <c r="C236" i="7"/>
  <c r="D236" i="7"/>
  <c r="E236" i="7"/>
  <c r="F236" i="7"/>
  <c r="G236" i="7"/>
  <c r="H236" i="7"/>
  <c r="I236" i="7"/>
  <c r="A237" i="7"/>
  <c r="C237" i="7"/>
  <c r="D237" i="7"/>
  <c r="E237" i="7"/>
  <c r="F237" i="7"/>
  <c r="G237" i="7"/>
  <c r="H237" i="7"/>
  <c r="I237" i="7"/>
  <c r="A238" i="7"/>
  <c r="C238" i="7"/>
  <c r="D238" i="7"/>
  <c r="E238" i="7"/>
  <c r="F238" i="7"/>
  <c r="G238" i="7"/>
  <c r="H238" i="7"/>
  <c r="I238" i="7"/>
  <c r="A239" i="7"/>
  <c r="C239" i="7"/>
  <c r="D239" i="7"/>
  <c r="E239" i="7"/>
  <c r="F239" i="7"/>
  <c r="G239" i="7"/>
  <c r="H239" i="7"/>
  <c r="I239" i="7"/>
  <c r="A240" i="7"/>
  <c r="C240" i="7"/>
  <c r="D240" i="7"/>
  <c r="E240" i="7"/>
  <c r="F240" i="7"/>
  <c r="G240" i="7"/>
  <c r="H240" i="7"/>
  <c r="I240" i="7"/>
  <c r="A241" i="7"/>
  <c r="C241" i="7"/>
  <c r="D241" i="7"/>
  <c r="E241" i="7"/>
  <c r="F241" i="7"/>
  <c r="G241" i="7"/>
  <c r="H241" i="7"/>
  <c r="I241" i="7"/>
  <c r="A242" i="7"/>
  <c r="C242" i="7"/>
  <c r="D242" i="7"/>
  <c r="E242" i="7"/>
  <c r="F242" i="7"/>
  <c r="G242" i="7"/>
  <c r="H242" i="7"/>
  <c r="I242" i="7"/>
  <c r="A243" i="7"/>
  <c r="C243" i="7"/>
  <c r="D243" i="7"/>
  <c r="E243" i="7"/>
  <c r="F243" i="7"/>
  <c r="G243" i="7"/>
  <c r="H243" i="7"/>
  <c r="I243" i="7"/>
  <c r="A244" i="7"/>
  <c r="C244" i="7"/>
  <c r="D244" i="7"/>
  <c r="E244" i="7"/>
  <c r="F244" i="7"/>
  <c r="G244" i="7"/>
  <c r="H244" i="7"/>
  <c r="I244" i="7"/>
  <c r="A245" i="7"/>
  <c r="C245" i="7"/>
  <c r="D245" i="7"/>
  <c r="E245" i="7"/>
  <c r="F245" i="7"/>
  <c r="G245" i="7"/>
  <c r="H245" i="7"/>
  <c r="I245" i="7"/>
  <c r="A246" i="7"/>
  <c r="C246" i="7"/>
  <c r="D246" i="7"/>
  <c r="E246" i="7"/>
  <c r="F246" i="7"/>
  <c r="G246" i="7"/>
  <c r="H246" i="7"/>
  <c r="I246" i="7"/>
  <c r="A247" i="7"/>
  <c r="C247" i="7"/>
  <c r="D247" i="7"/>
  <c r="E247" i="7"/>
  <c r="F247" i="7"/>
  <c r="G247" i="7"/>
  <c r="H247" i="7"/>
  <c r="I247" i="7"/>
  <c r="A248" i="7"/>
  <c r="C248" i="7"/>
  <c r="D248" i="7"/>
  <c r="E248" i="7"/>
  <c r="F248" i="7"/>
  <c r="G248" i="7"/>
  <c r="H248" i="7"/>
  <c r="I248" i="7"/>
  <c r="A249" i="7"/>
  <c r="C249" i="7"/>
  <c r="D249" i="7"/>
  <c r="E249" i="7"/>
  <c r="F249" i="7"/>
  <c r="G249" i="7"/>
  <c r="H249" i="7"/>
  <c r="I249" i="7"/>
  <c r="A250" i="7"/>
  <c r="C250" i="7"/>
  <c r="D250" i="7"/>
  <c r="E250" i="7"/>
  <c r="F250" i="7"/>
  <c r="G250" i="7"/>
  <c r="H250" i="7"/>
  <c r="I250" i="7"/>
  <c r="A251" i="7"/>
  <c r="C251" i="7"/>
  <c r="D251" i="7"/>
  <c r="E251" i="7"/>
  <c r="F251" i="7"/>
  <c r="G251" i="7"/>
  <c r="H251" i="7"/>
  <c r="I251" i="7"/>
  <c r="A252" i="7"/>
  <c r="C252" i="7"/>
  <c r="D252" i="7"/>
  <c r="E252" i="7"/>
  <c r="F252" i="7"/>
  <c r="G252" i="7"/>
  <c r="H252" i="7"/>
  <c r="I252" i="7"/>
  <c r="A253" i="7"/>
  <c r="C253" i="7"/>
  <c r="D253" i="7"/>
  <c r="E253" i="7"/>
  <c r="F253" i="7"/>
  <c r="G253" i="7"/>
  <c r="H253" i="7"/>
  <c r="I253" i="7"/>
  <c r="A254" i="7"/>
  <c r="C254" i="7"/>
  <c r="D254" i="7"/>
  <c r="E254" i="7"/>
  <c r="F254" i="7"/>
  <c r="G254" i="7"/>
  <c r="H254" i="7"/>
  <c r="I254" i="7"/>
  <c r="A255" i="7"/>
  <c r="C255" i="7"/>
  <c r="D255" i="7"/>
  <c r="E255" i="7"/>
  <c r="F255" i="7"/>
  <c r="G255" i="7"/>
  <c r="H255" i="7"/>
  <c r="I255" i="7"/>
  <c r="A256" i="7"/>
  <c r="C256" i="7"/>
  <c r="D256" i="7"/>
  <c r="E256" i="7"/>
  <c r="F256" i="7"/>
  <c r="G256" i="7"/>
  <c r="H256" i="7"/>
  <c r="I256" i="7"/>
  <c r="A257" i="7"/>
  <c r="C257" i="7"/>
  <c r="D257" i="7"/>
  <c r="E257" i="7"/>
  <c r="F257" i="7"/>
  <c r="G257" i="7"/>
  <c r="H257" i="7"/>
  <c r="I257" i="7"/>
  <c r="A258" i="7"/>
  <c r="C258" i="7"/>
  <c r="D258" i="7"/>
  <c r="E258" i="7"/>
  <c r="F258" i="7"/>
  <c r="G258" i="7"/>
  <c r="H258" i="7"/>
  <c r="I258" i="7"/>
  <c r="A259" i="7"/>
  <c r="C259" i="7"/>
  <c r="D259" i="7"/>
  <c r="E259" i="7"/>
  <c r="F259" i="7"/>
  <c r="G259" i="7"/>
  <c r="H259" i="7"/>
  <c r="I259" i="7"/>
  <c r="A260" i="7"/>
  <c r="C260" i="7"/>
  <c r="D260" i="7"/>
  <c r="E260" i="7"/>
  <c r="F260" i="7"/>
  <c r="G260" i="7"/>
  <c r="H260" i="7"/>
  <c r="I260" i="7"/>
  <c r="A261" i="7"/>
  <c r="C261" i="7"/>
  <c r="D261" i="7"/>
  <c r="E261" i="7"/>
  <c r="F261" i="7"/>
  <c r="G261" i="7"/>
  <c r="H261" i="7"/>
  <c r="I261" i="7"/>
  <c r="A2" i="7"/>
  <c r="I2" i="7"/>
  <c r="H2" i="7"/>
  <c r="G2" i="7"/>
  <c r="F2" i="7"/>
  <c r="E2" i="7"/>
  <c r="D2" i="7"/>
  <c r="C2" i="7"/>
  <c r="B1" i="7"/>
  <c r="C1" i="7"/>
  <c r="D1" i="7"/>
  <c r="E1" i="7"/>
  <c r="F1" i="7"/>
  <c r="G1" i="7"/>
  <c r="H1" i="7"/>
  <c r="I1" i="7"/>
  <c r="J1" i="7"/>
  <c r="K1" i="7"/>
  <c r="L1" i="7"/>
  <c r="A1" i="7"/>
  <c r="A2" i="3"/>
  <c r="A2" i="4"/>
  <c r="B2" i="3"/>
  <c r="B2" i="4"/>
  <c r="C2" i="3"/>
  <c r="C2" i="4"/>
  <c r="D2" i="3"/>
  <c r="D2" i="4"/>
  <c r="E2" i="3"/>
  <c r="E2" i="4"/>
  <c r="F2" i="3"/>
  <c r="F2" i="4"/>
  <c r="G2" i="3"/>
  <c r="G2" i="4"/>
  <c r="H2" i="3"/>
  <c r="H2" i="4"/>
  <c r="I2" i="3"/>
  <c r="I2" i="4"/>
  <c r="J2" i="3"/>
  <c r="J2" i="4"/>
  <c r="K2" i="3"/>
  <c r="K2" i="4"/>
  <c r="L2" i="3"/>
  <c r="L2" i="4"/>
  <c r="M2" i="3"/>
  <c r="M2" i="4"/>
  <c r="A3" i="3"/>
  <c r="A3" i="4"/>
  <c r="B3" i="3"/>
  <c r="B3" i="4"/>
  <c r="C3" i="3"/>
  <c r="C3" i="4"/>
  <c r="D3" i="3"/>
  <c r="D3" i="4"/>
  <c r="E3" i="3"/>
  <c r="E3" i="4"/>
  <c r="F3" i="3"/>
  <c r="F3" i="4"/>
  <c r="G3" i="3"/>
  <c r="G3" i="4"/>
  <c r="H3" i="3"/>
  <c r="H3" i="4"/>
  <c r="I3" i="3"/>
  <c r="I3" i="4"/>
  <c r="J3" i="3"/>
  <c r="J3" i="4"/>
  <c r="K3" i="3"/>
  <c r="K3" i="4"/>
  <c r="L3" i="3"/>
  <c r="L3" i="4"/>
  <c r="M3" i="3"/>
  <c r="M3" i="4"/>
  <c r="A4" i="3"/>
  <c r="A4" i="4"/>
  <c r="B4" i="3"/>
  <c r="B4" i="4"/>
  <c r="C4" i="3"/>
  <c r="C4" i="4"/>
  <c r="D4" i="3"/>
  <c r="D4" i="4"/>
  <c r="E4" i="3"/>
  <c r="E4" i="4"/>
  <c r="F4" i="3"/>
  <c r="F4" i="4"/>
  <c r="G4" i="3"/>
  <c r="G4" i="4"/>
  <c r="H4" i="3"/>
  <c r="H4" i="4"/>
  <c r="I4" i="3"/>
  <c r="I4" i="4"/>
  <c r="J4" i="3"/>
  <c r="J4" i="4"/>
  <c r="K4" i="3"/>
  <c r="K4" i="4"/>
  <c r="L4" i="3"/>
  <c r="L4" i="4"/>
  <c r="M4" i="3"/>
  <c r="M4" i="4"/>
  <c r="A5" i="3"/>
  <c r="A5" i="4"/>
  <c r="B5" i="3"/>
  <c r="B5" i="4"/>
  <c r="C5" i="3"/>
  <c r="C5" i="4"/>
  <c r="D5" i="3"/>
  <c r="D5" i="4"/>
  <c r="E5" i="3"/>
  <c r="E5" i="4"/>
  <c r="F5" i="3"/>
  <c r="F5" i="4"/>
  <c r="G5" i="3"/>
  <c r="G5" i="4"/>
  <c r="H5" i="3"/>
  <c r="H5" i="4"/>
  <c r="I5" i="3"/>
  <c r="I5" i="4"/>
  <c r="J5" i="3"/>
  <c r="J5" i="4"/>
  <c r="K5" i="3"/>
  <c r="K5" i="4"/>
  <c r="L5" i="3"/>
  <c r="L5" i="4"/>
  <c r="M5" i="3"/>
  <c r="M5" i="4"/>
  <c r="A6" i="3"/>
  <c r="A6" i="4"/>
  <c r="B6" i="3"/>
  <c r="B6" i="4"/>
  <c r="C6" i="3"/>
  <c r="C6" i="4"/>
  <c r="D6" i="3"/>
  <c r="D6" i="4"/>
  <c r="E6" i="3"/>
  <c r="E6" i="4"/>
  <c r="F6" i="3"/>
  <c r="F6" i="4"/>
  <c r="G6" i="3"/>
  <c r="G6" i="4"/>
  <c r="H6" i="3"/>
  <c r="H6" i="4"/>
  <c r="I6" i="3"/>
  <c r="I6" i="4"/>
  <c r="J6" i="3"/>
  <c r="J6" i="4"/>
  <c r="K6" i="3"/>
  <c r="K6" i="4"/>
  <c r="L6" i="3"/>
  <c r="L6" i="4"/>
  <c r="M6" i="3"/>
  <c r="M6" i="4"/>
  <c r="A7" i="3"/>
  <c r="A7" i="4"/>
  <c r="B7" i="3"/>
  <c r="B7" i="4"/>
  <c r="C7" i="3"/>
  <c r="C7" i="4"/>
  <c r="D7" i="3"/>
  <c r="D7" i="4"/>
  <c r="E7" i="3"/>
  <c r="E7" i="4"/>
  <c r="F7" i="3"/>
  <c r="F7" i="4"/>
  <c r="G7" i="3"/>
  <c r="G7" i="4"/>
  <c r="H7" i="3"/>
  <c r="H7" i="4"/>
  <c r="I7" i="3"/>
  <c r="I7" i="4"/>
  <c r="J7" i="3"/>
  <c r="J7" i="4"/>
  <c r="K7" i="3"/>
  <c r="K7" i="4"/>
  <c r="L7" i="3"/>
  <c r="L7" i="4"/>
  <c r="M7" i="3"/>
  <c r="M7" i="4"/>
  <c r="A8" i="3"/>
  <c r="A8" i="4"/>
  <c r="B8" i="3"/>
  <c r="B8" i="4"/>
  <c r="C8" i="3"/>
  <c r="C8" i="4"/>
  <c r="D8" i="3"/>
  <c r="D8" i="4"/>
  <c r="E8" i="3"/>
  <c r="E8" i="4"/>
  <c r="F8" i="3"/>
  <c r="F8" i="4"/>
  <c r="G8" i="3"/>
  <c r="G8" i="4"/>
  <c r="H8" i="3"/>
  <c r="H8" i="4"/>
  <c r="I8" i="3"/>
  <c r="I8" i="4"/>
  <c r="J8" i="3"/>
  <c r="J8" i="4"/>
  <c r="K8" i="3"/>
  <c r="K8" i="4"/>
  <c r="L8" i="3"/>
  <c r="L8" i="4"/>
  <c r="M8" i="3"/>
  <c r="M8" i="4"/>
  <c r="A9" i="3"/>
  <c r="A9" i="4"/>
  <c r="B9" i="3"/>
  <c r="B9" i="4"/>
  <c r="C9" i="3"/>
  <c r="C9" i="4"/>
  <c r="D9" i="3"/>
  <c r="D9" i="4"/>
  <c r="E9" i="3"/>
  <c r="E9" i="4"/>
  <c r="F9" i="3"/>
  <c r="F9" i="4"/>
  <c r="G9" i="3"/>
  <c r="G9" i="4"/>
  <c r="H9" i="3"/>
  <c r="H9" i="4"/>
  <c r="I9" i="3"/>
  <c r="I9" i="4"/>
  <c r="J9" i="3"/>
  <c r="J9" i="4"/>
  <c r="K9" i="3"/>
  <c r="K9" i="4"/>
  <c r="L9" i="3"/>
  <c r="L9" i="4"/>
  <c r="M9" i="3"/>
  <c r="M9" i="4"/>
  <c r="A10" i="3"/>
  <c r="A10" i="4"/>
  <c r="B10" i="3"/>
  <c r="B10" i="4"/>
  <c r="C10" i="3"/>
  <c r="C10" i="4"/>
  <c r="D10" i="3"/>
  <c r="D10" i="4"/>
  <c r="E10" i="3"/>
  <c r="E10" i="4"/>
  <c r="F10" i="3"/>
  <c r="F10" i="4"/>
  <c r="G10" i="3"/>
  <c r="G10" i="4"/>
  <c r="H10" i="3"/>
  <c r="H10" i="4"/>
  <c r="I10" i="3"/>
  <c r="I10" i="4"/>
  <c r="J10" i="3"/>
  <c r="J10" i="4"/>
  <c r="K10" i="3"/>
  <c r="K10" i="4"/>
  <c r="L10" i="3"/>
  <c r="L10" i="4"/>
  <c r="M10" i="3"/>
  <c r="M10" i="4"/>
  <c r="A11" i="3"/>
  <c r="A11" i="4"/>
  <c r="B11" i="3"/>
  <c r="B11" i="4"/>
  <c r="C11" i="3"/>
  <c r="C11" i="4"/>
  <c r="D11" i="3"/>
  <c r="D11" i="4"/>
  <c r="E11" i="3"/>
  <c r="E11" i="4"/>
  <c r="F11" i="3"/>
  <c r="F11" i="4"/>
  <c r="G11" i="3"/>
  <c r="G11" i="4"/>
  <c r="H11" i="3"/>
  <c r="H11" i="4"/>
  <c r="I11" i="3"/>
  <c r="I11" i="4"/>
  <c r="J11" i="3"/>
  <c r="J11" i="4"/>
  <c r="K11" i="3"/>
  <c r="K11" i="4"/>
  <c r="L11" i="3"/>
  <c r="L11" i="4"/>
  <c r="M11" i="3"/>
  <c r="M11" i="4"/>
  <c r="A12" i="3"/>
  <c r="A12" i="4"/>
  <c r="B12" i="3"/>
  <c r="B12" i="4"/>
  <c r="C12" i="3"/>
  <c r="C12" i="4"/>
  <c r="D12" i="3"/>
  <c r="D12" i="4"/>
  <c r="E12" i="3"/>
  <c r="E12" i="4"/>
  <c r="F12" i="3"/>
  <c r="F12" i="4"/>
  <c r="G12" i="3"/>
  <c r="G12" i="4"/>
  <c r="H12" i="3"/>
  <c r="H12" i="4"/>
  <c r="I12" i="3"/>
  <c r="I12" i="4"/>
  <c r="J12" i="3"/>
  <c r="J12" i="4"/>
  <c r="K12" i="3"/>
  <c r="K12" i="4"/>
  <c r="L12" i="3"/>
  <c r="L12" i="4"/>
  <c r="M12" i="3"/>
  <c r="M12" i="4"/>
  <c r="A13" i="3"/>
  <c r="A13" i="4"/>
  <c r="B13" i="3"/>
  <c r="B13" i="4"/>
  <c r="C13" i="3"/>
  <c r="C13" i="4"/>
  <c r="D13" i="3"/>
  <c r="D13" i="4"/>
  <c r="E13" i="3"/>
  <c r="E13" i="4"/>
  <c r="F13" i="3"/>
  <c r="F13" i="4"/>
  <c r="G13" i="3"/>
  <c r="G13" i="4"/>
  <c r="H13" i="3"/>
  <c r="H13" i="4"/>
  <c r="I13" i="3"/>
  <c r="I13" i="4"/>
  <c r="J13" i="3"/>
  <c r="J13" i="4"/>
  <c r="K13" i="3"/>
  <c r="K13" i="4"/>
  <c r="L13" i="3"/>
  <c r="L13" i="4"/>
  <c r="M13" i="3"/>
  <c r="M13" i="4"/>
  <c r="A14" i="3"/>
  <c r="A14" i="4"/>
  <c r="B14" i="3"/>
  <c r="B14" i="4"/>
  <c r="C14" i="3"/>
  <c r="C14" i="4"/>
  <c r="D14" i="3"/>
  <c r="D14" i="4"/>
  <c r="E14" i="3"/>
  <c r="E14" i="4"/>
  <c r="F14" i="3"/>
  <c r="F14" i="4"/>
  <c r="G14" i="3"/>
  <c r="G14" i="4"/>
  <c r="H14" i="3"/>
  <c r="H14" i="4"/>
  <c r="I14" i="3"/>
  <c r="I14" i="4"/>
  <c r="J14" i="3"/>
  <c r="J14" i="4"/>
  <c r="K14" i="3"/>
  <c r="K14" i="4"/>
  <c r="L14" i="3"/>
  <c r="L14" i="4"/>
  <c r="M14" i="3"/>
  <c r="M14" i="4"/>
  <c r="A15" i="3"/>
  <c r="A15" i="4"/>
  <c r="B15" i="3"/>
  <c r="B15" i="4"/>
  <c r="C15" i="3"/>
  <c r="C15" i="4"/>
  <c r="D15" i="3"/>
  <c r="D15" i="4"/>
  <c r="E15" i="3"/>
  <c r="E15" i="4"/>
  <c r="F15" i="3"/>
  <c r="F15" i="4"/>
  <c r="G15" i="3"/>
  <c r="G15" i="4"/>
  <c r="H15" i="3"/>
  <c r="H15" i="4"/>
  <c r="I15" i="3"/>
  <c r="I15" i="4"/>
  <c r="J15" i="3"/>
  <c r="J15" i="4"/>
  <c r="K15" i="3"/>
  <c r="K15" i="4"/>
  <c r="L15" i="3"/>
  <c r="L15" i="4"/>
  <c r="M15" i="3"/>
  <c r="M15" i="4"/>
  <c r="A16" i="3"/>
  <c r="A16" i="4"/>
  <c r="B16" i="3"/>
  <c r="B16" i="4"/>
  <c r="C16" i="3"/>
  <c r="C16" i="4"/>
  <c r="D16" i="3"/>
  <c r="D16" i="4"/>
  <c r="E16" i="3"/>
  <c r="E16" i="4"/>
  <c r="F16" i="3"/>
  <c r="F16" i="4"/>
  <c r="G16" i="3"/>
  <c r="G16" i="4"/>
  <c r="H16" i="3"/>
  <c r="H16" i="4"/>
  <c r="I16" i="3"/>
  <c r="I16" i="4"/>
  <c r="J16" i="3"/>
  <c r="J16" i="4"/>
  <c r="K16" i="3"/>
  <c r="K16" i="4"/>
  <c r="L16" i="3"/>
  <c r="L16" i="4"/>
  <c r="M16" i="3"/>
  <c r="M16" i="4"/>
  <c r="A17" i="3"/>
  <c r="A17" i="4"/>
  <c r="B17" i="3"/>
  <c r="B17" i="4"/>
  <c r="C17" i="3"/>
  <c r="C17" i="4"/>
  <c r="D17" i="3"/>
  <c r="D17" i="4"/>
  <c r="E17" i="3"/>
  <c r="E17" i="4"/>
  <c r="F17" i="3"/>
  <c r="F17" i="4"/>
  <c r="G17" i="3"/>
  <c r="G17" i="4"/>
  <c r="H17" i="3"/>
  <c r="H17" i="4"/>
  <c r="I17" i="3"/>
  <c r="I17" i="4"/>
  <c r="J17" i="3"/>
  <c r="J17" i="4"/>
  <c r="K17" i="3"/>
  <c r="K17" i="4"/>
  <c r="L17" i="3"/>
  <c r="L17" i="4"/>
  <c r="M17" i="3"/>
  <c r="M17" i="4"/>
  <c r="A18" i="3"/>
  <c r="A18" i="4"/>
  <c r="B18" i="3"/>
  <c r="B18" i="4"/>
  <c r="C18" i="3"/>
  <c r="C18" i="4"/>
  <c r="D18" i="3"/>
  <c r="D18" i="4"/>
  <c r="E18" i="3"/>
  <c r="E18" i="4"/>
  <c r="F18" i="3"/>
  <c r="F18" i="4"/>
  <c r="G18" i="3"/>
  <c r="G18" i="4"/>
  <c r="H18" i="3"/>
  <c r="H18" i="4"/>
  <c r="I18" i="3"/>
  <c r="I18" i="4"/>
  <c r="J18" i="3"/>
  <c r="J18" i="4"/>
  <c r="K18" i="3"/>
  <c r="K18" i="4"/>
  <c r="L18" i="3"/>
  <c r="L18" i="4"/>
  <c r="M18" i="3"/>
  <c r="M18" i="4"/>
  <c r="A19" i="3"/>
  <c r="A19" i="4"/>
  <c r="B19" i="3"/>
  <c r="B19" i="4"/>
  <c r="C19" i="3"/>
  <c r="C19" i="4"/>
  <c r="D19" i="3"/>
  <c r="D19" i="4"/>
  <c r="E19" i="3"/>
  <c r="E19" i="4"/>
  <c r="F19" i="3"/>
  <c r="F19" i="4"/>
  <c r="G19" i="3"/>
  <c r="G19" i="4"/>
  <c r="H19" i="3"/>
  <c r="H19" i="4"/>
  <c r="I19" i="3"/>
  <c r="I19" i="4"/>
  <c r="J19" i="3"/>
  <c r="J19" i="4"/>
  <c r="K19" i="3"/>
  <c r="K19" i="4"/>
  <c r="L19" i="3"/>
  <c r="L19" i="4"/>
  <c r="M19" i="3"/>
  <c r="M19" i="4"/>
  <c r="A20" i="3"/>
  <c r="A20" i="4"/>
  <c r="B20" i="3"/>
  <c r="B20" i="4"/>
  <c r="C20" i="3"/>
  <c r="C20" i="4"/>
  <c r="D20" i="3"/>
  <c r="D20" i="4"/>
  <c r="E20" i="3"/>
  <c r="E20" i="4"/>
  <c r="F20" i="3"/>
  <c r="F20" i="4"/>
  <c r="G20" i="3"/>
  <c r="G20" i="4"/>
  <c r="H20" i="3"/>
  <c r="H20" i="4"/>
  <c r="I20" i="3"/>
  <c r="I20" i="4"/>
  <c r="J20" i="3"/>
  <c r="J20" i="4"/>
  <c r="K20" i="3"/>
  <c r="K20" i="4"/>
  <c r="L20" i="3"/>
  <c r="L20" i="4"/>
  <c r="M20" i="3"/>
  <c r="M20" i="4"/>
  <c r="A21" i="3"/>
  <c r="A21" i="4"/>
  <c r="B21" i="3"/>
  <c r="B21" i="4"/>
  <c r="C21" i="3"/>
  <c r="C21" i="4"/>
  <c r="D21" i="3"/>
  <c r="D21" i="4"/>
  <c r="E21" i="3"/>
  <c r="E21" i="4"/>
  <c r="F21" i="3"/>
  <c r="F21" i="4"/>
  <c r="G21" i="3"/>
  <c r="G21" i="4"/>
  <c r="H21" i="3"/>
  <c r="H21" i="4"/>
  <c r="I21" i="3"/>
  <c r="I21" i="4"/>
  <c r="J21" i="3"/>
  <c r="J21" i="4"/>
  <c r="K21" i="3"/>
  <c r="K21" i="4"/>
  <c r="L21" i="3"/>
  <c r="L21" i="4"/>
  <c r="M21" i="3"/>
  <c r="M21" i="4"/>
  <c r="A22" i="3"/>
  <c r="A22" i="4"/>
  <c r="B22" i="3"/>
  <c r="B22" i="4"/>
  <c r="C22" i="3"/>
  <c r="C22" i="4"/>
  <c r="D22" i="3"/>
  <c r="D22" i="4"/>
  <c r="E22" i="3"/>
  <c r="E22" i="4"/>
  <c r="F22" i="3"/>
  <c r="F22" i="4"/>
  <c r="G22" i="3"/>
  <c r="G22" i="4"/>
  <c r="H22" i="3"/>
  <c r="H22" i="4"/>
  <c r="I22" i="3"/>
  <c r="I22" i="4"/>
  <c r="J22" i="3"/>
  <c r="J22" i="4"/>
  <c r="K22" i="3"/>
  <c r="K22" i="4"/>
  <c r="L22" i="3"/>
  <c r="L22" i="4"/>
  <c r="M22" i="3"/>
  <c r="M22" i="4"/>
  <c r="A23" i="3"/>
  <c r="A23" i="4"/>
  <c r="B23" i="3"/>
  <c r="B23" i="4"/>
  <c r="C23" i="3"/>
  <c r="C23" i="4"/>
  <c r="D23" i="3"/>
  <c r="D23" i="4"/>
  <c r="E23" i="3"/>
  <c r="E23" i="4"/>
  <c r="F23" i="3"/>
  <c r="F23" i="4"/>
  <c r="G23" i="3"/>
  <c r="G23" i="4"/>
  <c r="H23" i="3"/>
  <c r="H23" i="4"/>
  <c r="I23" i="3"/>
  <c r="I23" i="4"/>
  <c r="J23" i="3"/>
  <c r="J23" i="4"/>
  <c r="K23" i="3"/>
  <c r="K23" i="4"/>
  <c r="L23" i="3"/>
  <c r="L23" i="4"/>
  <c r="M23" i="3"/>
  <c r="M23" i="4"/>
  <c r="A24" i="3"/>
  <c r="A24" i="4"/>
  <c r="B24" i="3"/>
  <c r="B24" i="4"/>
  <c r="C24" i="3"/>
  <c r="C24" i="4"/>
  <c r="D24" i="3"/>
  <c r="D24" i="4"/>
  <c r="E24" i="3"/>
  <c r="E24" i="4"/>
  <c r="F24" i="3"/>
  <c r="F24" i="4"/>
  <c r="G24" i="3"/>
  <c r="G24" i="4"/>
  <c r="H24" i="3"/>
  <c r="H24" i="4"/>
  <c r="I24" i="3"/>
  <c r="I24" i="4"/>
  <c r="J24" i="3"/>
  <c r="J24" i="4"/>
  <c r="K24" i="3"/>
  <c r="K24" i="4"/>
  <c r="L24" i="3"/>
  <c r="L24" i="4"/>
  <c r="M24" i="3"/>
  <c r="M24" i="4"/>
  <c r="A25" i="3"/>
  <c r="A25" i="4"/>
  <c r="B25" i="3"/>
  <c r="B25" i="4"/>
  <c r="C25" i="3"/>
  <c r="C25" i="4"/>
  <c r="D25" i="3"/>
  <c r="D25" i="4"/>
  <c r="E25" i="3"/>
  <c r="E25" i="4"/>
  <c r="F25" i="3"/>
  <c r="F25" i="4"/>
  <c r="G25" i="3"/>
  <c r="G25" i="4"/>
  <c r="H25" i="3"/>
  <c r="H25" i="4"/>
  <c r="I25" i="3"/>
  <c r="I25" i="4"/>
  <c r="J25" i="3"/>
  <c r="J25" i="4"/>
  <c r="K25" i="3"/>
  <c r="K25" i="4"/>
  <c r="L25" i="3"/>
  <c r="L25" i="4"/>
  <c r="M25" i="3"/>
  <c r="M25" i="4"/>
  <c r="A26" i="3"/>
  <c r="A26" i="4"/>
  <c r="B26" i="3"/>
  <c r="B26" i="4"/>
  <c r="C26" i="3"/>
  <c r="C26" i="4"/>
  <c r="D26" i="3"/>
  <c r="D26" i="4"/>
  <c r="E26" i="3"/>
  <c r="E26" i="4"/>
  <c r="F26" i="3"/>
  <c r="F26" i="4"/>
  <c r="G26" i="3"/>
  <c r="G26" i="4"/>
  <c r="H26" i="3"/>
  <c r="H26" i="4"/>
  <c r="I26" i="3"/>
  <c r="I26" i="4"/>
  <c r="J26" i="3"/>
  <c r="J26" i="4"/>
  <c r="K26" i="3"/>
  <c r="K26" i="4"/>
  <c r="L26" i="3"/>
  <c r="L26" i="4"/>
  <c r="M26" i="3"/>
  <c r="M26" i="4"/>
  <c r="A27" i="3"/>
  <c r="A27" i="4"/>
  <c r="B27" i="3"/>
  <c r="B27" i="4"/>
  <c r="C27" i="3"/>
  <c r="C27" i="4"/>
  <c r="D27" i="3"/>
  <c r="D27" i="4"/>
  <c r="E27" i="3"/>
  <c r="E27" i="4"/>
  <c r="F27" i="3"/>
  <c r="F27" i="4"/>
  <c r="G27" i="3"/>
  <c r="G27" i="4"/>
  <c r="H27" i="3"/>
  <c r="H27" i="4"/>
  <c r="I27" i="3"/>
  <c r="I27" i="4"/>
  <c r="J27" i="3"/>
  <c r="J27" i="4"/>
  <c r="K27" i="3"/>
  <c r="K27" i="4"/>
  <c r="L27" i="3"/>
  <c r="L27" i="4"/>
  <c r="M27" i="3"/>
  <c r="M27" i="4"/>
  <c r="A28" i="3"/>
  <c r="A28" i="4"/>
  <c r="B28" i="3"/>
  <c r="B28" i="4"/>
  <c r="C28" i="3"/>
  <c r="C28" i="4"/>
  <c r="D28" i="3"/>
  <c r="D28" i="4"/>
  <c r="E28" i="3"/>
  <c r="E28" i="4"/>
  <c r="F28" i="3"/>
  <c r="F28" i="4"/>
  <c r="G28" i="3"/>
  <c r="G28" i="4"/>
  <c r="H28" i="3"/>
  <c r="H28" i="4"/>
  <c r="I28" i="3"/>
  <c r="I28" i="4"/>
  <c r="J28" i="3"/>
  <c r="J28" i="4"/>
  <c r="K28" i="3"/>
  <c r="K28" i="4"/>
  <c r="L28" i="3"/>
  <c r="L28" i="4"/>
  <c r="M28" i="3"/>
  <c r="M28" i="4"/>
  <c r="A29" i="3"/>
  <c r="A29" i="4"/>
  <c r="B29" i="3"/>
  <c r="B29" i="4"/>
  <c r="C29" i="3"/>
  <c r="C29" i="4"/>
  <c r="D29" i="3"/>
  <c r="D29" i="4"/>
  <c r="E29" i="3"/>
  <c r="E29" i="4"/>
  <c r="F29" i="3"/>
  <c r="F29" i="4"/>
  <c r="G29" i="3"/>
  <c r="G29" i="4"/>
  <c r="H29" i="3"/>
  <c r="H29" i="4"/>
  <c r="I29" i="3"/>
  <c r="I29" i="4"/>
  <c r="J29" i="3"/>
  <c r="J29" i="4"/>
  <c r="K29" i="3"/>
  <c r="K29" i="4"/>
  <c r="L29" i="3"/>
  <c r="L29" i="4"/>
  <c r="M29" i="3"/>
  <c r="M29" i="4"/>
  <c r="A30" i="3"/>
  <c r="A30" i="4"/>
  <c r="B30" i="3"/>
  <c r="B30" i="4"/>
  <c r="C30" i="3"/>
  <c r="C30" i="4"/>
  <c r="D30" i="3"/>
  <c r="D30" i="4"/>
  <c r="E30" i="3"/>
  <c r="E30" i="4"/>
  <c r="F30" i="3"/>
  <c r="F30" i="4"/>
  <c r="G30" i="3"/>
  <c r="G30" i="4"/>
  <c r="H30" i="3"/>
  <c r="H30" i="4"/>
  <c r="I30" i="3"/>
  <c r="I30" i="4"/>
  <c r="J30" i="3"/>
  <c r="J30" i="4"/>
  <c r="K30" i="3"/>
  <c r="K30" i="4"/>
  <c r="L30" i="3"/>
  <c r="L30" i="4"/>
  <c r="M30" i="3"/>
  <c r="M30" i="4"/>
  <c r="A31" i="3"/>
  <c r="A31" i="4"/>
  <c r="B31" i="3"/>
  <c r="B31" i="4"/>
  <c r="C31" i="3"/>
  <c r="C31" i="4"/>
  <c r="D31" i="3"/>
  <c r="D31" i="4"/>
  <c r="E31" i="3"/>
  <c r="E31" i="4"/>
  <c r="F31" i="3"/>
  <c r="F31" i="4"/>
  <c r="G31" i="3"/>
  <c r="G31" i="4"/>
  <c r="H31" i="3"/>
  <c r="H31" i="4"/>
  <c r="I31" i="3"/>
  <c r="I31" i="4"/>
  <c r="J31" i="3"/>
  <c r="J31" i="4"/>
  <c r="K31" i="3"/>
  <c r="K31" i="4"/>
  <c r="L31" i="3"/>
  <c r="L31" i="4"/>
  <c r="M31" i="3"/>
  <c r="M31" i="4"/>
  <c r="A32" i="3"/>
  <c r="A32" i="4"/>
  <c r="B32" i="3"/>
  <c r="B32" i="4"/>
  <c r="C32" i="3"/>
  <c r="C32" i="4"/>
  <c r="D32" i="3"/>
  <c r="D32" i="4"/>
  <c r="E32" i="3"/>
  <c r="E32" i="4"/>
  <c r="F32" i="3"/>
  <c r="F32" i="4"/>
  <c r="G32" i="3"/>
  <c r="G32" i="4"/>
  <c r="H32" i="3"/>
  <c r="H32" i="4"/>
  <c r="I32" i="3"/>
  <c r="I32" i="4"/>
  <c r="J32" i="3"/>
  <c r="J32" i="4"/>
  <c r="K32" i="3"/>
  <c r="K32" i="4"/>
  <c r="L32" i="3"/>
  <c r="L32" i="4"/>
  <c r="M32" i="3"/>
  <c r="M32" i="4"/>
  <c r="A33" i="3"/>
  <c r="A33" i="4"/>
  <c r="B33" i="3"/>
  <c r="B33" i="4"/>
  <c r="C33" i="3"/>
  <c r="C33" i="4"/>
  <c r="D33" i="3"/>
  <c r="D33" i="4"/>
  <c r="E33" i="3"/>
  <c r="E33" i="4"/>
  <c r="F33" i="3"/>
  <c r="F33" i="4"/>
  <c r="G33" i="3"/>
  <c r="G33" i="4"/>
  <c r="H33" i="3"/>
  <c r="H33" i="4"/>
  <c r="I33" i="3"/>
  <c r="I33" i="4"/>
  <c r="J33" i="3"/>
  <c r="J33" i="4"/>
  <c r="K33" i="3"/>
  <c r="K33" i="4"/>
  <c r="L33" i="3"/>
  <c r="L33" i="4"/>
  <c r="M33" i="3"/>
  <c r="M33" i="4"/>
  <c r="A34" i="3"/>
  <c r="A34" i="4"/>
  <c r="B34" i="3"/>
  <c r="B34" i="4"/>
  <c r="C34" i="3"/>
  <c r="C34" i="4"/>
  <c r="D34" i="3"/>
  <c r="D34" i="4"/>
  <c r="E34" i="3"/>
  <c r="E34" i="4"/>
  <c r="F34" i="3"/>
  <c r="F34" i="4"/>
  <c r="G34" i="3"/>
  <c r="G34" i="4"/>
  <c r="H34" i="3"/>
  <c r="H34" i="4"/>
  <c r="I34" i="3"/>
  <c r="I34" i="4"/>
  <c r="J34" i="3"/>
  <c r="J34" i="4"/>
  <c r="K34" i="3"/>
  <c r="K34" i="4"/>
  <c r="L34" i="3"/>
  <c r="L34" i="4"/>
  <c r="M34" i="3"/>
  <c r="M34" i="4"/>
  <c r="A35" i="3"/>
  <c r="A35" i="4"/>
  <c r="B35" i="3"/>
  <c r="B35" i="4"/>
  <c r="C35" i="3"/>
  <c r="C35" i="4"/>
  <c r="D35" i="3"/>
  <c r="D35" i="4"/>
  <c r="E35" i="3"/>
  <c r="E35" i="4"/>
  <c r="F35" i="3"/>
  <c r="F35" i="4"/>
  <c r="G35" i="3"/>
  <c r="G35" i="4"/>
  <c r="H35" i="3"/>
  <c r="H35" i="4"/>
  <c r="I35" i="3"/>
  <c r="I35" i="4"/>
  <c r="J35" i="3"/>
  <c r="J35" i="4"/>
  <c r="K35" i="3"/>
  <c r="K35" i="4"/>
  <c r="L35" i="3"/>
  <c r="L35" i="4"/>
  <c r="M35" i="3"/>
  <c r="M35" i="4"/>
  <c r="A36" i="3"/>
  <c r="A36" i="4"/>
  <c r="B36" i="3"/>
  <c r="B36" i="4"/>
  <c r="C36" i="3"/>
  <c r="C36" i="4"/>
  <c r="D36" i="3"/>
  <c r="D36" i="4"/>
  <c r="E36" i="3"/>
  <c r="E36" i="4"/>
  <c r="F36" i="3"/>
  <c r="F36" i="4"/>
  <c r="G36" i="3"/>
  <c r="G36" i="4"/>
  <c r="H36" i="3"/>
  <c r="H36" i="4"/>
  <c r="I36" i="3"/>
  <c r="I36" i="4"/>
  <c r="J36" i="3"/>
  <c r="J36" i="4"/>
  <c r="K36" i="3"/>
  <c r="K36" i="4"/>
  <c r="L36" i="3"/>
  <c r="L36" i="4"/>
  <c r="M36" i="3"/>
  <c r="M36" i="4"/>
  <c r="A37" i="3"/>
  <c r="A37" i="4"/>
  <c r="B37" i="3"/>
  <c r="B37" i="4"/>
  <c r="C37" i="3"/>
  <c r="C37" i="4"/>
  <c r="D37" i="3"/>
  <c r="D37" i="4"/>
  <c r="E37" i="3"/>
  <c r="E37" i="4"/>
  <c r="F37" i="3"/>
  <c r="F37" i="4"/>
  <c r="G37" i="3"/>
  <c r="G37" i="4"/>
  <c r="H37" i="3"/>
  <c r="H37" i="4"/>
  <c r="I37" i="3"/>
  <c r="I37" i="4"/>
  <c r="J37" i="3"/>
  <c r="J37" i="4"/>
  <c r="K37" i="3"/>
  <c r="K37" i="4"/>
  <c r="L37" i="3"/>
  <c r="L37" i="4"/>
  <c r="M37" i="3"/>
  <c r="M37" i="4"/>
  <c r="A38" i="3"/>
  <c r="A38" i="4"/>
  <c r="B38" i="3"/>
  <c r="B38" i="4"/>
  <c r="C38" i="3"/>
  <c r="C38" i="4"/>
  <c r="D38" i="3"/>
  <c r="D38" i="4"/>
  <c r="E38" i="3"/>
  <c r="E38" i="4"/>
  <c r="F38" i="3"/>
  <c r="F38" i="4"/>
  <c r="G38" i="3"/>
  <c r="G38" i="4"/>
  <c r="H38" i="3"/>
  <c r="H38" i="4"/>
  <c r="I38" i="3"/>
  <c r="I38" i="4"/>
  <c r="J38" i="3"/>
  <c r="J38" i="4"/>
  <c r="K38" i="3"/>
  <c r="K38" i="4"/>
  <c r="L38" i="3"/>
  <c r="L38" i="4"/>
  <c r="M38" i="3"/>
  <c r="M38" i="4"/>
  <c r="A39" i="3"/>
  <c r="A39" i="4"/>
  <c r="B39" i="3"/>
  <c r="B39" i="4"/>
  <c r="C39" i="3"/>
  <c r="C39" i="4"/>
  <c r="D39" i="3"/>
  <c r="D39" i="4"/>
  <c r="E39" i="3"/>
  <c r="E39" i="4"/>
  <c r="F39" i="3"/>
  <c r="F39" i="4"/>
  <c r="G39" i="3"/>
  <c r="G39" i="4"/>
  <c r="H39" i="3"/>
  <c r="H39" i="4"/>
  <c r="I39" i="3"/>
  <c r="I39" i="4"/>
  <c r="J39" i="3"/>
  <c r="J39" i="4"/>
  <c r="K39" i="3"/>
  <c r="K39" i="4"/>
  <c r="L39" i="3"/>
  <c r="L39" i="4"/>
  <c r="M39" i="3"/>
  <c r="M39" i="4"/>
  <c r="A40" i="3"/>
  <c r="A40" i="4"/>
  <c r="B40" i="3"/>
  <c r="B40" i="4"/>
  <c r="C40" i="3"/>
  <c r="C40" i="4"/>
  <c r="D40" i="3"/>
  <c r="D40" i="4"/>
  <c r="E40" i="3"/>
  <c r="E40" i="4"/>
  <c r="F40" i="3"/>
  <c r="F40" i="4"/>
  <c r="G40" i="3"/>
  <c r="G40" i="4"/>
  <c r="H40" i="3"/>
  <c r="H40" i="4"/>
  <c r="I40" i="3"/>
  <c r="I40" i="4"/>
  <c r="J40" i="3"/>
  <c r="J40" i="4"/>
  <c r="K40" i="3"/>
  <c r="K40" i="4"/>
  <c r="L40" i="3"/>
  <c r="L40" i="4"/>
  <c r="M40" i="3"/>
  <c r="M40" i="4"/>
  <c r="A41" i="3"/>
  <c r="A41" i="4"/>
  <c r="B41" i="3"/>
  <c r="B41" i="4"/>
  <c r="C41" i="3"/>
  <c r="C41" i="4"/>
  <c r="D41" i="3"/>
  <c r="D41" i="4"/>
  <c r="E41" i="3"/>
  <c r="E41" i="4"/>
  <c r="F41" i="3"/>
  <c r="F41" i="4"/>
  <c r="G41" i="3"/>
  <c r="G41" i="4"/>
  <c r="H41" i="3"/>
  <c r="H41" i="4"/>
  <c r="I41" i="3"/>
  <c r="I41" i="4"/>
  <c r="J41" i="3"/>
  <c r="J41" i="4"/>
  <c r="K41" i="3"/>
  <c r="K41" i="4"/>
  <c r="L41" i="3"/>
  <c r="L41" i="4"/>
  <c r="M41" i="3"/>
  <c r="M41" i="4"/>
  <c r="A42" i="3"/>
  <c r="A42" i="4"/>
  <c r="B42" i="3"/>
  <c r="B42" i="4"/>
  <c r="C42" i="3"/>
  <c r="C42" i="4"/>
  <c r="D42" i="3"/>
  <c r="D42" i="4"/>
  <c r="E42" i="3"/>
  <c r="E42" i="4"/>
  <c r="F42" i="3"/>
  <c r="F42" i="4"/>
  <c r="G42" i="3"/>
  <c r="G42" i="4"/>
  <c r="H42" i="3"/>
  <c r="H42" i="4"/>
  <c r="I42" i="3"/>
  <c r="I42" i="4"/>
  <c r="J42" i="3"/>
  <c r="J42" i="4"/>
  <c r="K42" i="3"/>
  <c r="K42" i="4"/>
  <c r="L42" i="3"/>
  <c r="L42" i="4"/>
  <c r="M42" i="3"/>
  <c r="M42" i="4"/>
  <c r="A43" i="3"/>
  <c r="A43" i="4"/>
  <c r="B43" i="3"/>
  <c r="B43" i="4"/>
  <c r="C43" i="3"/>
  <c r="C43" i="4"/>
  <c r="D43" i="3"/>
  <c r="D43" i="4"/>
  <c r="E43" i="3"/>
  <c r="E43" i="4"/>
  <c r="F43" i="3"/>
  <c r="F43" i="4"/>
  <c r="G43" i="3"/>
  <c r="G43" i="4"/>
  <c r="H43" i="3"/>
  <c r="H43" i="4"/>
  <c r="I43" i="3"/>
  <c r="I43" i="4"/>
  <c r="J43" i="3"/>
  <c r="J43" i="4"/>
  <c r="K43" i="3"/>
  <c r="K43" i="4"/>
  <c r="L43" i="3"/>
  <c r="L43" i="4"/>
  <c r="M43" i="3"/>
  <c r="M43" i="4"/>
  <c r="A44" i="3"/>
  <c r="A44" i="4"/>
  <c r="B44" i="3"/>
  <c r="B44" i="4"/>
  <c r="C44" i="3"/>
  <c r="C44" i="4"/>
  <c r="D44" i="3"/>
  <c r="D44" i="4"/>
  <c r="E44" i="3"/>
  <c r="E44" i="4"/>
  <c r="F44" i="3"/>
  <c r="F44" i="4"/>
  <c r="G44" i="3"/>
  <c r="G44" i="4"/>
  <c r="H44" i="3"/>
  <c r="H44" i="4"/>
  <c r="I44" i="3"/>
  <c r="I44" i="4"/>
  <c r="J44" i="3"/>
  <c r="J44" i="4"/>
  <c r="K44" i="3"/>
  <c r="K44" i="4"/>
  <c r="L44" i="3"/>
  <c r="L44" i="4"/>
  <c r="M44" i="3"/>
  <c r="M44" i="4"/>
  <c r="A45" i="3"/>
  <c r="A45" i="4"/>
  <c r="B45" i="3"/>
  <c r="B45" i="4"/>
  <c r="C45" i="3"/>
  <c r="C45" i="4"/>
  <c r="D45" i="3"/>
  <c r="D45" i="4"/>
  <c r="E45" i="3"/>
  <c r="E45" i="4"/>
  <c r="F45" i="3"/>
  <c r="F45" i="4"/>
  <c r="G45" i="3"/>
  <c r="G45" i="4"/>
  <c r="H45" i="3"/>
  <c r="H45" i="4"/>
  <c r="I45" i="3"/>
  <c r="I45" i="4"/>
  <c r="J45" i="3"/>
  <c r="J45" i="4"/>
  <c r="K45" i="3"/>
  <c r="K45" i="4"/>
  <c r="L45" i="3"/>
  <c r="L45" i="4"/>
  <c r="M45" i="3"/>
  <c r="M45" i="4"/>
  <c r="A46" i="3"/>
  <c r="A46" i="4"/>
  <c r="B46" i="3"/>
  <c r="B46" i="4"/>
  <c r="C46" i="3"/>
  <c r="C46" i="4"/>
  <c r="D46" i="3"/>
  <c r="D46" i="4"/>
  <c r="E46" i="3"/>
  <c r="E46" i="4"/>
  <c r="F46" i="3"/>
  <c r="F46" i="4"/>
  <c r="G46" i="3"/>
  <c r="G46" i="4"/>
  <c r="H46" i="3"/>
  <c r="H46" i="4"/>
  <c r="I46" i="3"/>
  <c r="I46" i="4"/>
  <c r="J46" i="3"/>
  <c r="J46" i="4"/>
  <c r="K46" i="3"/>
  <c r="K46" i="4"/>
  <c r="L46" i="3"/>
  <c r="L46" i="4"/>
  <c r="M46" i="3"/>
  <c r="M46" i="4"/>
  <c r="A47" i="3"/>
  <c r="A47" i="4"/>
  <c r="B47" i="3"/>
  <c r="B47" i="4"/>
  <c r="C47" i="3"/>
  <c r="C47" i="4"/>
  <c r="D47" i="3"/>
  <c r="D47" i="4"/>
  <c r="E47" i="3"/>
  <c r="E47" i="4"/>
  <c r="F47" i="3"/>
  <c r="F47" i="4"/>
  <c r="G47" i="3"/>
  <c r="G47" i="4"/>
  <c r="H47" i="3"/>
  <c r="H47" i="4"/>
  <c r="I47" i="3"/>
  <c r="I47" i="4"/>
  <c r="J47" i="3"/>
  <c r="J47" i="4"/>
  <c r="K47" i="3"/>
  <c r="K47" i="4"/>
  <c r="L47" i="3"/>
  <c r="L47" i="4"/>
  <c r="M47" i="3"/>
  <c r="M47" i="4"/>
  <c r="A48" i="3"/>
  <c r="A48" i="4"/>
  <c r="B48" i="3"/>
  <c r="B48" i="4"/>
  <c r="C48" i="3"/>
  <c r="C48" i="4"/>
  <c r="D48" i="3"/>
  <c r="D48" i="4"/>
  <c r="E48" i="3"/>
  <c r="E48" i="4"/>
  <c r="F48" i="3"/>
  <c r="F48" i="4"/>
  <c r="G48" i="3"/>
  <c r="G48" i="4"/>
  <c r="H48" i="3"/>
  <c r="H48" i="4"/>
  <c r="I48" i="3"/>
  <c r="I48" i="4"/>
  <c r="J48" i="3"/>
  <c r="J48" i="4"/>
  <c r="K48" i="3"/>
  <c r="K48" i="4"/>
  <c r="L48" i="3"/>
  <c r="L48" i="4"/>
  <c r="M48" i="3"/>
  <c r="M48" i="4"/>
  <c r="A49" i="3"/>
  <c r="A49" i="4"/>
  <c r="B49" i="3"/>
  <c r="B49" i="4"/>
  <c r="C49" i="3"/>
  <c r="C49" i="4"/>
  <c r="D49" i="3"/>
  <c r="D49" i="4"/>
  <c r="E49" i="3"/>
  <c r="E49" i="4"/>
  <c r="F49" i="3"/>
  <c r="F49" i="4"/>
  <c r="G49" i="3"/>
  <c r="G49" i="4"/>
  <c r="H49" i="3"/>
  <c r="H49" i="4"/>
  <c r="I49" i="3"/>
  <c r="I49" i="4"/>
  <c r="J49" i="3"/>
  <c r="J49" i="4"/>
  <c r="K49" i="3"/>
  <c r="K49" i="4"/>
  <c r="L49" i="3"/>
  <c r="L49" i="4"/>
  <c r="M49" i="3"/>
  <c r="M49" i="4"/>
  <c r="A50" i="3"/>
  <c r="A50" i="4"/>
  <c r="B50" i="3"/>
  <c r="B50" i="4"/>
  <c r="C50" i="3"/>
  <c r="C50" i="4"/>
  <c r="D50" i="3"/>
  <c r="D50" i="4"/>
  <c r="E50" i="3"/>
  <c r="E50" i="4"/>
  <c r="F50" i="3"/>
  <c r="F50" i="4"/>
  <c r="G50" i="3"/>
  <c r="G50" i="4"/>
  <c r="H50" i="3"/>
  <c r="H50" i="4"/>
  <c r="I50" i="3"/>
  <c r="I50" i="4"/>
  <c r="J50" i="3"/>
  <c r="J50" i="4"/>
  <c r="K50" i="3"/>
  <c r="K50" i="4"/>
  <c r="L50" i="3"/>
  <c r="L50" i="4"/>
  <c r="M50" i="3"/>
  <c r="M50" i="4"/>
  <c r="A51" i="3"/>
  <c r="A51" i="4"/>
  <c r="B51" i="3"/>
  <c r="B51" i="4"/>
  <c r="C51" i="3"/>
  <c r="C51" i="4"/>
  <c r="D51" i="3"/>
  <c r="D51" i="4"/>
  <c r="E51" i="3"/>
  <c r="E51" i="4"/>
  <c r="F51" i="3"/>
  <c r="F51" i="4"/>
  <c r="G51" i="3"/>
  <c r="G51" i="4"/>
  <c r="H51" i="3"/>
  <c r="H51" i="4"/>
  <c r="I51" i="3"/>
  <c r="I51" i="4"/>
  <c r="J51" i="3"/>
  <c r="J51" i="4"/>
  <c r="K51" i="3"/>
  <c r="K51" i="4"/>
  <c r="L51" i="3"/>
  <c r="L51" i="4"/>
  <c r="M51" i="3"/>
  <c r="M51" i="4"/>
  <c r="A52" i="3"/>
  <c r="A52" i="4"/>
  <c r="B52" i="3"/>
  <c r="B52" i="4"/>
  <c r="C52" i="3"/>
  <c r="C52" i="4"/>
  <c r="D52" i="3"/>
  <c r="D52" i="4"/>
  <c r="E52" i="3"/>
  <c r="E52" i="4"/>
  <c r="F52" i="3"/>
  <c r="F52" i="4"/>
  <c r="G52" i="3"/>
  <c r="G52" i="4"/>
  <c r="H52" i="3"/>
  <c r="H52" i="4"/>
  <c r="I52" i="3"/>
  <c r="I52" i="4"/>
  <c r="J52" i="3"/>
  <c r="J52" i="4"/>
  <c r="K52" i="3"/>
  <c r="K52" i="4"/>
  <c r="L52" i="3"/>
  <c r="L52" i="4"/>
  <c r="M52" i="3"/>
  <c r="M52" i="4"/>
  <c r="A53" i="3"/>
  <c r="A53" i="4"/>
  <c r="B53" i="3"/>
  <c r="B53" i="4"/>
  <c r="C53" i="3"/>
  <c r="C53" i="4"/>
  <c r="D53" i="3"/>
  <c r="D53" i="4"/>
  <c r="E53" i="3"/>
  <c r="E53" i="4"/>
  <c r="F53" i="3"/>
  <c r="F53" i="4"/>
  <c r="G53" i="3"/>
  <c r="G53" i="4"/>
  <c r="H53" i="3"/>
  <c r="H53" i="4"/>
  <c r="I53" i="3"/>
  <c r="I53" i="4"/>
  <c r="J53" i="3"/>
  <c r="J53" i="4"/>
  <c r="K53" i="3"/>
  <c r="K53" i="4"/>
  <c r="L53" i="3"/>
  <c r="L53" i="4"/>
  <c r="M53" i="3"/>
  <c r="M53" i="4"/>
  <c r="A54" i="3"/>
  <c r="A54" i="4"/>
  <c r="B54" i="3"/>
  <c r="B54" i="4"/>
  <c r="C54" i="3"/>
  <c r="C54" i="4"/>
  <c r="D54" i="3"/>
  <c r="D54" i="4"/>
  <c r="E54" i="3"/>
  <c r="E54" i="4"/>
  <c r="F54" i="3"/>
  <c r="F54" i="4"/>
  <c r="G54" i="3"/>
  <c r="G54" i="4"/>
  <c r="H54" i="3"/>
  <c r="H54" i="4"/>
  <c r="I54" i="3"/>
  <c r="I54" i="4"/>
  <c r="J54" i="3"/>
  <c r="J54" i="4"/>
  <c r="K54" i="3"/>
  <c r="K54" i="4"/>
  <c r="L54" i="3"/>
  <c r="L54" i="4"/>
  <c r="M54" i="3"/>
  <c r="M54" i="4"/>
  <c r="A55" i="3"/>
  <c r="A55" i="4"/>
  <c r="B55" i="3"/>
  <c r="B55" i="4"/>
  <c r="C55" i="3"/>
  <c r="C55" i="4"/>
  <c r="D55" i="3"/>
  <c r="D55" i="4"/>
  <c r="E55" i="3"/>
  <c r="E55" i="4"/>
  <c r="F55" i="3"/>
  <c r="F55" i="4"/>
  <c r="G55" i="3"/>
  <c r="G55" i="4"/>
  <c r="H55" i="3"/>
  <c r="H55" i="4"/>
  <c r="I55" i="3"/>
  <c r="I55" i="4"/>
  <c r="J55" i="3"/>
  <c r="J55" i="4"/>
  <c r="K55" i="3"/>
  <c r="K55" i="4"/>
  <c r="L55" i="3"/>
  <c r="L55" i="4"/>
  <c r="M55" i="3"/>
  <c r="M55" i="4"/>
  <c r="A56" i="3"/>
  <c r="A56" i="4"/>
  <c r="B56" i="3"/>
  <c r="B56" i="4"/>
  <c r="C56" i="3"/>
  <c r="C56" i="4"/>
  <c r="D56" i="3"/>
  <c r="D56" i="4"/>
  <c r="E56" i="3"/>
  <c r="E56" i="4"/>
  <c r="F56" i="3"/>
  <c r="F56" i="4"/>
  <c r="G56" i="3"/>
  <c r="G56" i="4"/>
  <c r="H56" i="3"/>
  <c r="H56" i="4"/>
  <c r="I56" i="3"/>
  <c r="I56" i="4"/>
  <c r="J56" i="3"/>
  <c r="J56" i="4"/>
  <c r="K56" i="3"/>
  <c r="K56" i="4"/>
  <c r="L56" i="3"/>
  <c r="L56" i="4"/>
  <c r="M56" i="3"/>
  <c r="M56" i="4"/>
  <c r="A57" i="3"/>
  <c r="A57" i="4"/>
  <c r="B57" i="3"/>
  <c r="B57" i="4"/>
  <c r="C57" i="3"/>
  <c r="C57" i="4"/>
  <c r="D57" i="3"/>
  <c r="D57" i="4"/>
  <c r="E57" i="3"/>
  <c r="E57" i="4"/>
  <c r="F57" i="3"/>
  <c r="F57" i="4"/>
  <c r="G57" i="3"/>
  <c r="G57" i="4"/>
  <c r="H57" i="3"/>
  <c r="H57" i="4"/>
  <c r="I57" i="3"/>
  <c r="I57" i="4"/>
  <c r="J57" i="3"/>
  <c r="J57" i="4"/>
  <c r="K57" i="3"/>
  <c r="K57" i="4"/>
  <c r="L57" i="3"/>
  <c r="L57" i="4"/>
  <c r="M57" i="3"/>
  <c r="M57" i="4"/>
  <c r="A58" i="3"/>
  <c r="A58" i="4"/>
  <c r="B58" i="3"/>
  <c r="B58" i="4"/>
  <c r="C58" i="3"/>
  <c r="C58" i="4"/>
  <c r="D58" i="3"/>
  <c r="D58" i="4"/>
  <c r="E58" i="3"/>
  <c r="E58" i="4"/>
  <c r="F58" i="3"/>
  <c r="F58" i="4"/>
  <c r="G58" i="3"/>
  <c r="G58" i="4"/>
  <c r="H58" i="3"/>
  <c r="H58" i="4"/>
  <c r="I58" i="3"/>
  <c r="I58" i="4"/>
  <c r="J58" i="3"/>
  <c r="J58" i="4"/>
  <c r="K58" i="3"/>
  <c r="K58" i="4"/>
  <c r="L58" i="3"/>
  <c r="L58" i="4"/>
  <c r="M58" i="3"/>
  <c r="M58" i="4"/>
  <c r="A59" i="3"/>
  <c r="A59" i="4"/>
  <c r="B59" i="3"/>
  <c r="B59" i="4"/>
  <c r="C59" i="3"/>
  <c r="C59" i="4"/>
  <c r="D59" i="3"/>
  <c r="D59" i="4"/>
  <c r="E59" i="3"/>
  <c r="E59" i="4"/>
  <c r="F59" i="3"/>
  <c r="F59" i="4"/>
  <c r="G59" i="3"/>
  <c r="G59" i="4"/>
  <c r="H59" i="3"/>
  <c r="H59" i="4"/>
  <c r="I59" i="3"/>
  <c r="I59" i="4"/>
  <c r="J59" i="3"/>
  <c r="J59" i="4"/>
  <c r="K59" i="3"/>
  <c r="K59" i="4"/>
  <c r="L59" i="3"/>
  <c r="L59" i="4"/>
  <c r="M59" i="3"/>
  <c r="M59" i="4"/>
  <c r="A60" i="3"/>
  <c r="A60" i="4"/>
  <c r="B60" i="3"/>
  <c r="B60" i="4"/>
  <c r="C60" i="3"/>
  <c r="C60" i="4"/>
  <c r="D60" i="3"/>
  <c r="D60" i="4"/>
  <c r="E60" i="3"/>
  <c r="E60" i="4"/>
  <c r="F60" i="3"/>
  <c r="F60" i="4"/>
  <c r="G60" i="3"/>
  <c r="G60" i="4"/>
  <c r="H60" i="3"/>
  <c r="H60" i="4"/>
  <c r="I60" i="3"/>
  <c r="I60" i="4"/>
  <c r="J60" i="3"/>
  <c r="J60" i="4"/>
  <c r="K60" i="3"/>
  <c r="K60" i="4"/>
  <c r="L60" i="3"/>
  <c r="L60" i="4"/>
  <c r="M60" i="3"/>
  <c r="M60" i="4"/>
  <c r="A61" i="3"/>
  <c r="A61" i="4"/>
  <c r="B61" i="3"/>
  <c r="B61" i="4"/>
  <c r="C61" i="3"/>
  <c r="C61" i="4"/>
  <c r="D61" i="3"/>
  <c r="D61" i="4"/>
  <c r="E61" i="3"/>
  <c r="E61" i="4"/>
  <c r="F61" i="3"/>
  <c r="F61" i="4"/>
  <c r="G61" i="3"/>
  <c r="G61" i="4"/>
  <c r="H61" i="3"/>
  <c r="H61" i="4"/>
  <c r="I61" i="3"/>
  <c r="I61" i="4"/>
  <c r="J61" i="3"/>
  <c r="J61" i="4"/>
  <c r="K61" i="3"/>
  <c r="K61" i="4"/>
  <c r="L61" i="3"/>
  <c r="L61" i="4"/>
  <c r="M61" i="3"/>
  <c r="M61" i="4"/>
  <c r="A62" i="3"/>
  <c r="A62" i="4"/>
  <c r="B62" i="3"/>
  <c r="B62" i="4"/>
  <c r="C62" i="3"/>
  <c r="C62" i="4"/>
  <c r="D62" i="3"/>
  <c r="D62" i="4"/>
  <c r="E62" i="3"/>
  <c r="E62" i="4"/>
  <c r="F62" i="3"/>
  <c r="F62" i="4"/>
  <c r="G62" i="3"/>
  <c r="G62" i="4"/>
  <c r="H62" i="3"/>
  <c r="H62" i="4"/>
  <c r="I62" i="3"/>
  <c r="I62" i="4"/>
  <c r="J62" i="3"/>
  <c r="J62" i="4"/>
  <c r="K62" i="3"/>
  <c r="K62" i="4"/>
  <c r="L62" i="3"/>
  <c r="L62" i="4"/>
  <c r="M62" i="3"/>
  <c r="M62" i="4"/>
  <c r="A63" i="3"/>
  <c r="A63" i="4"/>
  <c r="B63" i="3"/>
  <c r="B63" i="4"/>
  <c r="C63" i="3"/>
  <c r="C63" i="4"/>
  <c r="D63" i="3"/>
  <c r="D63" i="4"/>
  <c r="E63" i="3"/>
  <c r="E63" i="4"/>
  <c r="F63" i="3"/>
  <c r="F63" i="4"/>
  <c r="G63" i="3"/>
  <c r="G63" i="4"/>
  <c r="H63" i="3"/>
  <c r="H63" i="4"/>
  <c r="I63" i="3"/>
  <c r="I63" i="4"/>
  <c r="J63" i="3"/>
  <c r="J63" i="4"/>
  <c r="K63" i="3"/>
  <c r="K63" i="4"/>
  <c r="L63" i="3"/>
  <c r="L63" i="4"/>
  <c r="M63" i="3"/>
  <c r="M63" i="4"/>
  <c r="A64" i="3"/>
  <c r="A64" i="4"/>
  <c r="B64" i="3"/>
  <c r="B64" i="4"/>
  <c r="C64" i="3"/>
  <c r="C64" i="4"/>
  <c r="D64" i="3"/>
  <c r="D64" i="4"/>
  <c r="E64" i="3"/>
  <c r="E64" i="4"/>
  <c r="F64" i="3"/>
  <c r="F64" i="4"/>
  <c r="G64" i="3"/>
  <c r="G64" i="4"/>
  <c r="H64" i="3"/>
  <c r="H64" i="4"/>
  <c r="I64" i="3"/>
  <c r="I64" i="4"/>
  <c r="J64" i="3"/>
  <c r="J64" i="4"/>
  <c r="K64" i="3"/>
  <c r="K64" i="4"/>
  <c r="L64" i="3"/>
  <c r="L64" i="4"/>
  <c r="M64" i="3"/>
  <c r="M64" i="4"/>
  <c r="A65" i="3"/>
  <c r="A65" i="4"/>
  <c r="B65" i="3"/>
  <c r="B65" i="4"/>
  <c r="C65" i="3"/>
  <c r="C65" i="4"/>
  <c r="D65" i="3"/>
  <c r="D65" i="4"/>
  <c r="E65" i="3"/>
  <c r="E65" i="4"/>
  <c r="F65" i="3"/>
  <c r="F65" i="4"/>
  <c r="G65" i="3"/>
  <c r="G65" i="4"/>
  <c r="H65" i="3"/>
  <c r="H65" i="4"/>
  <c r="I65" i="3"/>
  <c r="I65" i="4"/>
  <c r="J65" i="3"/>
  <c r="J65" i="4"/>
  <c r="K65" i="3"/>
  <c r="K65" i="4"/>
  <c r="L65" i="3"/>
  <c r="L65" i="4"/>
  <c r="M65" i="3"/>
  <c r="M65" i="4"/>
  <c r="A66" i="3"/>
  <c r="A66" i="4"/>
  <c r="B66" i="3"/>
  <c r="B66" i="4"/>
  <c r="C66" i="3"/>
  <c r="C66" i="4"/>
  <c r="D66" i="3"/>
  <c r="D66" i="4"/>
  <c r="E66" i="3"/>
  <c r="E66" i="4"/>
  <c r="F66" i="3"/>
  <c r="F66" i="4"/>
  <c r="G66" i="3"/>
  <c r="G66" i="4"/>
  <c r="H66" i="3"/>
  <c r="H66" i="4"/>
  <c r="I66" i="3"/>
  <c r="I66" i="4"/>
  <c r="J66" i="3"/>
  <c r="J66" i="4"/>
  <c r="K66" i="3"/>
  <c r="K66" i="4"/>
  <c r="L66" i="3"/>
  <c r="L66" i="4"/>
  <c r="M66" i="3"/>
  <c r="M66" i="4"/>
  <c r="A67" i="3"/>
  <c r="A67" i="4"/>
  <c r="B67" i="3"/>
  <c r="B67" i="4"/>
  <c r="C67" i="3"/>
  <c r="C67" i="4"/>
  <c r="D67" i="3"/>
  <c r="D67" i="4"/>
  <c r="E67" i="3"/>
  <c r="E67" i="4"/>
  <c r="F67" i="3"/>
  <c r="F67" i="4"/>
  <c r="G67" i="3"/>
  <c r="G67" i="4"/>
  <c r="H67" i="3"/>
  <c r="H67" i="4"/>
  <c r="I67" i="3"/>
  <c r="I67" i="4"/>
  <c r="J67" i="3"/>
  <c r="J67" i="4"/>
  <c r="K67" i="3"/>
  <c r="K67" i="4"/>
  <c r="L67" i="3"/>
  <c r="L67" i="4"/>
  <c r="M67" i="3"/>
  <c r="M67" i="4"/>
  <c r="A68" i="3"/>
  <c r="A68" i="4"/>
  <c r="B68" i="3"/>
  <c r="B68" i="4"/>
  <c r="C68" i="3"/>
  <c r="C68" i="4"/>
  <c r="D68" i="3"/>
  <c r="D68" i="4"/>
  <c r="E68" i="3"/>
  <c r="E68" i="4"/>
  <c r="F68" i="3"/>
  <c r="F68" i="4"/>
  <c r="G68" i="3"/>
  <c r="G68" i="4"/>
  <c r="H68" i="3"/>
  <c r="H68" i="4"/>
  <c r="I68" i="3"/>
  <c r="I68" i="4"/>
  <c r="J68" i="3"/>
  <c r="J68" i="4"/>
  <c r="K68" i="3"/>
  <c r="K68" i="4"/>
  <c r="L68" i="3"/>
  <c r="L68" i="4"/>
  <c r="M68" i="3"/>
  <c r="M68" i="4"/>
  <c r="A69" i="3"/>
  <c r="A69" i="4"/>
  <c r="B69" i="3"/>
  <c r="B69" i="4"/>
  <c r="C69" i="3"/>
  <c r="C69" i="4"/>
  <c r="D69" i="3"/>
  <c r="D69" i="4"/>
  <c r="E69" i="3"/>
  <c r="E69" i="4"/>
  <c r="F69" i="3"/>
  <c r="F69" i="4"/>
  <c r="G69" i="3"/>
  <c r="G69" i="4"/>
  <c r="H69" i="3"/>
  <c r="H69" i="4"/>
  <c r="I69" i="3"/>
  <c r="I69" i="4"/>
  <c r="J69" i="3"/>
  <c r="J69" i="4"/>
  <c r="K69" i="3"/>
  <c r="K69" i="4"/>
  <c r="L69" i="3"/>
  <c r="L69" i="4"/>
  <c r="M69" i="3"/>
  <c r="M69" i="4"/>
  <c r="A70" i="3"/>
  <c r="A70" i="4"/>
  <c r="B70" i="3"/>
  <c r="B70" i="4"/>
  <c r="C70" i="3"/>
  <c r="C70" i="4"/>
  <c r="D70" i="3"/>
  <c r="D70" i="4"/>
  <c r="E70" i="3"/>
  <c r="E70" i="4"/>
  <c r="F70" i="3"/>
  <c r="F70" i="4"/>
  <c r="G70" i="3"/>
  <c r="G70" i="4"/>
  <c r="H70" i="3"/>
  <c r="H70" i="4"/>
  <c r="I70" i="3"/>
  <c r="I70" i="4"/>
  <c r="J70" i="3"/>
  <c r="J70" i="4"/>
  <c r="K70" i="3"/>
  <c r="K70" i="4"/>
  <c r="L70" i="3"/>
  <c r="L70" i="4"/>
  <c r="M70" i="3"/>
  <c r="M70" i="4"/>
  <c r="A71" i="3"/>
  <c r="A71" i="4"/>
  <c r="B71" i="3"/>
  <c r="B71" i="4"/>
  <c r="C71" i="3"/>
  <c r="C71" i="4"/>
  <c r="D71" i="3"/>
  <c r="D71" i="4"/>
  <c r="E71" i="3"/>
  <c r="E71" i="4"/>
  <c r="F71" i="3"/>
  <c r="F71" i="4"/>
  <c r="G71" i="3"/>
  <c r="G71" i="4"/>
  <c r="H71" i="3"/>
  <c r="H71" i="4"/>
  <c r="I71" i="3"/>
  <c r="I71" i="4"/>
  <c r="J71" i="3"/>
  <c r="J71" i="4"/>
  <c r="K71" i="3"/>
  <c r="K71" i="4"/>
  <c r="L71" i="3"/>
  <c r="L71" i="4"/>
  <c r="M71" i="3"/>
  <c r="M71" i="4"/>
  <c r="A72" i="3"/>
  <c r="A72" i="4"/>
  <c r="B72" i="3"/>
  <c r="B72" i="4"/>
  <c r="C72" i="3"/>
  <c r="C72" i="4"/>
  <c r="D72" i="3"/>
  <c r="D72" i="4"/>
  <c r="E72" i="3"/>
  <c r="E72" i="4"/>
  <c r="F72" i="3"/>
  <c r="F72" i="4"/>
  <c r="G72" i="3"/>
  <c r="G72" i="4"/>
  <c r="H72" i="3"/>
  <c r="H72" i="4"/>
  <c r="I72" i="3"/>
  <c r="I72" i="4"/>
  <c r="J72" i="3"/>
  <c r="J72" i="4"/>
  <c r="K72" i="3"/>
  <c r="K72" i="4"/>
  <c r="L72" i="3"/>
  <c r="L72" i="4"/>
  <c r="M72" i="3"/>
  <c r="M72" i="4"/>
  <c r="A73" i="3"/>
  <c r="A73" i="4"/>
  <c r="B73" i="3"/>
  <c r="B73" i="4"/>
  <c r="C73" i="3"/>
  <c r="C73" i="4"/>
  <c r="D73" i="3"/>
  <c r="D73" i="4"/>
  <c r="E73" i="3"/>
  <c r="E73" i="4"/>
  <c r="F73" i="3"/>
  <c r="F73" i="4"/>
  <c r="G73" i="3"/>
  <c r="G73" i="4"/>
  <c r="H73" i="3"/>
  <c r="H73" i="4"/>
  <c r="I73" i="3"/>
  <c r="I73" i="4"/>
  <c r="J73" i="3"/>
  <c r="J73" i="4"/>
  <c r="K73" i="3"/>
  <c r="K73" i="4"/>
  <c r="L73" i="3"/>
  <c r="L73" i="4"/>
  <c r="M73" i="3"/>
  <c r="M73" i="4"/>
  <c r="A74" i="3"/>
  <c r="A74" i="4"/>
  <c r="B74" i="3"/>
  <c r="B74" i="4"/>
  <c r="C74" i="3"/>
  <c r="C74" i="4"/>
  <c r="D74" i="3"/>
  <c r="D74" i="4"/>
  <c r="E74" i="3"/>
  <c r="E74" i="4"/>
  <c r="F74" i="3"/>
  <c r="F74" i="4"/>
  <c r="G74" i="3"/>
  <c r="G74" i="4"/>
  <c r="H74" i="3"/>
  <c r="H74" i="4"/>
  <c r="I74" i="3"/>
  <c r="I74" i="4"/>
  <c r="J74" i="3"/>
  <c r="J74" i="4"/>
  <c r="K74" i="3"/>
  <c r="K74" i="4"/>
  <c r="L74" i="3"/>
  <c r="L74" i="4"/>
  <c r="M74" i="3"/>
  <c r="M74" i="4"/>
  <c r="A75" i="3"/>
  <c r="A75" i="4"/>
  <c r="B75" i="3"/>
  <c r="B75" i="4"/>
  <c r="C75" i="3"/>
  <c r="C75" i="4"/>
  <c r="D75" i="3"/>
  <c r="D75" i="4"/>
  <c r="E75" i="3"/>
  <c r="E75" i="4"/>
  <c r="F75" i="3"/>
  <c r="F75" i="4"/>
  <c r="G75" i="3"/>
  <c r="G75" i="4"/>
  <c r="H75" i="3"/>
  <c r="H75" i="4"/>
  <c r="I75" i="3"/>
  <c r="I75" i="4"/>
  <c r="J75" i="3"/>
  <c r="J75" i="4"/>
  <c r="K75" i="3"/>
  <c r="K75" i="4"/>
  <c r="L75" i="3"/>
  <c r="L75" i="4"/>
  <c r="M75" i="3"/>
  <c r="M75" i="4"/>
  <c r="A76" i="3"/>
  <c r="A76" i="4"/>
  <c r="B76" i="3"/>
  <c r="B76" i="4"/>
  <c r="C76" i="3"/>
  <c r="C76" i="4"/>
  <c r="D76" i="3"/>
  <c r="D76" i="4"/>
  <c r="E76" i="3"/>
  <c r="E76" i="4"/>
  <c r="F76" i="3"/>
  <c r="F76" i="4"/>
  <c r="G76" i="3"/>
  <c r="G76" i="4"/>
  <c r="H76" i="3"/>
  <c r="H76" i="4"/>
  <c r="I76" i="3"/>
  <c r="I76" i="4"/>
  <c r="J76" i="3"/>
  <c r="J76" i="4"/>
  <c r="K76" i="3"/>
  <c r="K76" i="4"/>
  <c r="L76" i="3"/>
  <c r="L76" i="4"/>
  <c r="M76" i="3"/>
  <c r="M76" i="4"/>
  <c r="A77" i="3"/>
  <c r="A77" i="4"/>
  <c r="B77" i="3"/>
  <c r="B77" i="4"/>
  <c r="C77" i="3"/>
  <c r="C77" i="4"/>
  <c r="D77" i="3"/>
  <c r="D77" i="4"/>
  <c r="E77" i="3"/>
  <c r="E77" i="4"/>
  <c r="F77" i="3"/>
  <c r="F77" i="4"/>
  <c r="G77" i="3"/>
  <c r="G77" i="4"/>
  <c r="H77" i="3"/>
  <c r="H77" i="4"/>
  <c r="I77" i="3"/>
  <c r="I77" i="4"/>
  <c r="J77" i="3"/>
  <c r="J77" i="4"/>
  <c r="K77" i="3"/>
  <c r="K77" i="4"/>
  <c r="L77" i="3"/>
  <c r="L77" i="4"/>
  <c r="M77" i="3"/>
  <c r="M77" i="4"/>
  <c r="A78" i="3"/>
  <c r="A78" i="4"/>
  <c r="B78" i="3"/>
  <c r="B78" i="4"/>
  <c r="C78" i="3"/>
  <c r="C78" i="4"/>
  <c r="D78" i="3"/>
  <c r="D78" i="4"/>
  <c r="E78" i="3"/>
  <c r="E78" i="4"/>
  <c r="F78" i="3"/>
  <c r="F78" i="4"/>
  <c r="G78" i="3"/>
  <c r="G78" i="4"/>
  <c r="H78" i="3"/>
  <c r="H78" i="4"/>
  <c r="I78" i="3"/>
  <c r="I78" i="4"/>
  <c r="J78" i="3"/>
  <c r="J78" i="4"/>
  <c r="K78" i="3"/>
  <c r="K78" i="4"/>
  <c r="L78" i="3"/>
  <c r="L78" i="4"/>
  <c r="M78" i="3"/>
  <c r="M78" i="4"/>
  <c r="A79" i="3"/>
  <c r="A79" i="4"/>
  <c r="B79" i="3"/>
  <c r="B79" i="4"/>
  <c r="C79" i="3"/>
  <c r="C79" i="4"/>
  <c r="D79" i="3"/>
  <c r="D79" i="4"/>
  <c r="E79" i="3"/>
  <c r="E79" i="4"/>
  <c r="F79" i="3"/>
  <c r="F79" i="4"/>
  <c r="G79" i="3"/>
  <c r="G79" i="4"/>
  <c r="H79" i="3"/>
  <c r="H79" i="4"/>
  <c r="I79" i="3"/>
  <c r="I79" i="4"/>
  <c r="J79" i="3"/>
  <c r="J79" i="4"/>
  <c r="K79" i="3"/>
  <c r="K79" i="4"/>
  <c r="L79" i="3"/>
  <c r="L79" i="4"/>
  <c r="M79" i="3"/>
  <c r="M79" i="4"/>
  <c r="A80" i="3"/>
  <c r="A80" i="4"/>
  <c r="B80" i="3"/>
  <c r="B80" i="4"/>
  <c r="C80" i="3"/>
  <c r="C80" i="4"/>
  <c r="D80" i="3"/>
  <c r="D80" i="4"/>
  <c r="E80" i="3"/>
  <c r="E80" i="4"/>
  <c r="F80" i="3"/>
  <c r="F80" i="4"/>
  <c r="G80" i="3"/>
  <c r="G80" i="4"/>
  <c r="H80" i="3"/>
  <c r="H80" i="4"/>
  <c r="I80" i="3"/>
  <c r="I80" i="4"/>
  <c r="J80" i="3"/>
  <c r="J80" i="4"/>
  <c r="K80" i="3"/>
  <c r="K80" i="4"/>
  <c r="L80" i="3"/>
  <c r="L80" i="4"/>
  <c r="M80" i="3"/>
  <c r="M80" i="4"/>
  <c r="A81" i="3"/>
  <c r="A81" i="4"/>
  <c r="B81" i="3"/>
  <c r="B81" i="4"/>
  <c r="C81" i="3"/>
  <c r="C81" i="4"/>
  <c r="D81" i="3"/>
  <c r="D81" i="4"/>
  <c r="E81" i="3"/>
  <c r="E81" i="4"/>
  <c r="F81" i="3"/>
  <c r="F81" i="4"/>
  <c r="G81" i="3"/>
  <c r="G81" i="4"/>
  <c r="H81" i="3"/>
  <c r="H81" i="4"/>
  <c r="I81" i="3"/>
  <c r="I81" i="4"/>
  <c r="J81" i="3"/>
  <c r="J81" i="4"/>
  <c r="K81" i="3"/>
  <c r="K81" i="4"/>
  <c r="L81" i="3"/>
  <c r="L81" i="4"/>
  <c r="M81" i="3"/>
  <c r="M81" i="4"/>
  <c r="A82" i="3"/>
  <c r="A82" i="4"/>
  <c r="B82" i="3"/>
  <c r="B82" i="4"/>
  <c r="C82" i="3"/>
  <c r="C82" i="4"/>
  <c r="D82" i="3"/>
  <c r="D82" i="4"/>
  <c r="E82" i="3"/>
  <c r="E82" i="4"/>
  <c r="F82" i="3"/>
  <c r="F82" i="4"/>
  <c r="G82" i="3"/>
  <c r="G82" i="4"/>
  <c r="H82" i="3"/>
  <c r="H82" i="4"/>
  <c r="I82" i="3"/>
  <c r="I82" i="4"/>
  <c r="J82" i="3"/>
  <c r="J82" i="4"/>
  <c r="K82" i="3"/>
  <c r="K82" i="4"/>
  <c r="L82" i="3"/>
  <c r="L82" i="4"/>
  <c r="M82" i="3"/>
  <c r="M82" i="4"/>
  <c r="A83" i="3"/>
  <c r="A83" i="4"/>
  <c r="B83" i="3"/>
  <c r="B83" i="4"/>
  <c r="C83" i="3"/>
  <c r="C83" i="4"/>
  <c r="D83" i="3"/>
  <c r="D83" i="4"/>
  <c r="E83" i="3"/>
  <c r="E83" i="4"/>
  <c r="F83" i="3"/>
  <c r="F83" i="4"/>
  <c r="G83" i="3"/>
  <c r="G83" i="4"/>
  <c r="H83" i="3"/>
  <c r="H83" i="4"/>
  <c r="I83" i="3"/>
  <c r="I83" i="4"/>
  <c r="J83" i="3"/>
  <c r="J83" i="4"/>
  <c r="K83" i="3"/>
  <c r="K83" i="4"/>
  <c r="L83" i="3"/>
  <c r="L83" i="4"/>
  <c r="M83" i="3"/>
  <c r="M83" i="4"/>
  <c r="A84" i="3"/>
  <c r="A84" i="4"/>
  <c r="B84" i="3"/>
  <c r="B84" i="4"/>
  <c r="C84" i="3"/>
  <c r="C84" i="4"/>
  <c r="D84" i="3"/>
  <c r="D84" i="4"/>
  <c r="E84" i="3"/>
  <c r="E84" i="4"/>
  <c r="F84" i="3"/>
  <c r="F84" i="4"/>
  <c r="G84" i="3"/>
  <c r="G84" i="4"/>
  <c r="H84" i="3"/>
  <c r="H84" i="4"/>
  <c r="I84" i="3"/>
  <c r="I84" i="4"/>
  <c r="J84" i="3"/>
  <c r="J84" i="4"/>
  <c r="K84" i="3"/>
  <c r="K84" i="4"/>
  <c r="L84" i="3"/>
  <c r="L84" i="4"/>
  <c r="M84" i="3"/>
  <c r="M84" i="4"/>
  <c r="A85" i="3"/>
  <c r="A85" i="4"/>
  <c r="B85" i="3"/>
  <c r="B85" i="4"/>
  <c r="C85" i="3"/>
  <c r="C85" i="4"/>
  <c r="D85" i="3"/>
  <c r="D85" i="4"/>
  <c r="E85" i="3"/>
  <c r="E85" i="4"/>
  <c r="F85" i="3"/>
  <c r="F85" i="4"/>
  <c r="G85" i="3"/>
  <c r="G85" i="4"/>
  <c r="H85" i="3"/>
  <c r="H85" i="4"/>
  <c r="I85" i="3"/>
  <c r="I85" i="4"/>
  <c r="J85" i="3"/>
  <c r="J85" i="4"/>
  <c r="K85" i="3"/>
  <c r="K85" i="4"/>
  <c r="L85" i="3"/>
  <c r="L85" i="4"/>
  <c r="M85" i="3"/>
  <c r="M85" i="4"/>
  <c r="A86" i="3"/>
  <c r="A86" i="4"/>
  <c r="B86" i="3"/>
  <c r="B86" i="4"/>
  <c r="C86" i="3"/>
  <c r="C86" i="4"/>
  <c r="D86" i="3"/>
  <c r="D86" i="4"/>
  <c r="E86" i="3"/>
  <c r="E86" i="4"/>
  <c r="F86" i="3"/>
  <c r="F86" i="4"/>
  <c r="G86" i="3"/>
  <c r="G86" i="4"/>
  <c r="H86" i="3"/>
  <c r="H86" i="4"/>
  <c r="I86" i="3"/>
  <c r="I86" i="4"/>
  <c r="J86" i="3"/>
  <c r="J86" i="4"/>
  <c r="K86" i="3"/>
  <c r="K86" i="4"/>
  <c r="L86" i="3"/>
  <c r="L86" i="4"/>
  <c r="M86" i="3"/>
  <c r="M86" i="4"/>
  <c r="A87" i="3"/>
  <c r="A87" i="4"/>
  <c r="B87" i="3"/>
  <c r="B87" i="4"/>
  <c r="C87" i="3"/>
  <c r="C87" i="4"/>
  <c r="D87" i="3"/>
  <c r="D87" i="4"/>
  <c r="E87" i="3"/>
  <c r="E87" i="4"/>
  <c r="F87" i="3"/>
  <c r="F87" i="4"/>
  <c r="G87" i="3"/>
  <c r="G87" i="4"/>
  <c r="H87" i="3"/>
  <c r="H87" i="4"/>
  <c r="I87" i="3"/>
  <c r="I87" i="4"/>
  <c r="J87" i="3"/>
  <c r="J87" i="4"/>
  <c r="K87" i="3"/>
  <c r="K87" i="4"/>
  <c r="L87" i="3"/>
  <c r="L87" i="4"/>
  <c r="M87" i="3"/>
  <c r="M87" i="4"/>
  <c r="A88" i="3"/>
  <c r="A88" i="4"/>
  <c r="B88" i="3"/>
  <c r="B88" i="4"/>
  <c r="C88" i="3"/>
  <c r="C88" i="4"/>
  <c r="D88" i="3"/>
  <c r="D88" i="4"/>
  <c r="E88" i="3"/>
  <c r="E88" i="4"/>
  <c r="F88" i="3"/>
  <c r="F88" i="4"/>
  <c r="G88" i="3"/>
  <c r="G88" i="4"/>
  <c r="H88" i="3"/>
  <c r="H88" i="4"/>
  <c r="I88" i="3"/>
  <c r="I88" i="4"/>
  <c r="J88" i="3"/>
  <c r="J88" i="4"/>
  <c r="K88" i="3"/>
  <c r="K88" i="4"/>
  <c r="L88" i="3"/>
  <c r="L88" i="4"/>
  <c r="M88" i="3"/>
  <c r="M88" i="4"/>
  <c r="A89" i="3"/>
  <c r="A89" i="4"/>
  <c r="B89" i="3"/>
  <c r="B89" i="4"/>
  <c r="C89" i="3"/>
  <c r="C89" i="4"/>
  <c r="D89" i="3"/>
  <c r="D89" i="4"/>
  <c r="E89" i="3"/>
  <c r="E89" i="4"/>
  <c r="F89" i="3"/>
  <c r="F89" i="4"/>
  <c r="G89" i="3"/>
  <c r="G89" i="4"/>
  <c r="H89" i="3"/>
  <c r="H89" i="4"/>
  <c r="I89" i="3"/>
  <c r="I89" i="4"/>
  <c r="J89" i="3"/>
  <c r="J89" i="4"/>
  <c r="K89" i="3"/>
  <c r="K89" i="4"/>
  <c r="L89" i="3"/>
  <c r="L89" i="4"/>
  <c r="M89" i="3"/>
  <c r="M89" i="4"/>
  <c r="A90" i="3"/>
  <c r="A90" i="4"/>
  <c r="B90" i="3"/>
  <c r="B90" i="4"/>
  <c r="C90" i="3"/>
  <c r="C90" i="4"/>
  <c r="D90" i="3"/>
  <c r="D90" i="4"/>
  <c r="E90" i="3"/>
  <c r="E90" i="4"/>
  <c r="F90" i="3"/>
  <c r="F90" i="4"/>
  <c r="G90" i="3"/>
  <c r="G90" i="4"/>
  <c r="H90" i="3"/>
  <c r="H90" i="4"/>
  <c r="I90" i="3"/>
  <c r="I90" i="4"/>
  <c r="J90" i="3"/>
  <c r="J90" i="4"/>
  <c r="K90" i="3"/>
  <c r="K90" i="4"/>
  <c r="L90" i="3"/>
  <c r="L90" i="4"/>
  <c r="M90" i="3"/>
  <c r="M90" i="4"/>
  <c r="A91" i="3"/>
  <c r="A91" i="4"/>
  <c r="B91" i="3"/>
  <c r="B91" i="4"/>
  <c r="C91" i="3"/>
  <c r="C91" i="4"/>
  <c r="D91" i="3"/>
  <c r="D91" i="4"/>
  <c r="E91" i="3"/>
  <c r="E91" i="4"/>
  <c r="F91" i="3"/>
  <c r="F91" i="4"/>
  <c r="G91" i="3"/>
  <c r="G91" i="4"/>
  <c r="H91" i="3"/>
  <c r="H91" i="4"/>
  <c r="I91" i="3"/>
  <c r="I91" i="4"/>
  <c r="J91" i="3"/>
  <c r="J91" i="4"/>
  <c r="K91" i="3"/>
  <c r="K91" i="4"/>
  <c r="L91" i="3"/>
  <c r="L91" i="4"/>
  <c r="M91" i="3"/>
  <c r="M91" i="4"/>
  <c r="A92" i="3"/>
  <c r="A92" i="4"/>
  <c r="B92" i="3"/>
  <c r="B92" i="4"/>
  <c r="C92" i="3"/>
  <c r="C92" i="4"/>
  <c r="D92" i="3"/>
  <c r="D92" i="4"/>
  <c r="E92" i="3"/>
  <c r="E92" i="4"/>
  <c r="F92" i="3"/>
  <c r="F92" i="4"/>
  <c r="G92" i="3"/>
  <c r="G92" i="4"/>
  <c r="H92" i="3"/>
  <c r="H92" i="4"/>
  <c r="I92" i="3"/>
  <c r="I92" i="4"/>
  <c r="J92" i="3"/>
  <c r="J92" i="4"/>
  <c r="K92" i="3"/>
  <c r="K92" i="4"/>
  <c r="L92" i="3"/>
  <c r="L92" i="4"/>
  <c r="M92" i="3"/>
  <c r="M92" i="4"/>
  <c r="A93" i="3"/>
  <c r="A93" i="4"/>
  <c r="B93" i="3"/>
  <c r="B93" i="4"/>
  <c r="C93" i="3"/>
  <c r="C93" i="4"/>
  <c r="D93" i="3"/>
  <c r="D93" i="4"/>
  <c r="E93" i="3"/>
  <c r="E93" i="4"/>
  <c r="F93" i="3"/>
  <c r="F93" i="4"/>
  <c r="G93" i="3"/>
  <c r="G93" i="4"/>
  <c r="H93" i="3"/>
  <c r="H93" i="4"/>
  <c r="I93" i="3"/>
  <c r="I93" i="4"/>
  <c r="J93" i="3"/>
  <c r="J93" i="4"/>
  <c r="K93" i="3"/>
  <c r="K93" i="4"/>
  <c r="L93" i="3"/>
  <c r="L93" i="4"/>
  <c r="M93" i="3"/>
  <c r="M93" i="4"/>
  <c r="A94" i="3"/>
  <c r="A94" i="4"/>
  <c r="B94" i="3"/>
  <c r="B94" i="4"/>
  <c r="C94" i="3"/>
  <c r="C94" i="4"/>
  <c r="D94" i="3"/>
  <c r="D94" i="4"/>
  <c r="E94" i="3"/>
  <c r="E94" i="4"/>
  <c r="F94" i="3"/>
  <c r="F94" i="4"/>
  <c r="G94" i="3"/>
  <c r="G94" i="4"/>
  <c r="H94" i="3"/>
  <c r="H94" i="4"/>
  <c r="I94" i="3"/>
  <c r="I94" i="4"/>
  <c r="J94" i="3"/>
  <c r="J94" i="4"/>
  <c r="K94" i="3"/>
  <c r="K94" i="4"/>
  <c r="L94" i="3"/>
  <c r="L94" i="4"/>
  <c r="M94" i="3"/>
  <c r="M94" i="4"/>
  <c r="A95" i="3"/>
  <c r="A95" i="4"/>
  <c r="B95" i="3"/>
  <c r="B95" i="4"/>
  <c r="C95" i="3"/>
  <c r="C95" i="4"/>
  <c r="D95" i="3"/>
  <c r="D95" i="4"/>
  <c r="E95" i="3"/>
  <c r="E95" i="4"/>
  <c r="F95" i="3"/>
  <c r="F95" i="4"/>
  <c r="G95" i="3"/>
  <c r="G95" i="4"/>
  <c r="H95" i="3"/>
  <c r="H95" i="4"/>
  <c r="I95" i="3"/>
  <c r="I95" i="4"/>
  <c r="J95" i="3"/>
  <c r="J95" i="4"/>
  <c r="K95" i="3"/>
  <c r="K95" i="4"/>
  <c r="L95" i="3"/>
  <c r="L95" i="4"/>
  <c r="M95" i="3"/>
  <c r="M95" i="4"/>
  <c r="A96" i="3"/>
  <c r="A96" i="4"/>
  <c r="B96" i="3"/>
  <c r="B96" i="4"/>
  <c r="C96" i="3"/>
  <c r="C96" i="4"/>
  <c r="D96" i="3"/>
  <c r="D96" i="4"/>
  <c r="E96" i="3"/>
  <c r="E96" i="4"/>
  <c r="F96" i="3"/>
  <c r="F96" i="4"/>
  <c r="G96" i="3"/>
  <c r="G96" i="4"/>
  <c r="H96" i="3"/>
  <c r="H96" i="4"/>
  <c r="I96" i="3"/>
  <c r="I96" i="4"/>
  <c r="J96" i="3"/>
  <c r="J96" i="4"/>
  <c r="K96" i="3"/>
  <c r="K96" i="4"/>
  <c r="L96" i="3"/>
  <c r="L96" i="4"/>
  <c r="M96" i="3"/>
  <c r="M96" i="4"/>
  <c r="A97" i="3"/>
  <c r="A97" i="4"/>
  <c r="B97" i="3"/>
  <c r="B97" i="4"/>
  <c r="C97" i="3"/>
  <c r="C97" i="4"/>
  <c r="D97" i="3"/>
  <c r="D97" i="4"/>
  <c r="E97" i="3"/>
  <c r="E97" i="4"/>
  <c r="F97" i="3"/>
  <c r="F97" i="4"/>
  <c r="G97" i="3"/>
  <c r="G97" i="4"/>
  <c r="H97" i="3"/>
  <c r="H97" i="4"/>
  <c r="I97" i="3"/>
  <c r="I97" i="4"/>
  <c r="J97" i="3"/>
  <c r="J97" i="4"/>
  <c r="K97" i="3"/>
  <c r="K97" i="4"/>
  <c r="L97" i="3"/>
  <c r="L97" i="4"/>
  <c r="M97" i="3"/>
  <c r="M97" i="4"/>
  <c r="A98" i="3"/>
  <c r="A98" i="4"/>
  <c r="B98" i="3"/>
  <c r="B98" i="4"/>
  <c r="C98" i="3"/>
  <c r="C98" i="4"/>
  <c r="D98" i="3"/>
  <c r="D98" i="4"/>
  <c r="E98" i="3"/>
  <c r="E98" i="4"/>
  <c r="F98" i="3"/>
  <c r="F98" i="4"/>
  <c r="G98" i="3"/>
  <c r="G98" i="4"/>
  <c r="H98" i="3"/>
  <c r="H98" i="4"/>
  <c r="I98" i="3"/>
  <c r="I98" i="4"/>
  <c r="J98" i="3"/>
  <c r="J98" i="4"/>
  <c r="K98" i="3"/>
  <c r="K98" i="4"/>
  <c r="L98" i="3"/>
  <c r="L98" i="4"/>
  <c r="M98" i="3"/>
  <c r="M98" i="4"/>
  <c r="A99" i="3"/>
  <c r="A99" i="4"/>
  <c r="B99" i="3"/>
  <c r="B99" i="4"/>
  <c r="C99" i="3"/>
  <c r="C99" i="4"/>
  <c r="D99" i="3"/>
  <c r="D99" i="4"/>
  <c r="E99" i="3"/>
  <c r="E99" i="4"/>
  <c r="F99" i="3"/>
  <c r="F99" i="4"/>
  <c r="G99" i="3"/>
  <c r="G99" i="4"/>
  <c r="H99" i="3"/>
  <c r="H99" i="4"/>
  <c r="I99" i="3"/>
  <c r="I99" i="4"/>
  <c r="J99" i="3"/>
  <c r="J99" i="4"/>
  <c r="K99" i="3"/>
  <c r="K99" i="4"/>
  <c r="L99" i="3"/>
  <c r="L99" i="4"/>
  <c r="M99" i="3"/>
  <c r="M99" i="4"/>
  <c r="A100" i="3"/>
  <c r="A100" i="4"/>
  <c r="B100" i="3"/>
  <c r="B100" i="4"/>
  <c r="C100" i="3"/>
  <c r="C100" i="4"/>
  <c r="D100" i="3"/>
  <c r="D100" i="4"/>
  <c r="E100" i="3"/>
  <c r="E100" i="4"/>
  <c r="F100" i="3"/>
  <c r="F100" i="4"/>
  <c r="G100" i="3"/>
  <c r="G100" i="4"/>
  <c r="H100" i="3"/>
  <c r="H100" i="4"/>
  <c r="I100" i="3"/>
  <c r="I100" i="4"/>
  <c r="J100" i="3"/>
  <c r="J100" i="4"/>
  <c r="K100" i="3"/>
  <c r="K100" i="4"/>
  <c r="L100" i="3"/>
  <c r="L100" i="4"/>
  <c r="M100" i="3"/>
  <c r="M100" i="4"/>
  <c r="A101" i="3"/>
  <c r="A101" i="4"/>
  <c r="B101" i="3"/>
  <c r="B101" i="4"/>
  <c r="C101" i="3"/>
  <c r="C101" i="4"/>
  <c r="D101" i="3"/>
  <c r="D101" i="4"/>
  <c r="E101" i="3"/>
  <c r="E101" i="4"/>
  <c r="F101" i="3"/>
  <c r="F101" i="4"/>
  <c r="G101" i="3"/>
  <c r="G101" i="4"/>
  <c r="H101" i="3"/>
  <c r="H101" i="4"/>
  <c r="I101" i="3"/>
  <c r="I101" i="4"/>
  <c r="J101" i="3"/>
  <c r="J101" i="4"/>
  <c r="K101" i="3"/>
  <c r="K101" i="4"/>
  <c r="L101" i="3"/>
  <c r="L101" i="4"/>
  <c r="M101" i="3"/>
  <c r="M101" i="4"/>
  <c r="A102" i="3"/>
  <c r="A102" i="4"/>
  <c r="B102" i="3"/>
  <c r="B102" i="4"/>
  <c r="C102" i="3"/>
  <c r="C102" i="4"/>
  <c r="D102" i="3"/>
  <c r="D102" i="4"/>
  <c r="E102" i="3"/>
  <c r="E102" i="4"/>
  <c r="F102" i="3"/>
  <c r="F102" i="4"/>
  <c r="G102" i="3"/>
  <c r="G102" i="4"/>
  <c r="H102" i="3"/>
  <c r="H102" i="4"/>
  <c r="I102" i="3"/>
  <c r="I102" i="4"/>
  <c r="J102" i="3"/>
  <c r="J102" i="4"/>
  <c r="K102" i="3"/>
  <c r="K102" i="4"/>
  <c r="L102" i="3"/>
  <c r="L102" i="4"/>
  <c r="M102" i="3"/>
  <c r="M102" i="4"/>
  <c r="A103" i="3"/>
  <c r="A103" i="4"/>
  <c r="B103" i="3"/>
  <c r="B103" i="4"/>
  <c r="C103" i="3"/>
  <c r="C103" i="4"/>
  <c r="D103" i="3"/>
  <c r="D103" i="4"/>
  <c r="E103" i="3"/>
  <c r="E103" i="4"/>
  <c r="F103" i="3"/>
  <c r="F103" i="4"/>
  <c r="G103" i="3"/>
  <c r="G103" i="4"/>
  <c r="H103" i="3"/>
  <c r="H103" i="4"/>
  <c r="I103" i="3"/>
  <c r="I103" i="4"/>
  <c r="J103" i="3"/>
  <c r="J103" i="4"/>
  <c r="K103" i="3"/>
  <c r="K103" i="4"/>
  <c r="L103" i="3"/>
  <c r="L103" i="4"/>
  <c r="M103" i="3"/>
  <c r="M103" i="4"/>
  <c r="A104" i="3"/>
  <c r="A104" i="4"/>
  <c r="B104" i="3"/>
  <c r="B104" i="4"/>
  <c r="C104" i="3"/>
  <c r="C104" i="4"/>
  <c r="D104" i="3"/>
  <c r="D104" i="4"/>
  <c r="E104" i="3"/>
  <c r="E104" i="4"/>
  <c r="F104" i="3"/>
  <c r="F104" i="4"/>
  <c r="G104" i="3"/>
  <c r="G104" i="4"/>
  <c r="H104" i="3"/>
  <c r="H104" i="4"/>
  <c r="I104" i="3"/>
  <c r="I104" i="4"/>
  <c r="J104" i="3"/>
  <c r="J104" i="4"/>
  <c r="K104" i="3"/>
  <c r="K104" i="4"/>
  <c r="L104" i="3"/>
  <c r="L104" i="4"/>
  <c r="M104" i="3"/>
  <c r="M104" i="4"/>
  <c r="A105" i="3"/>
  <c r="A105" i="4"/>
  <c r="B105" i="3"/>
  <c r="B105" i="4"/>
  <c r="C105" i="3"/>
  <c r="C105" i="4"/>
  <c r="D105" i="3"/>
  <c r="D105" i="4"/>
  <c r="E105" i="3"/>
  <c r="E105" i="4"/>
  <c r="F105" i="3"/>
  <c r="F105" i="4"/>
  <c r="G105" i="3"/>
  <c r="G105" i="4"/>
  <c r="H105" i="3"/>
  <c r="H105" i="4"/>
  <c r="I105" i="3"/>
  <c r="I105" i="4"/>
  <c r="J105" i="3"/>
  <c r="J105" i="4"/>
  <c r="K105" i="3"/>
  <c r="K105" i="4"/>
  <c r="L105" i="3"/>
  <c r="L105" i="4"/>
  <c r="M105" i="3"/>
  <c r="M105" i="4"/>
  <c r="A106" i="3"/>
  <c r="A106" i="4"/>
  <c r="B106" i="3"/>
  <c r="B106" i="4"/>
  <c r="C106" i="3"/>
  <c r="C106" i="4"/>
  <c r="D106" i="3"/>
  <c r="D106" i="4"/>
  <c r="E106" i="3"/>
  <c r="E106" i="4"/>
  <c r="F106" i="3"/>
  <c r="F106" i="4"/>
  <c r="G106" i="3"/>
  <c r="G106" i="4"/>
  <c r="H106" i="3"/>
  <c r="H106" i="4"/>
  <c r="I106" i="3"/>
  <c r="I106" i="4"/>
  <c r="J106" i="3"/>
  <c r="J106" i="4"/>
  <c r="K106" i="3"/>
  <c r="K106" i="4"/>
  <c r="L106" i="3"/>
  <c r="L106" i="4"/>
  <c r="M106" i="3"/>
  <c r="M106" i="4"/>
  <c r="A107" i="3"/>
  <c r="A107" i="4"/>
  <c r="B107" i="3"/>
  <c r="B107" i="4"/>
  <c r="C107" i="3"/>
  <c r="C107" i="4"/>
  <c r="D107" i="3"/>
  <c r="D107" i="4"/>
  <c r="E107" i="3"/>
  <c r="E107" i="4"/>
  <c r="F107" i="3"/>
  <c r="F107" i="4"/>
  <c r="G107" i="3"/>
  <c r="G107" i="4"/>
  <c r="H107" i="3"/>
  <c r="H107" i="4"/>
  <c r="I107" i="3"/>
  <c r="I107" i="4"/>
  <c r="J107" i="3"/>
  <c r="J107" i="4"/>
  <c r="K107" i="3"/>
  <c r="K107" i="4"/>
  <c r="L107" i="3"/>
  <c r="L107" i="4"/>
  <c r="M107" i="3"/>
  <c r="M107" i="4"/>
  <c r="A108" i="3"/>
  <c r="A108" i="4"/>
  <c r="B108" i="3"/>
  <c r="B108" i="4"/>
  <c r="C108" i="3"/>
  <c r="C108" i="4"/>
  <c r="D108" i="3"/>
  <c r="D108" i="4"/>
  <c r="E108" i="3"/>
  <c r="E108" i="4"/>
  <c r="F108" i="3"/>
  <c r="F108" i="4"/>
  <c r="G108" i="3"/>
  <c r="G108" i="4"/>
  <c r="H108" i="3"/>
  <c r="H108" i="4"/>
  <c r="I108" i="3"/>
  <c r="I108" i="4"/>
  <c r="J108" i="3"/>
  <c r="J108" i="4"/>
  <c r="K108" i="3"/>
  <c r="K108" i="4"/>
  <c r="L108" i="3"/>
  <c r="L108" i="4"/>
  <c r="M108" i="3"/>
  <c r="M108" i="4"/>
  <c r="A109" i="3"/>
  <c r="A109" i="4"/>
  <c r="B109" i="3"/>
  <c r="B109" i="4"/>
  <c r="C109" i="3"/>
  <c r="C109" i="4"/>
  <c r="D109" i="3"/>
  <c r="D109" i="4"/>
  <c r="E109" i="3"/>
  <c r="E109" i="4"/>
  <c r="F109" i="3"/>
  <c r="F109" i="4"/>
  <c r="G109" i="3"/>
  <c r="G109" i="4"/>
  <c r="H109" i="3"/>
  <c r="H109" i="4"/>
  <c r="I109" i="3"/>
  <c r="I109" i="4"/>
  <c r="J109" i="3"/>
  <c r="J109" i="4"/>
  <c r="K109" i="3"/>
  <c r="K109" i="4"/>
  <c r="L109" i="3"/>
  <c r="L109" i="4"/>
  <c r="M109" i="3"/>
  <c r="M109" i="4"/>
  <c r="A110" i="3"/>
  <c r="A110" i="4"/>
  <c r="B110" i="3"/>
  <c r="B110" i="4"/>
  <c r="C110" i="3"/>
  <c r="C110" i="4"/>
  <c r="D110" i="3"/>
  <c r="D110" i="4"/>
  <c r="E110" i="3"/>
  <c r="E110" i="4"/>
  <c r="F110" i="3"/>
  <c r="F110" i="4"/>
  <c r="G110" i="3"/>
  <c r="G110" i="4"/>
  <c r="H110" i="3"/>
  <c r="H110" i="4"/>
  <c r="I110" i="3"/>
  <c r="I110" i="4"/>
  <c r="J110" i="3"/>
  <c r="J110" i="4"/>
  <c r="K110" i="3"/>
  <c r="K110" i="4"/>
  <c r="L110" i="3"/>
  <c r="L110" i="4"/>
  <c r="M110" i="3"/>
  <c r="M110" i="4"/>
  <c r="A111" i="3"/>
  <c r="A111" i="4"/>
  <c r="B111" i="3"/>
  <c r="B111" i="4"/>
  <c r="C111" i="3"/>
  <c r="C111" i="4"/>
  <c r="D111" i="3"/>
  <c r="D111" i="4"/>
  <c r="E111" i="3"/>
  <c r="E111" i="4"/>
  <c r="F111" i="3"/>
  <c r="F111" i="4"/>
  <c r="G111" i="3"/>
  <c r="G111" i="4"/>
  <c r="H111" i="3"/>
  <c r="H111" i="4"/>
  <c r="I111" i="3"/>
  <c r="I111" i="4"/>
  <c r="J111" i="3"/>
  <c r="J111" i="4"/>
  <c r="K111" i="3"/>
  <c r="K111" i="4"/>
  <c r="L111" i="3"/>
  <c r="L111" i="4"/>
  <c r="M111" i="3"/>
  <c r="M111" i="4"/>
  <c r="A112" i="3"/>
  <c r="A112" i="4"/>
  <c r="B112" i="3"/>
  <c r="B112" i="4"/>
  <c r="C112" i="3"/>
  <c r="C112" i="4"/>
  <c r="D112" i="3"/>
  <c r="D112" i="4"/>
  <c r="E112" i="3"/>
  <c r="E112" i="4"/>
  <c r="F112" i="3"/>
  <c r="F112" i="4"/>
  <c r="G112" i="3"/>
  <c r="G112" i="4"/>
  <c r="H112" i="3"/>
  <c r="H112" i="4"/>
  <c r="I112" i="3"/>
  <c r="I112" i="4"/>
  <c r="J112" i="3"/>
  <c r="J112" i="4"/>
  <c r="K112" i="3"/>
  <c r="K112" i="4"/>
  <c r="L112" i="3"/>
  <c r="L112" i="4"/>
  <c r="M112" i="3"/>
  <c r="M112" i="4"/>
  <c r="A113" i="3"/>
  <c r="A113" i="4"/>
  <c r="B113" i="3"/>
  <c r="B113" i="4"/>
  <c r="C113" i="3"/>
  <c r="C113" i="4"/>
  <c r="D113" i="3"/>
  <c r="D113" i="4"/>
  <c r="E113" i="3"/>
  <c r="E113" i="4"/>
  <c r="F113" i="3"/>
  <c r="F113" i="4"/>
  <c r="G113" i="3"/>
  <c r="G113" i="4"/>
  <c r="H113" i="3"/>
  <c r="H113" i="4"/>
  <c r="I113" i="3"/>
  <c r="I113" i="4"/>
  <c r="J113" i="3"/>
  <c r="J113" i="4"/>
  <c r="K113" i="3"/>
  <c r="K113" i="4"/>
  <c r="L113" i="3"/>
  <c r="L113" i="4"/>
  <c r="M113" i="3"/>
  <c r="M113" i="4"/>
  <c r="A114" i="3"/>
  <c r="A114" i="4"/>
  <c r="B114" i="3"/>
  <c r="B114" i="4"/>
  <c r="C114" i="3"/>
  <c r="C114" i="4"/>
  <c r="D114" i="3"/>
  <c r="D114" i="4"/>
  <c r="E114" i="3"/>
  <c r="E114" i="4"/>
  <c r="F114" i="3"/>
  <c r="F114" i="4"/>
  <c r="G114" i="3"/>
  <c r="G114" i="4"/>
  <c r="H114" i="3"/>
  <c r="H114" i="4"/>
  <c r="I114" i="3"/>
  <c r="I114" i="4"/>
  <c r="J114" i="3"/>
  <c r="J114" i="4"/>
  <c r="K114" i="3"/>
  <c r="K114" i="4"/>
  <c r="L114" i="3"/>
  <c r="L114" i="4"/>
  <c r="M114" i="3"/>
  <c r="M114" i="4"/>
  <c r="A115" i="3"/>
  <c r="A115" i="4"/>
  <c r="B115" i="3"/>
  <c r="B115" i="4"/>
  <c r="C115" i="3"/>
  <c r="C115" i="4"/>
  <c r="D115" i="3"/>
  <c r="D115" i="4"/>
  <c r="E115" i="3"/>
  <c r="E115" i="4"/>
  <c r="F115" i="3"/>
  <c r="F115" i="4"/>
  <c r="G115" i="3"/>
  <c r="G115" i="4"/>
  <c r="H115" i="3"/>
  <c r="H115" i="4"/>
  <c r="I115" i="3"/>
  <c r="I115" i="4"/>
  <c r="J115" i="3"/>
  <c r="J115" i="4"/>
  <c r="K115" i="3"/>
  <c r="K115" i="4"/>
  <c r="L115" i="3"/>
  <c r="L115" i="4"/>
  <c r="M115" i="3"/>
  <c r="M115" i="4"/>
  <c r="A116" i="3"/>
  <c r="A116" i="4"/>
  <c r="B116" i="3"/>
  <c r="B116" i="4"/>
  <c r="C116" i="3"/>
  <c r="C116" i="4"/>
  <c r="D116" i="3"/>
  <c r="D116" i="4"/>
  <c r="E116" i="3"/>
  <c r="E116" i="4"/>
  <c r="F116" i="3"/>
  <c r="F116" i="4"/>
  <c r="G116" i="3"/>
  <c r="G116" i="4"/>
  <c r="H116" i="3"/>
  <c r="H116" i="4"/>
  <c r="I116" i="3"/>
  <c r="I116" i="4"/>
  <c r="J116" i="3"/>
  <c r="J116" i="4"/>
  <c r="K116" i="3"/>
  <c r="K116" i="4"/>
  <c r="L116" i="3"/>
  <c r="L116" i="4"/>
  <c r="M116" i="3"/>
  <c r="M116" i="4"/>
  <c r="A117" i="3"/>
  <c r="A117" i="4"/>
  <c r="B117" i="3"/>
  <c r="B117" i="4"/>
  <c r="C117" i="3"/>
  <c r="C117" i="4"/>
  <c r="D117" i="3"/>
  <c r="D117" i="4"/>
  <c r="E117" i="3"/>
  <c r="E117" i="4"/>
  <c r="F117" i="3"/>
  <c r="F117" i="4"/>
  <c r="G117" i="3"/>
  <c r="G117" i="4"/>
  <c r="H117" i="3"/>
  <c r="H117" i="4"/>
  <c r="I117" i="3"/>
  <c r="I117" i="4"/>
  <c r="J117" i="3"/>
  <c r="J117" i="4"/>
  <c r="K117" i="3"/>
  <c r="K117" i="4"/>
  <c r="L117" i="3"/>
  <c r="L117" i="4"/>
  <c r="M117" i="3"/>
  <c r="M117" i="4"/>
  <c r="A118" i="3"/>
  <c r="A118" i="4"/>
  <c r="B118" i="3"/>
  <c r="B118" i="4"/>
  <c r="C118" i="3"/>
  <c r="C118" i="4"/>
  <c r="D118" i="3"/>
  <c r="D118" i="4"/>
  <c r="E118" i="3"/>
  <c r="E118" i="4"/>
  <c r="F118" i="3"/>
  <c r="F118" i="4"/>
  <c r="G118" i="3"/>
  <c r="G118" i="4"/>
  <c r="H118" i="3"/>
  <c r="H118" i="4"/>
  <c r="I118" i="3"/>
  <c r="I118" i="4"/>
  <c r="J118" i="3"/>
  <c r="J118" i="4"/>
  <c r="K118" i="3"/>
  <c r="K118" i="4"/>
  <c r="L118" i="3"/>
  <c r="L118" i="4"/>
  <c r="M118" i="3"/>
  <c r="M118" i="4"/>
  <c r="A119" i="3"/>
  <c r="A119" i="4"/>
  <c r="B119" i="3"/>
  <c r="B119" i="4"/>
  <c r="C119" i="3"/>
  <c r="C119" i="4"/>
  <c r="D119" i="3"/>
  <c r="D119" i="4"/>
  <c r="E119" i="3"/>
  <c r="E119" i="4"/>
  <c r="F119" i="3"/>
  <c r="F119" i="4"/>
  <c r="G119" i="3"/>
  <c r="G119" i="4"/>
  <c r="H119" i="3"/>
  <c r="H119" i="4"/>
  <c r="I119" i="3"/>
  <c r="I119" i="4"/>
  <c r="J119" i="3"/>
  <c r="J119" i="4"/>
  <c r="K119" i="3"/>
  <c r="K119" i="4"/>
  <c r="L119" i="3"/>
  <c r="L119" i="4"/>
  <c r="M119" i="3"/>
  <c r="M119" i="4"/>
  <c r="A120" i="3"/>
  <c r="A120" i="4"/>
  <c r="B120" i="3"/>
  <c r="B120" i="4"/>
  <c r="C120" i="3"/>
  <c r="C120" i="4"/>
  <c r="D120" i="3"/>
  <c r="D120" i="4"/>
  <c r="E120" i="3"/>
  <c r="E120" i="4"/>
  <c r="F120" i="3"/>
  <c r="F120" i="4"/>
  <c r="G120" i="3"/>
  <c r="G120" i="4"/>
  <c r="H120" i="3"/>
  <c r="H120" i="4"/>
  <c r="I120" i="3"/>
  <c r="I120" i="4"/>
  <c r="J120" i="3"/>
  <c r="J120" i="4"/>
  <c r="K120" i="3"/>
  <c r="K120" i="4"/>
  <c r="L120" i="3"/>
  <c r="L120" i="4"/>
  <c r="M120" i="3"/>
  <c r="M120" i="4"/>
  <c r="A121" i="3"/>
  <c r="A121" i="4"/>
  <c r="B121" i="3"/>
  <c r="B121" i="4"/>
  <c r="C121" i="3"/>
  <c r="C121" i="4"/>
  <c r="D121" i="3"/>
  <c r="D121" i="4"/>
  <c r="E121" i="3"/>
  <c r="E121" i="4"/>
  <c r="F121" i="3"/>
  <c r="F121" i="4"/>
  <c r="G121" i="3"/>
  <c r="G121" i="4"/>
  <c r="H121" i="3"/>
  <c r="H121" i="4"/>
  <c r="I121" i="3"/>
  <c r="I121" i="4"/>
  <c r="J121" i="3"/>
  <c r="J121" i="4"/>
  <c r="K121" i="3"/>
  <c r="K121" i="4"/>
  <c r="L121" i="3"/>
  <c r="L121" i="4"/>
  <c r="M121" i="3"/>
  <c r="M121" i="4"/>
  <c r="A122" i="3"/>
  <c r="A122" i="4"/>
  <c r="B122" i="3"/>
  <c r="B122" i="4"/>
  <c r="C122" i="3"/>
  <c r="C122" i="4"/>
  <c r="D122" i="3"/>
  <c r="D122" i="4"/>
  <c r="E122" i="3"/>
  <c r="E122" i="4"/>
  <c r="F122" i="3"/>
  <c r="F122" i="4"/>
  <c r="G122" i="3"/>
  <c r="G122" i="4"/>
  <c r="H122" i="3"/>
  <c r="H122" i="4"/>
  <c r="I122" i="3"/>
  <c r="I122" i="4"/>
  <c r="J122" i="3"/>
  <c r="J122" i="4"/>
  <c r="K122" i="3"/>
  <c r="K122" i="4"/>
  <c r="L122" i="3"/>
  <c r="L122" i="4"/>
  <c r="M122" i="3"/>
  <c r="M122" i="4"/>
  <c r="A123" i="3"/>
  <c r="A123" i="4"/>
  <c r="B123" i="3"/>
  <c r="B123" i="4"/>
  <c r="C123" i="3"/>
  <c r="C123" i="4"/>
  <c r="D123" i="3"/>
  <c r="D123" i="4"/>
  <c r="E123" i="3"/>
  <c r="E123" i="4"/>
  <c r="F123" i="3"/>
  <c r="F123" i="4"/>
  <c r="G123" i="3"/>
  <c r="G123" i="4"/>
  <c r="H123" i="3"/>
  <c r="H123" i="4"/>
  <c r="I123" i="3"/>
  <c r="I123" i="4"/>
  <c r="J123" i="3"/>
  <c r="J123" i="4"/>
  <c r="K123" i="3"/>
  <c r="K123" i="4"/>
  <c r="L123" i="3"/>
  <c r="L123" i="4"/>
  <c r="M123" i="3"/>
  <c r="M123" i="4"/>
  <c r="A124" i="3"/>
  <c r="A124" i="4"/>
  <c r="B124" i="3"/>
  <c r="B124" i="4"/>
  <c r="C124" i="3"/>
  <c r="C124" i="4"/>
  <c r="D124" i="3"/>
  <c r="D124" i="4"/>
  <c r="E124" i="3"/>
  <c r="E124" i="4"/>
  <c r="F124" i="3"/>
  <c r="F124" i="4"/>
  <c r="G124" i="3"/>
  <c r="G124" i="4"/>
  <c r="H124" i="3"/>
  <c r="H124" i="4"/>
  <c r="I124" i="3"/>
  <c r="I124" i="4"/>
  <c r="J124" i="3"/>
  <c r="J124" i="4"/>
  <c r="K124" i="3"/>
  <c r="K124" i="4"/>
  <c r="L124" i="3"/>
  <c r="L124" i="4"/>
  <c r="M124" i="3"/>
  <c r="M124" i="4"/>
  <c r="A125" i="3"/>
  <c r="A125" i="4"/>
  <c r="B125" i="3"/>
  <c r="B125" i="4"/>
  <c r="C125" i="3"/>
  <c r="C125" i="4"/>
  <c r="D125" i="3"/>
  <c r="D125" i="4"/>
  <c r="E125" i="3"/>
  <c r="E125" i="4"/>
  <c r="F125" i="3"/>
  <c r="F125" i="4"/>
  <c r="G125" i="3"/>
  <c r="G125" i="4"/>
  <c r="H125" i="3"/>
  <c r="H125" i="4"/>
  <c r="I125" i="3"/>
  <c r="I125" i="4"/>
  <c r="J125" i="3"/>
  <c r="J125" i="4"/>
  <c r="K125" i="3"/>
  <c r="K125" i="4"/>
  <c r="L125" i="3"/>
  <c r="L125" i="4"/>
  <c r="M125" i="3"/>
  <c r="M125" i="4"/>
  <c r="A126" i="3"/>
  <c r="A126" i="4"/>
  <c r="B126" i="3"/>
  <c r="B126" i="4"/>
  <c r="C126" i="3"/>
  <c r="C126" i="4"/>
  <c r="D126" i="3"/>
  <c r="D126" i="4"/>
  <c r="E126" i="3"/>
  <c r="E126" i="4"/>
  <c r="F126" i="3"/>
  <c r="F126" i="4"/>
  <c r="G126" i="3"/>
  <c r="G126" i="4"/>
  <c r="H126" i="3"/>
  <c r="H126" i="4"/>
  <c r="I126" i="3"/>
  <c r="I126" i="4"/>
  <c r="J126" i="3"/>
  <c r="J126" i="4"/>
  <c r="K126" i="3"/>
  <c r="K126" i="4"/>
  <c r="L126" i="3"/>
  <c r="L126" i="4"/>
  <c r="M126" i="3"/>
  <c r="M126" i="4"/>
  <c r="A127" i="3"/>
  <c r="A127" i="4"/>
  <c r="B127" i="3"/>
  <c r="B127" i="4"/>
  <c r="C127" i="3"/>
  <c r="C127" i="4"/>
  <c r="D127" i="3"/>
  <c r="D127" i="4"/>
  <c r="E127" i="3"/>
  <c r="E127" i="4"/>
  <c r="F127" i="3"/>
  <c r="F127" i="4"/>
  <c r="G127" i="3"/>
  <c r="G127" i="4"/>
  <c r="H127" i="3"/>
  <c r="H127" i="4"/>
  <c r="I127" i="3"/>
  <c r="I127" i="4"/>
  <c r="J127" i="3"/>
  <c r="J127" i="4"/>
  <c r="K127" i="3"/>
  <c r="K127" i="4"/>
  <c r="L127" i="3"/>
  <c r="L127" i="4"/>
  <c r="M127" i="3"/>
  <c r="M127" i="4"/>
  <c r="A128" i="3"/>
  <c r="A128" i="4"/>
  <c r="B128" i="3"/>
  <c r="B128" i="4"/>
  <c r="C128" i="3"/>
  <c r="C128" i="4"/>
  <c r="D128" i="3"/>
  <c r="D128" i="4"/>
  <c r="E128" i="3"/>
  <c r="E128" i="4"/>
  <c r="F128" i="3"/>
  <c r="F128" i="4"/>
  <c r="G128" i="3"/>
  <c r="G128" i="4"/>
  <c r="H128" i="3"/>
  <c r="H128" i="4"/>
  <c r="I128" i="3"/>
  <c r="I128" i="4"/>
  <c r="J128" i="3"/>
  <c r="J128" i="4"/>
  <c r="K128" i="3"/>
  <c r="K128" i="4"/>
  <c r="L128" i="3"/>
  <c r="L128" i="4"/>
  <c r="M128" i="3"/>
  <c r="M128" i="4"/>
  <c r="A129" i="3"/>
  <c r="A129" i="4"/>
  <c r="B129" i="3"/>
  <c r="B129" i="4"/>
  <c r="C129" i="3"/>
  <c r="C129" i="4"/>
  <c r="D129" i="3"/>
  <c r="D129" i="4"/>
  <c r="E129" i="3"/>
  <c r="E129" i="4"/>
  <c r="F129" i="3"/>
  <c r="F129" i="4"/>
  <c r="G129" i="3"/>
  <c r="G129" i="4"/>
  <c r="H129" i="3"/>
  <c r="H129" i="4"/>
  <c r="I129" i="3"/>
  <c r="I129" i="4"/>
  <c r="J129" i="3"/>
  <c r="J129" i="4"/>
  <c r="K129" i="3"/>
  <c r="K129" i="4"/>
  <c r="L129" i="3"/>
  <c r="L129" i="4"/>
  <c r="M129" i="3"/>
  <c r="M129" i="4"/>
  <c r="A130" i="3"/>
  <c r="A130" i="4"/>
  <c r="B130" i="3"/>
  <c r="B130" i="4"/>
  <c r="C130" i="3"/>
  <c r="C130" i="4"/>
  <c r="D130" i="3"/>
  <c r="D130" i="4"/>
  <c r="E130" i="3"/>
  <c r="E130" i="4"/>
  <c r="F130" i="3"/>
  <c r="F130" i="4"/>
  <c r="G130" i="3"/>
  <c r="G130" i="4"/>
  <c r="H130" i="3"/>
  <c r="H130" i="4"/>
  <c r="I130" i="3"/>
  <c r="I130" i="4"/>
  <c r="J130" i="3"/>
  <c r="J130" i="4"/>
  <c r="K130" i="3"/>
  <c r="K130" i="4"/>
  <c r="L130" i="3"/>
  <c r="L130" i="4"/>
  <c r="M130" i="3"/>
  <c r="M130" i="4"/>
  <c r="A131" i="3"/>
  <c r="A131" i="4"/>
  <c r="B131" i="3"/>
  <c r="B131" i="4"/>
  <c r="C131" i="3"/>
  <c r="C131" i="4"/>
  <c r="D131" i="3"/>
  <c r="D131" i="4"/>
  <c r="E131" i="3"/>
  <c r="E131" i="4"/>
  <c r="F131" i="3"/>
  <c r="F131" i="4"/>
  <c r="G131" i="3"/>
  <c r="G131" i="4"/>
  <c r="H131" i="3"/>
  <c r="H131" i="4"/>
  <c r="I131" i="3"/>
  <c r="I131" i="4"/>
  <c r="J131" i="3"/>
  <c r="J131" i="4"/>
  <c r="K131" i="3"/>
  <c r="K131" i="4"/>
  <c r="L131" i="3"/>
  <c r="L131" i="4"/>
  <c r="M131" i="3"/>
  <c r="M131" i="4"/>
  <c r="A132" i="3"/>
  <c r="A132" i="4"/>
  <c r="B132" i="3"/>
  <c r="B132" i="4"/>
  <c r="C132" i="3"/>
  <c r="C132" i="4"/>
  <c r="D132" i="3"/>
  <c r="D132" i="4"/>
  <c r="E132" i="3"/>
  <c r="E132" i="4"/>
  <c r="F132" i="3"/>
  <c r="F132" i="4"/>
  <c r="G132" i="3"/>
  <c r="G132" i="4"/>
  <c r="H132" i="3"/>
  <c r="H132" i="4"/>
  <c r="I132" i="3"/>
  <c r="I132" i="4"/>
  <c r="J132" i="3"/>
  <c r="J132" i="4"/>
  <c r="K132" i="3"/>
  <c r="K132" i="4"/>
  <c r="L132" i="3"/>
  <c r="L132" i="4"/>
  <c r="M132" i="3"/>
  <c r="M132" i="4"/>
  <c r="A133" i="3"/>
  <c r="A133" i="4"/>
  <c r="B133" i="3"/>
  <c r="B133" i="4"/>
  <c r="C133" i="3"/>
  <c r="C133" i="4"/>
  <c r="D133" i="3"/>
  <c r="D133" i="4"/>
  <c r="E133" i="3"/>
  <c r="E133" i="4"/>
  <c r="F133" i="3"/>
  <c r="F133" i="4"/>
  <c r="G133" i="3"/>
  <c r="G133" i="4"/>
  <c r="H133" i="3"/>
  <c r="H133" i="4"/>
  <c r="I133" i="3"/>
  <c r="I133" i="4"/>
  <c r="J133" i="3"/>
  <c r="J133" i="4"/>
  <c r="K133" i="3"/>
  <c r="K133" i="4"/>
  <c r="L133" i="3"/>
  <c r="L133" i="4"/>
  <c r="M133" i="3"/>
  <c r="M133" i="4"/>
  <c r="A134" i="3"/>
  <c r="A134" i="4"/>
  <c r="B134" i="3"/>
  <c r="B134" i="4"/>
  <c r="C134" i="3"/>
  <c r="C134" i="4"/>
  <c r="D134" i="3"/>
  <c r="D134" i="4"/>
  <c r="E134" i="3"/>
  <c r="E134" i="4"/>
  <c r="F134" i="3"/>
  <c r="F134" i="4"/>
  <c r="G134" i="3"/>
  <c r="G134" i="4"/>
  <c r="H134" i="3"/>
  <c r="H134" i="4"/>
  <c r="I134" i="3"/>
  <c r="I134" i="4"/>
  <c r="J134" i="3"/>
  <c r="J134" i="4"/>
  <c r="K134" i="3"/>
  <c r="K134" i="4"/>
  <c r="L134" i="3"/>
  <c r="L134" i="4"/>
  <c r="M134" i="3"/>
  <c r="M134" i="4"/>
  <c r="A135" i="3"/>
  <c r="A135" i="4"/>
  <c r="B135" i="3"/>
  <c r="B135" i="4"/>
  <c r="C135" i="3"/>
  <c r="C135" i="4"/>
  <c r="D135" i="3"/>
  <c r="D135" i="4"/>
  <c r="E135" i="3"/>
  <c r="E135" i="4"/>
  <c r="F135" i="3"/>
  <c r="F135" i="4"/>
  <c r="G135" i="3"/>
  <c r="G135" i="4"/>
  <c r="H135" i="3"/>
  <c r="H135" i="4"/>
  <c r="I135" i="3"/>
  <c r="I135" i="4"/>
  <c r="J135" i="3"/>
  <c r="J135" i="4"/>
  <c r="K135" i="3"/>
  <c r="K135" i="4"/>
  <c r="L135" i="3"/>
  <c r="L135" i="4"/>
  <c r="M135" i="3"/>
  <c r="M135" i="4"/>
  <c r="A136" i="3"/>
  <c r="A136" i="4"/>
  <c r="B136" i="3"/>
  <c r="B136" i="4"/>
  <c r="C136" i="3"/>
  <c r="C136" i="4"/>
  <c r="D136" i="3"/>
  <c r="D136" i="4"/>
  <c r="E136" i="3"/>
  <c r="E136" i="4"/>
  <c r="F136" i="3"/>
  <c r="F136" i="4"/>
  <c r="G136" i="3"/>
  <c r="G136" i="4"/>
  <c r="H136" i="3"/>
  <c r="H136" i="4"/>
  <c r="I136" i="3"/>
  <c r="I136" i="4"/>
  <c r="J136" i="3"/>
  <c r="J136" i="4"/>
  <c r="K136" i="3"/>
  <c r="K136" i="4"/>
  <c r="L136" i="3"/>
  <c r="L136" i="4"/>
  <c r="M136" i="3"/>
  <c r="M136" i="4"/>
  <c r="A137" i="3"/>
  <c r="A137" i="4"/>
  <c r="B137" i="3"/>
  <c r="B137" i="4"/>
  <c r="C137" i="3"/>
  <c r="C137" i="4"/>
  <c r="D137" i="3"/>
  <c r="D137" i="4"/>
  <c r="E137" i="3"/>
  <c r="E137" i="4"/>
  <c r="F137" i="3"/>
  <c r="F137" i="4"/>
  <c r="G137" i="3"/>
  <c r="G137" i="4"/>
  <c r="H137" i="3"/>
  <c r="H137" i="4"/>
  <c r="I137" i="3"/>
  <c r="I137" i="4"/>
  <c r="J137" i="3"/>
  <c r="J137" i="4"/>
  <c r="K137" i="3"/>
  <c r="K137" i="4"/>
  <c r="L137" i="3"/>
  <c r="L137" i="4"/>
  <c r="M137" i="3"/>
  <c r="M137" i="4"/>
  <c r="A138" i="3"/>
  <c r="A138" i="4"/>
  <c r="B138" i="3"/>
  <c r="B138" i="4"/>
  <c r="C138" i="3"/>
  <c r="C138" i="4"/>
  <c r="D138" i="3"/>
  <c r="D138" i="4"/>
  <c r="E138" i="3"/>
  <c r="E138" i="4"/>
  <c r="F138" i="3"/>
  <c r="F138" i="4"/>
  <c r="G138" i="3"/>
  <c r="G138" i="4"/>
  <c r="H138" i="3"/>
  <c r="H138" i="4"/>
  <c r="I138" i="3"/>
  <c r="I138" i="4"/>
  <c r="J138" i="3"/>
  <c r="J138" i="4"/>
  <c r="K138" i="3"/>
  <c r="K138" i="4"/>
  <c r="L138" i="3"/>
  <c r="L138" i="4"/>
  <c r="M138" i="3"/>
  <c r="M138" i="4"/>
  <c r="A139" i="3"/>
  <c r="A139" i="4"/>
  <c r="B139" i="3"/>
  <c r="B139" i="4"/>
  <c r="C139" i="3"/>
  <c r="C139" i="4"/>
  <c r="D139" i="3"/>
  <c r="D139" i="4"/>
  <c r="E139" i="3"/>
  <c r="E139" i="4"/>
  <c r="F139" i="3"/>
  <c r="F139" i="4"/>
  <c r="G139" i="3"/>
  <c r="G139" i="4"/>
  <c r="H139" i="3"/>
  <c r="H139" i="4"/>
  <c r="I139" i="3"/>
  <c r="I139" i="4"/>
  <c r="J139" i="3"/>
  <c r="J139" i="4"/>
  <c r="K139" i="3"/>
  <c r="K139" i="4"/>
  <c r="L139" i="3"/>
  <c r="L139" i="4"/>
  <c r="M139" i="3"/>
  <c r="M139" i="4"/>
  <c r="A140" i="3"/>
  <c r="A140" i="4"/>
  <c r="B140" i="3"/>
  <c r="B140" i="4"/>
  <c r="C140" i="3"/>
  <c r="C140" i="4"/>
  <c r="D140" i="3"/>
  <c r="D140" i="4"/>
  <c r="E140" i="3"/>
  <c r="E140" i="4"/>
  <c r="F140" i="3"/>
  <c r="F140" i="4"/>
  <c r="G140" i="3"/>
  <c r="G140" i="4"/>
  <c r="H140" i="3"/>
  <c r="H140" i="4"/>
  <c r="I140" i="3"/>
  <c r="I140" i="4"/>
  <c r="J140" i="3"/>
  <c r="J140" i="4"/>
  <c r="K140" i="3"/>
  <c r="K140" i="4"/>
  <c r="L140" i="3"/>
  <c r="L140" i="4"/>
  <c r="M140" i="3"/>
  <c r="M140" i="4"/>
  <c r="A141" i="3"/>
  <c r="A141" i="4"/>
  <c r="B141" i="3"/>
  <c r="B141" i="4"/>
  <c r="C141" i="3"/>
  <c r="C141" i="4"/>
  <c r="D141" i="3"/>
  <c r="D141" i="4"/>
  <c r="E141" i="3"/>
  <c r="E141" i="4"/>
  <c r="F141" i="3"/>
  <c r="F141" i="4"/>
  <c r="G141" i="3"/>
  <c r="G141" i="4"/>
  <c r="H141" i="3"/>
  <c r="H141" i="4"/>
  <c r="I141" i="3"/>
  <c r="I141" i="4"/>
  <c r="J141" i="3"/>
  <c r="J141" i="4"/>
  <c r="K141" i="3"/>
  <c r="K141" i="4"/>
  <c r="L141" i="3"/>
  <c r="L141" i="4"/>
  <c r="M141" i="3"/>
  <c r="M141" i="4"/>
  <c r="A142" i="3"/>
  <c r="A142" i="4"/>
  <c r="B142" i="3"/>
  <c r="B142" i="4"/>
  <c r="C142" i="3"/>
  <c r="C142" i="4"/>
  <c r="D142" i="3"/>
  <c r="D142" i="4"/>
  <c r="E142" i="3"/>
  <c r="E142" i="4"/>
  <c r="F142" i="3"/>
  <c r="F142" i="4"/>
  <c r="G142" i="3"/>
  <c r="G142" i="4"/>
  <c r="H142" i="3"/>
  <c r="H142" i="4"/>
  <c r="I142" i="3"/>
  <c r="I142" i="4"/>
  <c r="J142" i="3"/>
  <c r="J142" i="4"/>
  <c r="K142" i="3"/>
  <c r="K142" i="4"/>
  <c r="L142" i="3"/>
  <c r="L142" i="4"/>
  <c r="M142" i="3"/>
  <c r="M142" i="4"/>
  <c r="A143" i="3"/>
  <c r="A143" i="4"/>
  <c r="B143" i="3"/>
  <c r="B143" i="4"/>
  <c r="C143" i="3"/>
  <c r="C143" i="4"/>
  <c r="D143" i="3"/>
  <c r="D143" i="4"/>
  <c r="E143" i="3"/>
  <c r="E143" i="4"/>
  <c r="F143" i="3"/>
  <c r="F143" i="4"/>
  <c r="G143" i="3"/>
  <c r="G143" i="4"/>
  <c r="H143" i="3"/>
  <c r="H143" i="4"/>
  <c r="I143" i="3"/>
  <c r="I143" i="4"/>
  <c r="J143" i="3"/>
  <c r="J143" i="4"/>
  <c r="K143" i="3"/>
  <c r="K143" i="4"/>
  <c r="L143" i="3"/>
  <c r="L143" i="4"/>
  <c r="M143" i="3"/>
  <c r="M143" i="4"/>
  <c r="A144" i="3"/>
  <c r="A144" i="4"/>
  <c r="B144" i="3"/>
  <c r="B144" i="4"/>
  <c r="C144" i="3"/>
  <c r="C144" i="4"/>
  <c r="D144" i="3"/>
  <c r="D144" i="4"/>
  <c r="E144" i="3"/>
  <c r="E144" i="4"/>
  <c r="F144" i="3"/>
  <c r="F144" i="4"/>
  <c r="G144" i="3"/>
  <c r="G144" i="4"/>
  <c r="H144" i="3"/>
  <c r="H144" i="4"/>
  <c r="I144" i="3"/>
  <c r="I144" i="4"/>
  <c r="J144" i="3"/>
  <c r="J144" i="4"/>
  <c r="K144" i="3"/>
  <c r="K144" i="4"/>
  <c r="L144" i="3"/>
  <c r="L144" i="4"/>
  <c r="M144" i="3"/>
  <c r="M144" i="4"/>
  <c r="A145" i="3"/>
  <c r="A145" i="4"/>
  <c r="B145" i="3"/>
  <c r="B145" i="4"/>
  <c r="C145" i="3"/>
  <c r="C145" i="4"/>
  <c r="D145" i="3"/>
  <c r="D145" i="4"/>
  <c r="E145" i="3"/>
  <c r="E145" i="4"/>
  <c r="F145" i="3"/>
  <c r="F145" i="4"/>
  <c r="G145" i="3"/>
  <c r="G145" i="4"/>
  <c r="H145" i="3"/>
  <c r="H145" i="4"/>
  <c r="I145" i="3"/>
  <c r="I145" i="4"/>
  <c r="J145" i="3"/>
  <c r="J145" i="4"/>
  <c r="K145" i="3"/>
  <c r="K145" i="4"/>
  <c r="L145" i="3"/>
  <c r="L145" i="4"/>
  <c r="M145" i="3"/>
  <c r="M145" i="4"/>
  <c r="A146" i="3"/>
  <c r="A146" i="4"/>
  <c r="B146" i="3"/>
  <c r="B146" i="4"/>
  <c r="C146" i="3"/>
  <c r="C146" i="4"/>
  <c r="D146" i="3"/>
  <c r="D146" i="4"/>
  <c r="E146" i="3"/>
  <c r="E146" i="4"/>
  <c r="F146" i="3"/>
  <c r="F146" i="4"/>
  <c r="G146" i="3"/>
  <c r="G146" i="4"/>
  <c r="H146" i="3"/>
  <c r="H146" i="4"/>
  <c r="I146" i="3"/>
  <c r="I146" i="4"/>
  <c r="J146" i="3"/>
  <c r="J146" i="4"/>
  <c r="K146" i="3"/>
  <c r="K146" i="4"/>
  <c r="L146" i="3"/>
  <c r="L146" i="4"/>
  <c r="M146" i="3"/>
  <c r="M146" i="4"/>
  <c r="A147" i="3"/>
  <c r="A147" i="4"/>
  <c r="B147" i="3"/>
  <c r="B147" i="4"/>
  <c r="C147" i="3"/>
  <c r="C147" i="4"/>
  <c r="D147" i="3"/>
  <c r="D147" i="4"/>
  <c r="E147" i="3"/>
  <c r="E147" i="4"/>
  <c r="F147" i="3"/>
  <c r="F147" i="4"/>
  <c r="G147" i="3"/>
  <c r="G147" i="4"/>
  <c r="H147" i="3"/>
  <c r="H147" i="4"/>
  <c r="I147" i="3"/>
  <c r="I147" i="4"/>
  <c r="J147" i="3"/>
  <c r="J147" i="4"/>
  <c r="K147" i="3"/>
  <c r="K147" i="4"/>
  <c r="L147" i="3"/>
  <c r="L147" i="4"/>
  <c r="M147" i="3"/>
  <c r="M147" i="4"/>
  <c r="A148" i="3"/>
  <c r="A148" i="4"/>
  <c r="B148" i="3"/>
  <c r="B148" i="4"/>
  <c r="C148" i="3"/>
  <c r="C148" i="4"/>
  <c r="D148" i="3"/>
  <c r="D148" i="4"/>
  <c r="E148" i="3"/>
  <c r="E148" i="4"/>
  <c r="F148" i="3"/>
  <c r="F148" i="4"/>
  <c r="G148" i="3"/>
  <c r="G148" i="4"/>
  <c r="H148" i="3"/>
  <c r="H148" i="4"/>
  <c r="I148" i="3"/>
  <c r="I148" i="4"/>
  <c r="J148" i="3"/>
  <c r="J148" i="4"/>
  <c r="K148" i="3"/>
  <c r="K148" i="4"/>
  <c r="L148" i="3"/>
  <c r="L148" i="4"/>
  <c r="M148" i="3"/>
  <c r="M148" i="4"/>
  <c r="A149" i="3"/>
  <c r="A149" i="4"/>
  <c r="B149" i="3"/>
  <c r="B149" i="4"/>
  <c r="C149" i="3"/>
  <c r="C149" i="4"/>
  <c r="D149" i="3"/>
  <c r="D149" i="4"/>
  <c r="E149" i="3"/>
  <c r="E149" i="4"/>
  <c r="F149" i="3"/>
  <c r="F149" i="4"/>
  <c r="G149" i="3"/>
  <c r="G149" i="4"/>
  <c r="H149" i="3"/>
  <c r="H149" i="4"/>
  <c r="I149" i="3"/>
  <c r="I149" i="4"/>
  <c r="J149" i="3"/>
  <c r="J149" i="4"/>
  <c r="K149" i="3"/>
  <c r="K149" i="4"/>
  <c r="L149" i="3"/>
  <c r="L149" i="4"/>
  <c r="M149" i="3"/>
  <c r="M149" i="4"/>
  <c r="A150" i="3"/>
  <c r="A150" i="4"/>
  <c r="B150" i="3"/>
  <c r="B150" i="4"/>
  <c r="C150" i="3"/>
  <c r="C150" i="4"/>
  <c r="D150" i="3"/>
  <c r="D150" i="4"/>
  <c r="E150" i="3"/>
  <c r="E150" i="4"/>
  <c r="F150" i="3"/>
  <c r="F150" i="4"/>
  <c r="G150" i="3"/>
  <c r="G150" i="4"/>
  <c r="H150" i="3"/>
  <c r="H150" i="4"/>
  <c r="I150" i="3"/>
  <c r="I150" i="4"/>
  <c r="J150" i="3"/>
  <c r="J150" i="4"/>
  <c r="K150" i="3"/>
  <c r="K150" i="4"/>
  <c r="L150" i="3"/>
  <c r="L150" i="4"/>
  <c r="M150" i="3"/>
  <c r="M150" i="4"/>
  <c r="A151" i="3"/>
  <c r="A151" i="4"/>
  <c r="B151" i="3"/>
  <c r="B151" i="4"/>
  <c r="C151" i="3"/>
  <c r="C151" i="4"/>
  <c r="D151" i="3"/>
  <c r="D151" i="4"/>
  <c r="E151" i="3"/>
  <c r="E151" i="4"/>
  <c r="F151" i="3"/>
  <c r="F151" i="4"/>
  <c r="G151" i="3"/>
  <c r="G151" i="4"/>
  <c r="H151" i="3"/>
  <c r="H151" i="4"/>
  <c r="I151" i="3"/>
  <c r="I151" i="4"/>
  <c r="J151" i="3"/>
  <c r="J151" i="4"/>
  <c r="K151" i="3"/>
  <c r="K151" i="4"/>
  <c r="L151" i="3"/>
  <c r="L151" i="4"/>
  <c r="M151" i="3"/>
  <c r="M151" i="4"/>
  <c r="A152" i="3"/>
  <c r="A152" i="4"/>
  <c r="B152" i="3"/>
  <c r="B152" i="4"/>
  <c r="C152" i="3"/>
  <c r="C152" i="4"/>
  <c r="D152" i="3"/>
  <c r="D152" i="4"/>
  <c r="E152" i="3"/>
  <c r="E152" i="4"/>
  <c r="F152" i="3"/>
  <c r="F152" i="4"/>
  <c r="G152" i="3"/>
  <c r="G152" i="4"/>
  <c r="H152" i="3"/>
  <c r="H152" i="4"/>
  <c r="I152" i="3"/>
  <c r="I152" i="4"/>
  <c r="J152" i="3"/>
  <c r="J152" i="4"/>
  <c r="K152" i="3"/>
  <c r="K152" i="4"/>
  <c r="L152" i="3"/>
  <c r="L152" i="4"/>
  <c r="M152" i="3"/>
  <c r="M152" i="4"/>
  <c r="A153" i="3"/>
  <c r="A153" i="4"/>
  <c r="B153" i="3"/>
  <c r="B153" i="4"/>
  <c r="C153" i="3"/>
  <c r="C153" i="4"/>
  <c r="D153" i="3"/>
  <c r="D153" i="4"/>
  <c r="E153" i="3"/>
  <c r="E153" i="4"/>
  <c r="F153" i="3"/>
  <c r="F153" i="4"/>
  <c r="G153" i="3"/>
  <c r="G153" i="4"/>
  <c r="H153" i="3"/>
  <c r="H153" i="4"/>
  <c r="I153" i="3"/>
  <c r="I153" i="4"/>
  <c r="J153" i="3"/>
  <c r="J153" i="4"/>
  <c r="K153" i="3"/>
  <c r="K153" i="4"/>
  <c r="L153" i="3"/>
  <c r="L153" i="4"/>
  <c r="M153" i="3"/>
  <c r="M153" i="4"/>
  <c r="A154" i="3"/>
  <c r="A154" i="4"/>
  <c r="B154" i="3"/>
  <c r="B154" i="4"/>
  <c r="C154" i="3"/>
  <c r="C154" i="4"/>
  <c r="D154" i="3"/>
  <c r="D154" i="4"/>
  <c r="E154" i="3"/>
  <c r="E154" i="4"/>
  <c r="F154" i="3"/>
  <c r="F154" i="4"/>
  <c r="G154" i="3"/>
  <c r="G154" i="4"/>
  <c r="H154" i="3"/>
  <c r="H154" i="4"/>
  <c r="I154" i="3"/>
  <c r="I154" i="4"/>
  <c r="J154" i="3"/>
  <c r="J154" i="4"/>
  <c r="K154" i="3"/>
  <c r="K154" i="4"/>
  <c r="L154" i="3"/>
  <c r="L154" i="4"/>
  <c r="M154" i="3"/>
  <c r="M154" i="4"/>
  <c r="A155" i="3"/>
  <c r="A155" i="4"/>
  <c r="B155" i="3"/>
  <c r="B155" i="4"/>
  <c r="C155" i="3"/>
  <c r="C155" i="4"/>
  <c r="D155" i="3"/>
  <c r="D155" i="4"/>
  <c r="E155" i="3"/>
  <c r="E155" i="4"/>
  <c r="F155" i="3"/>
  <c r="F155" i="4"/>
  <c r="G155" i="3"/>
  <c r="G155" i="4"/>
  <c r="H155" i="3"/>
  <c r="H155" i="4"/>
  <c r="I155" i="3"/>
  <c r="I155" i="4"/>
  <c r="J155" i="3"/>
  <c r="J155" i="4"/>
  <c r="K155" i="3"/>
  <c r="K155" i="4"/>
  <c r="L155" i="3"/>
  <c r="L155" i="4"/>
  <c r="M155" i="3"/>
  <c r="M155" i="4"/>
  <c r="A156" i="3"/>
  <c r="A156" i="4"/>
  <c r="B156" i="3"/>
  <c r="B156" i="4"/>
  <c r="C156" i="3"/>
  <c r="C156" i="4"/>
  <c r="D156" i="3"/>
  <c r="D156" i="4"/>
  <c r="E156" i="3"/>
  <c r="E156" i="4"/>
  <c r="F156" i="3"/>
  <c r="F156" i="4"/>
  <c r="G156" i="3"/>
  <c r="G156" i="4"/>
  <c r="H156" i="3"/>
  <c r="H156" i="4"/>
  <c r="I156" i="3"/>
  <c r="I156" i="4"/>
  <c r="J156" i="3"/>
  <c r="J156" i="4"/>
  <c r="K156" i="3"/>
  <c r="K156" i="4"/>
  <c r="L156" i="3"/>
  <c r="L156" i="4"/>
  <c r="M156" i="3"/>
  <c r="M156" i="4"/>
  <c r="A157" i="3"/>
  <c r="A157" i="4"/>
  <c r="B157" i="3"/>
  <c r="B157" i="4"/>
  <c r="C157" i="3"/>
  <c r="C157" i="4"/>
  <c r="D157" i="3"/>
  <c r="D157" i="4"/>
  <c r="E157" i="3"/>
  <c r="E157" i="4"/>
  <c r="F157" i="3"/>
  <c r="F157" i="4"/>
  <c r="G157" i="3"/>
  <c r="G157" i="4"/>
  <c r="H157" i="3"/>
  <c r="H157" i="4"/>
  <c r="I157" i="3"/>
  <c r="I157" i="4"/>
  <c r="J157" i="3"/>
  <c r="J157" i="4"/>
  <c r="K157" i="3"/>
  <c r="K157" i="4"/>
  <c r="L157" i="3"/>
  <c r="L157" i="4"/>
  <c r="M157" i="3"/>
  <c r="M157" i="4"/>
  <c r="A158" i="3"/>
  <c r="A158" i="4"/>
  <c r="B158" i="3"/>
  <c r="B158" i="4"/>
  <c r="C158" i="3"/>
  <c r="C158" i="4"/>
  <c r="D158" i="3"/>
  <c r="D158" i="4"/>
  <c r="E158" i="3"/>
  <c r="E158" i="4"/>
  <c r="F158" i="3"/>
  <c r="F158" i="4"/>
  <c r="G158" i="3"/>
  <c r="G158" i="4"/>
  <c r="H158" i="3"/>
  <c r="H158" i="4"/>
  <c r="I158" i="3"/>
  <c r="I158" i="4"/>
  <c r="J158" i="3"/>
  <c r="J158" i="4"/>
  <c r="K158" i="3"/>
  <c r="K158" i="4"/>
  <c r="L158" i="3"/>
  <c r="L158" i="4"/>
  <c r="M158" i="3"/>
  <c r="M158" i="4"/>
  <c r="A159" i="3"/>
  <c r="A159" i="4"/>
  <c r="B159" i="3"/>
  <c r="B159" i="4"/>
  <c r="C159" i="3"/>
  <c r="C159" i="4"/>
  <c r="D159" i="3"/>
  <c r="D159" i="4"/>
  <c r="E159" i="3"/>
  <c r="E159" i="4"/>
  <c r="F159" i="3"/>
  <c r="F159" i="4"/>
  <c r="G159" i="3"/>
  <c r="G159" i="4"/>
  <c r="H159" i="3"/>
  <c r="H159" i="4"/>
  <c r="I159" i="3"/>
  <c r="I159" i="4"/>
  <c r="J159" i="3"/>
  <c r="J159" i="4"/>
  <c r="K159" i="3"/>
  <c r="K159" i="4"/>
  <c r="L159" i="3"/>
  <c r="L159" i="4"/>
  <c r="M159" i="3"/>
  <c r="M159" i="4"/>
  <c r="A160" i="3"/>
  <c r="A160" i="4"/>
  <c r="B160" i="3"/>
  <c r="B160" i="4"/>
  <c r="C160" i="3"/>
  <c r="C160" i="4"/>
  <c r="D160" i="3"/>
  <c r="D160" i="4"/>
  <c r="E160" i="3"/>
  <c r="E160" i="4"/>
  <c r="F160" i="3"/>
  <c r="F160" i="4"/>
  <c r="G160" i="3"/>
  <c r="G160" i="4"/>
  <c r="H160" i="3"/>
  <c r="H160" i="4"/>
  <c r="I160" i="3"/>
  <c r="I160" i="4"/>
  <c r="J160" i="3"/>
  <c r="J160" i="4"/>
  <c r="K160" i="3"/>
  <c r="K160" i="4"/>
  <c r="L160" i="3"/>
  <c r="L160" i="4"/>
  <c r="M160" i="3"/>
  <c r="M160" i="4"/>
  <c r="A161" i="3"/>
  <c r="A161" i="4"/>
  <c r="B161" i="3"/>
  <c r="B161" i="4"/>
  <c r="C161" i="3"/>
  <c r="C161" i="4"/>
  <c r="D161" i="3"/>
  <c r="D161" i="4"/>
  <c r="E161" i="3"/>
  <c r="E161" i="4"/>
  <c r="F161" i="3"/>
  <c r="F161" i="4"/>
  <c r="G161" i="3"/>
  <c r="G161" i="4"/>
  <c r="H161" i="3"/>
  <c r="H161" i="4"/>
  <c r="I161" i="3"/>
  <c r="I161" i="4"/>
  <c r="J161" i="3"/>
  <c r="J161" i="4"/>
  <c r="K161" i="3"/>
  <c r="K161" i="4"/>
  <c r="L161" i="3"/>
  <c r="L161" i="4"/>
  <c r="M161" i="3"/>
  <c r="M161" i="4"/>
  <c r="A162" i="3"/>
  <c r="A162" i="4"/>
  <c r="B162" i="3"/>
  <c r="B162" i="4"/>
  <c r="C162" i="3"/>
  <c r="C162" i="4"/>
  <c r="D162" i="3"/>
  <c r="D162" i="4"/>
  <c r="E162" i="3"/>
  <c r="E162" i="4"/>
  <c r="F162" i="3"/>
  <c r="F162" i="4"/>
  <c r="G162" i="3"/>
  <c r="G162" i="4"/>
  <c r="H162" i="3"/>
  <c r="H162" i="4"/>
  <c r="I162" i="3"/>
  <c r="I162" i="4"/>
  <c r="J162" i="3"/>
  <c r="J162" i="4"/>
  <c r="K162" i="3"/>
  <c r="K162" i="4"/>
  <c r="L162" i="3"/>
  <c r="L162" i="4"/>
  <c r="M162" i="3"/>
  <c r="M162" i="4"/>
  <c r="A163" i="3"/>
  <c r="A163" i="4"/>
  <c r="B163" i="3"/>
  <c r="B163" i="4"/>
  <c r="C163" i="3"/>
  <c r="C163" i="4"/>
  <c r="D163" i="3"/>
  <c r="D163" i="4"/>
  <c r="E163" i="3"/>
  <c r="E163" i="4"/>
  <c r="F163" i="3"/>
  <c r="F163" i="4"/>
  <c r="G163" i="3"/>
  <c r="G163" i="4"/>
  <c r="H163" i="3"/>
  <c r="H163" i="4"/>
  <c r="I163" i="3"/>
  <c r="I163" i="4"/>
  <c r="J163" i="3"/>
  <c r="J163" i="4"/>
  <c r="K163" i="3"/>
  <c r="K163" i="4"/>
  <c r="L163" i="3"/>
  <c r="L163" i="4"/>
  <c r="M163" i="3"/>
  <c r="M163" i="4"/>
  <c r="A164" i="3"/>
  <c r="A164" i="4"/>
  <c r="B164" i="3"/>
  <c r="B164" i="4"/>
  <c r="C164" i="3"/>
  <c r="C164" i="4"/>
  <c r="D164" i="3"/>
  <c r="D164" i="4"/>
  <c r="E164" i="3"/>
  <c r="E164" i="4"/>
  <c r="F164" i="3"/>
  <c r="F164" i="4"/>
  <c r="G164" i="3"/>
  <c r="G164" i="4"/>
  <c r="H164" i="3"/>
  <c r="H164" i="4"/>
  <c r="I164" i="3"/>
  <c r="I164" i="4"/>
  <c r="J164" i="3"/>
  <c r="J164" i="4"/>
  <c r="K164" i="3"/>
  <c r="K164" i="4"/>
  <c r="L164" i="3"/>
  <c r="L164" i="4"/>
  <c r="M164" i="3"/>
  <c r="M164" i="4"/>
  <c r="A165" i="3"/>
  <c r="A165" i="4"/>
  <c r="B165" i="3"/>
  <c r="B165" i="4"/>
  <c r="C165" i="3"/>
  <c r="C165" i="4"/>
  <c r="D165" i="3"/>
  <c r="D165" i="4"/>
  <c r="E165" i="3"/>
  <c r="E165" i="4"/>
  <c r="F165" i="3"/>
  <c r="F165" i="4"/>
  <c r="G165" i="3"/>
  <c r="G165" i="4"/>
  <c r="H165" i="3"/>
  <c r="H165" i="4"/>
  <c r="I165" i="3"/>
  <c r="I165" i="4"/>
  <c r="J165" i="3"/>
  <c r="J165" i="4"/>
  <c r="K165" i="3"/>
  <c r="K165" i="4"/>
  <c r="L165" i="3"/>
  <c r="L165" i="4"/>
  <c r="M165" i="3"/>
  <c r="M165" i="4"/>
  <c r="A166" i="3"/>
  <c r="A166" i="4"/>
  <c r="B166" i="3"/>
  <c r="B166" i="4"/>
  <c r="C166" i="3"/>
  <c r="C166" i="4"/>
  <c r="D166" i="3"/>
  <c r="D166" i="4"/>
  <c r="E166" i="3"/>
  <c r="E166" i="4"/>
  <c r="F166" i="3"/>
  <c r="F166" i="4"/>
  <c r="G166" i="3"/>
  <c r="G166" i="4"/>
  <c r="H166" i="3"/>
  <c r="H166" i="4"/>
  <c r="I166" i="3"/>
  <c r="I166" i="4"/>
  <c r="J166" i="3"/>
  <c r="J166" i="4"/>
  <c r="K166" i="3"/>
  <c r="K166" i="4"/>
  <c r="L166" i="3"/>
  <c r="L166" i="4"/>
  <c r="M166" i="3"/>
  <c r="M166" i="4"/>
  <c r="A167" i="3"/>
  <c r="A167" i="4"/>
  <c r="B167" i="3"/>
  <c r="B167" i="4"/>
  <c r="C167" i="3"/>
  <c r="C167" i="4"/>
  <c r="D167" i="3"/>
  <c r="D167" i="4"/>
  <c r="E167" i="3"/>
  <c r="E167" i="4"/>
  <c r="F167" i="3"/>
  <c r="F167" i="4"/>
  <c r="G167" i="3"/>
  <c r="G167" i="4"/>
  <c r="H167" i="3"/>
  <c r="H167" i="4"/>
  <c r="I167" i="3"/>
  <c r="I167" i="4"/>
  <c r="J167" i="3"/>
  <c r="J167" i="4"/>
  <c r="K167" i="3"/>
  <c r="K167" i="4"/>
  <c r="L167" i="3"/>
  <c r="L167" i="4"/>
  <c r="M167" i="3"/>
  <c r="M167" i="4"/>
  <c r="A168" i="3"/>
  <c r="A168" i="4"/>
  <c r="B168" i="3"/>
  <c r="B168" i="4"/>
  <c r="C168" i="3"/>
  <c r="C168" i="4"/>
  <c r="D168" i="3"/>
  <c r="D168" i="4"/>
  <c r="E168" i="3"/>
  <c r="E168" i="4"/>
  <c r="F168" i="3"/>
  <c r="F168" i="4"/>
  <c r="G168" i="3"/>
  <c r="G168" i="4"/>
  <c r="H168" i="3"/>
  <c r="H168" i="4"/>
  <c r="I168" i="3"/>
  <c r="I168" i="4"/>
  <c r="J168" i="3"/>
  <c r="J168" i="4"/>
  <c r="K168" i="3"/>
  <c r="K168" i="4"/>
  <c r="L168" i="3"/>
  <c r="L168" i="4"/>
  <c r="M168" i="3"/>
  <c r="M168" i="4"/>
  <c r="A169" i="3"/>
  <c r="A169" i="4"/>
  <c r="B169" i="3"/>
  <c r="B169" i="4"/>
  <c r="C169" i="3"/>
  <c r="C169" i="4"/>
  <c r="D169" i="3"/>
  <c r="D169" i="4"/>
  <c r="E169" i="3"/>
  <c r="E169" i="4"/>
  <c r="F169" i="3"/>
  <c r="F169" i="4"/>
  <c r="G169" i="3"/>
  <c r="G169" i="4"/>
  <c r="H169" i="3"/>
  <c r="H169" i="4"/>
  <c r="I169" i="3"/>
  <c r="I169" i="4"/>
  <c r="J169" i="3"/>
  <c r="J169" i="4"/>
  <c r="K169" i="3"/>
  <c r="K169" i="4"/>
  <c r="L169" i="3"/>
  <c r="L169" i="4"/>
  <c r="M169" i="3"/>
  <c r="M169" i="4"/>
  <c r="A170" i="3"/>
  <c r="A170" i="4"/>
  <c r="B170" i="3"/>
  <c r="B170" i="4"/>
  <c r="C170" i="3"/>
  <c r="C170" i="4"/>
  <c r="D170" i="3"/>
  <c r="D170" i="4"/>
  <c r="E170" i="3"/>
  <c r="E170" i="4"/>
  <c r="F170" i="3"/>
  <c r="F170" i="4"/>
  <c r="G170" i="3"/>
  <c r="G170" i="4"/>
  <c r="H170" i="3"/>
  <c r="H170" i="4"/>
  <c r="I170" i="3"/>
  <c r="I170" i="4"/>
  <c r="J170" i="3"/>
  <c r="J170" i="4"/>
  <c r="K170" i="3"/>
  <c r="K170" i="4"/>
  <c r="L170" i="3"/>
  <c r="L170" i="4"/>
  <c r="M170" i="3"/>
  <c r="M170" i="4"/>
  <c r="A171" i="3"/>
  <c r="A171" i="4"/>
  <c r="B171" i="3"/>
  <c r="B171" i="4"/>
  <c r="C171" i="3"/>
  <c r="C171" i="4"/>
  <c r="D171" i="3"/>
  <c r="D171" i="4"/>
  <c r="E171" i="3"/>
  <c r="E171" i="4"/>
  <c r="F171" i="3"/>
  <c r="F171" i="4"/>
  <c r="G171" i="3"/>
  <c r="G171" i="4"/>
  <c r="H171" i="3"/>
  <c r="H171" i="4"/>
  <c r="I171" i="3"/>
  <c r="I171" i="4"/>
  <c r="J171" i="3"/>
  <c r="J171" i="4"/>
  <c r="K171" i="3"/>
  <c r="K171" i="4"/>
  <c r="L171" i="3"/>
  <c r="L171" i="4"/>
  <c r="M171" i="3"/>
  <c r="M171" i="4"/>
  <c r="A172" i="3"/>
  <c r="A172" i="4"/>
  <c r="B172" i="3"/>
  <c r="B172" i="4"/>
  <c r="C172" i="3"/>
  <c r="C172" i="4"/>
  <c r="D172" i="3"/>
  <c r="D172" i="4"/>
  <c r="E172" i="3"/>
  <c r="E172" i="4"/>
  <c r="F172" i="3"/>
  <c r="F172" i="4"/>
  <c r="G172" i="3"/>
  <c r="G172" i="4"/>
  <c r="H172" i="3"/>
  <c r="H172" i="4"/>
  <c r="I172" i="3"/>
  <c r="I172" i="4"/>
  <c r="J172" i="3"/>
  <c r="J172" i="4"/>
  <c r="K172" i="3"/>
  <c r="K172" i="4"/>
  <c r="L172" i="3"/>
  <c r="L172" i="4"/>
  <c r="M172" i="3"/>
  <c r="M172" i="4"/>
  <c r="A173" i="3"/>
  <c r="A173" i="4"/>
  <c r="B173" i="3"/>
  <c r="B173" i="4"/>
  <c r="C173" i="3"/>
  <c r="C173" i="4"/>
  <c r="D173" i="3"/>
  <c r="D173" i="4"/>
  <c r="E173" i="3"/>
  <c r="E173" i="4"/>
  <c r="F173" i="3"/>
  <c r="F173" i="4"/>
  <c r="G173" i="3"/>
  <c r="G173" i="4"/>
  <c r="H173" i="3"/>
  <c r="H173" i="4"/>
  <c r="I173" i="3"/>
  <c r="I173" i="4"/>
  <c r="J173" i="3"/>
  <c r="J173" i="4"/>
  <c r="K173" i="3"/>
  <c r="K173" i="4"/>
  <c r="L173" i="3"/>
  <c r="L173" i="4"/>
  <c r="M173" i="3"/>
  <c r="M173" i="4"/>
  <c r="A174" i="3"/>
  <c r="A174" i="4"/>
  <c r="B174" i="3"/>
  <c r="B174" i="4"/>
  <c r="C174" i="3"/>
  <c r="C174" i="4"/>
  <c r="D174" i="3"/>
  <c r="D174" i="4"/>
  <c r="E174" i="3"/>
  <c r="E174" i="4"/>
  <c r="F174" i="3"/>
  <c r="F174" i="4"/>
  <c r="G174" i="3"/>
  <c r="G174" i="4"/>
  <c r="H174" i="3"/>
  <c r="H174" i="4"/>
  <c r="I174" i="3"/>
  <c r="I174" i="4"/>
  <c r="J174" i="3"/>
  <c r="J174" i="4"/>
  <c r="K174" i="3"/>
  <c r="K174" i="4"/>
  <c r="L174" i="3"/>
  <c r="L174" i="4"/>
  <c r="M174" i="3"/>
  <c r="M174" i="4"/>
  <c r="A175" i="3"/>
  <c r="A175" i="4"/>
  <c r="B175" i="3"/>
  <c r="B175" i="4"/>
  <c r="C175" i="3"/>
  <c r="C175" i="4"/>
  <c r="D175" i="3"/>
  <c r="D175" i="4"/>
  <c r="E175" i="3"/>
  <c r="E175" i="4"/>
  <c r="F175" i="3"/>
  <c r="F175" i="4"/>
  <c r="G175" i="3"/>
  <c r="G175" i="4"/>
  <c r="H175" i="3"/>
  <c r="H175" i="4"/>
  <c r="I175" i="3"/>
  <c r="I175" i="4"/>
  <c r="J175" i="3"/>
  <c r="J175" i="4"/>
  <c r="K175" i="3"/>
  <c r="K175" i="4"/>
  <c r="L175" i="3"/>
  <c r="L175" i="4"/>
  <c r="M175" i="3"/>
  <c r="M175" i="4"/>
  <c r="A176" i="3"/>
  <c r="A176" i="4"/>
  <c r="B176" i="3"/>
  <c r="B176" i="4"/>
  <c r="C176" i="3"/>
  <c r="C176" i="4"/>
  <c r="D176" i="3"/>
  <c r="D176" i="4"/>
  <c r="E176" i="3"/>
  <c r="E176" i="4"/>
  <c r="F176" i="3"/>
  <c r="F176" i="4"/>
  <c r="G176" i="3"/>
  <c r="G176" i="4"/>
  <c r="H176" i="3"/>
  <c r="H176" i="4"/>
  <c r="I176" i="3"/>
  <c r="I176" i="4"/>
  <c r="J176" i="3"/>
  <c r="J176" i="4"/>
  <c r="K176" i="3"/>
  <c r="K176" i="4"/>
  <c r="L176" i="3"/>
  <c r="L176" i="4"/>
  <c r="M176" i="3"/>
  <c r="M176" i="4"/>
  <c r="A177" i="3"/>
  <c r="A177" i="4"/>
  <c r="B177" i="3"/>
  <c r="B177" i="4"/>
  <c r="C177" i="3"/>
  <c r="C177" i="4"/>
  <c r="D177" i="3"/>
  <c r="D177" i="4"/>
  <c r="E177" i="3"/>
  <c r="E177" i="4"/>
  <c r="F177" i="3"/>
  <c r="F177" i="4"/>
  <c r="G177" i="3"/>
  <c r="G177" i="4"/>
  <c r="H177" i="3"/>
  <c r="H177" i="4"/>
  <c r="I177" i="3"/>
  <c r="I177" i="4"/>
  <c r="J177" i="3"/>
  <c r="J177" i="4"/>
  <c r="K177" i="3"/>
  <c r="K177" i="4"/>
  <c r="L177" i="3"/>
  <c r="L177" i="4"/>
  <c r="M177" i="3"/>
  <c r="M177" i="4"/>
  <c r="A178" i="3"/>
  <c r="A178" i="4"/>
  <c r="B178" i="3"/>
  <c r="B178" i="4"/>
  <c r="C178" i="3"/>
  <c r="C178" i="4"/>
  <c r="D178" i="3"/>
  <c r="D178" i="4"/>
  <c r="E178" i="3"/>
  <c r="E178" i="4"/>
  <c r="F178" i="3"/>
  <c r="F178" i="4"/>
  <c r="G178" i="3"/>
  <c r="G178" i="4"/>
  <c r="H178" i="3"/>
  <c r="H178" i="4"/>
  <c r="I178" i="3"/>
  <c r="I178" i="4"/>
  <c r="J178" i="3"/>
  <c r="J178" i="4"/>
  <c r="K178" i="3"/>
  <c r="K178" i="4"/>
  <c r="L178" i="3"/>
  <c r="L178" i="4"/>
  <c r="M178" i="3"/>
  <c r="M178" i="4"/>
  <c r="A179" i="3"/>
  <c r="A179" i="4"/>
  <c r="B179" i="3"/>
  <c r="B179" i="4"/>
  <c r="C179" i="3"/>
  <c r="C179" i="4"/>
  <c r="D179" i="3"/>
  <c r="D179" i="4"/>
  <c r="E179" i="3"/>
  <c r="E179" i="4"/>
  <c r="F179" i="3"/>
  <c r="F179" i="4"/>
  <c r="G179" i="3"/>
  <c r="G179" i="4"/>
  <c r="H179" i="3"/>
  <c r="H179" i="4"/>
  <c r="I179" i="3"/>
  <c r="I179" i="4"/>
  <c r="J179" i="3"/>
  <c r="J179" i="4"/>
  <c r="K179" i="3"/>
  <c r="K179" i="4"/>
  <c r="L179" i="3"/>
  <c r="L179" i="4"/>
  <c r="M179" i="3"/>
  <c r="M179" i="4"/>
  <c r="A180" i="3"/>
  <c r="A180" i="4"/>
  <c r="B180" i="3"/>
  <c r="B180" i="4"/>
  <c r="C180" i="3"/>
  <c r="C180" i="4"/>
  <c r="D180" i="3"/>
  <c r="D180" i="4"/>
  <c r="E180" i="3"/>
  <c r="E180" i="4"/>
  <c r="F180" i="3"/>
  <c r="F180" i="4"/>
  <c r="G180" i="3"/>
  <c r="G180" i="4"/>
  <c r="H180" i="3"/>
  <c r="H180" i="4"/>
  <c r="I180" i="3"/>
  <c r="I180" i="4"/>
  <c r="J180" i="3"/>
  <c r="J180" i="4"/>
  <c r="K180" i="3"/>
  <c r="K180" i="4"/>
  <c r="L180" i="3"/>
  <c r="L180" i="4"/>
  <c r="M180" i="3"/>
  <c r="M180" i="4"/>
  <c r="A181" i="3"/>
  <c r="A181" i="4"/>
  <c r="B181" i="3"/>
  <c r="B181" i="4"/>
  <c r="C181" i="3"/>
  <c r="C181" i="4"/>
  <c r="D181" i="3"/>
  <c r="D181" i="4"/>
  <c r="E181" i="3"/>
  <c r="E181" i="4"/>
  <c r="F181" i="3"/>
  <c r="F181" i="4"/>
  <c r="G181" i="3"/>
  <c r="G181" i="4"/>
  <c r="H181" i="3"/>
  <c r="H181" i="4"/>
  <c r="I181" i="3"/>
  <c r="I181" i="4"/>
  <c r="J181" i="3"/>
  <c r="J181" i="4"/>
  <c r="K181" i="3"/>
  <c r="K181" i="4"/>
  <c r="L181" i="3"/>
  <c r="L181" i="4"/>
  <c r="M181" i="3"/>
  <c r="M181" i="4"/>
  <c r="A182" i="3"/>
  <c r="A182" i="4"/>
  <c r="B182" i="3"/>
  <c r="B182" i="4"/>
  <c r="C182" i="3"/>
  <c r="C182" i="4"/>
  <c r="D182" i="3"/>
  <c r="D182" i="4"/>
  <c r="E182" i="3"/>
  <c r="E182" i="4"/>
  <c r="F182" i="3"/>
  <c r="F182" i="4"/>
  <c r="G182" i="3"/>
  <c r="G182" i="4"/>
  <c r="H182" i="3"/>
  <c r="H182" i="4"/>
  <c r="I182" i="3"/>
  <c r="I182" i="4"/>
  <c r="J182" i="3"/>
  <c r="J182" i="4"/>
  <c r="K182" i="3"/>
  <c r="K182" i="4"/>
  <c r="L182" i="3"/>
  <c r="L182" i="4"/>
  <c r="M182" i="3"/>
  <c r="M182" i="4"/>
  <c r="A183" i="3"/>
  <c r="A183" i="4"/>
  <c r="B183" i="3"/>
  <c r="B183" i="4"/>
  <c r="C183" i="3"/>
  <c r="C183" i="4"/>
  <c r="D183" i="3"/>
  <c r="D183" i="4"/>
  <c r="E183" i="3"/>
  <c r="E183" i="4"/>
  <c r="F183" i="3"/>
  <c r="F183" i="4"/>
  <c r="G183" i="3"/>
  <c r="G183" i="4"/>
  <c r="H183" i="3"/>
  <c r="H183" i="4"/>
  <c r="I183" i="3"/>
  <c r="I183" i="4"/>
  <c r="J183" i="3"/>
  <c r="J183" i="4"/>
  <c r="K183" i="3"/>
  <c r="K183" i="4"/>
  <c r="L183" i="3"/>
  <c r="L183" i="4"/>
  <c r="M183" i="3"/>
  <c r="M183" i="4"/>
  <c r="A184" i="3"/>
  <c r="A184" i="4"/>
  <c r="B184" i="3"/>
  <c r="B184" i="4"/>
  <c r="C184" i="3"/>
  <c r="C184" i="4"/>
  <c r="D184" i="3"/>
  <c r="D184" i="4"/>
  <c r="E184" i="3"/>
  <c r="E184" i="4"/>
  <c r="F184" i="3"/>
  <c r="F184" i="4"/>
  <c r="G184" i="3"/>
  <c r="G184" i="4"/>
  <c r="H184" i="3"/>
  <c r="H184" i="4"/>
  <c r="I184" i="3"/>
  <c r="I184" i="4"/>
  <c r="J184" i="3"/>
  <c r="J184" i="4"/>
  <c r="K184" i="3"/>
  <c r="K184" i="4"/>
  <c r="L184" i="3"/>
  <c r="L184" i="4"/>
  <c r="M184" i="3"/>
  <c r="M184" i="4"/>
  <c r="A185" i="3"/>
  <c r="A185" i="4"/>
  <c r="B185" i="3"/>
  <c r="B185" i="4"/>
  <c r="C185" i="3"/>
  <c r="C185" i="4"/>
  <c r="D185" i="3"/>
  <c r="D185" i="4"/>
  <c r="E185" i="3"/>
  <c r="E185" i="4"/>
  <c r="F185" i="3"/>
  <c r="F185" i="4"/>
  <c r="G185" i="3"/>
  <c r="G185" i="4"/>
  <c r="H185" i="3"/>
  <c r="H185" i="4"/>
  <c r="I185" i="3"/>
  <c r="I185" i="4"/>
  <c r="J185" i="3"/>
  <c r="J185" i="4"/>
  <c r="K185" i="3"/>
  <c r="K185" i="4"/>
  <c r="L185" i="3"/>
  <c r="L185" i="4"/>
  <c r="M185" i="3"/>
  <c r="M185" i="4"/>
  <c r="A186" i="3"/>
  <c r="A186" i="4"/>
  <c r="B186" i="3"/>
  <c r="B186" i="4"/>
  <c r="C186" i="3"/>
  <c r="C186" i="4"/>
  <c r="D186" i="3"/>
  <c r="D186" i="4"/>
  <c r="E186" i="3"/>
  <c r="E186" i="4"/>
  <c r="F186" i="3"/>
  <c r="F186" i="4"/>
  <c r="G186" i="3"/>
  <c r="G186" i="4"/>
  <c r="H186" i="3"/>
  <c r="H186" i="4"/>
  <c r="I186" i="3"/>
  <c r="I186" i="4"/>
  <c r="J186" i="3"/>
  <c r="J186" i="4"/>
  <c r="K186" i="3"/>
  <c r="K186" i="4"/>
  <c r="L186" i="3"/>
  <c r="L186" i="4"/>
  <c r="M186" i="3"/>
  <c r="M186" i="4"/>
  <c r="A187" i="3"/>
  <c r="A187" i="4"/>
  <c r="B187" i="3"/>
  <c r="B187" i="4"/>
  <c r="C187" i="3"/>
  <c r="C187" i="4"/>
  <c r="D187" i="3"/>
  <c r="D187" i="4"/>
  <c r="E187" i="3"/>
  <c r="E187" i="4"/>
  <c r="F187" i="3"/>
  <c r="F187" i="4"/>
  <c r="G187" i="3"/>
  <c r="G187" i="4"/>
  <c r="H187" i="3"/>
  <c r="H187" i="4"/>
  <c r="I187" i="3"/>
  <c r="I187" i="4"/>
  <c r="J187" i="3"/>
  <c r="J187" i="4"/>
  <c r="K187" i="3"/>
  <c r="K187" i="4"/>
  <c r="L187" i="3"/>
  <c r="L187" i="4"/>
  <c r="M187" i="3"/>
  <c r="M187" i="4"/>
  <c r="A188" i="3"/>
  <c r="A188" i="4"/>
  <c r="B188" i="3"/>
  <c r="B188" i="4"/>
  <c r="C188" i="3"/>
  <c r="C188" i="4"/>
  <c r="D188" i="3"/>
  <c r="D188" i="4"/>
  <c r="E188" i="3"/>
  <c r="E188" i="4"/>
  <c r="F188" i="3"/>
  <c r="F188" i="4"/>
  <c r="G188" i="3"/>
  <c r="G188" i="4"/>
  <c r="H188" i="3"/>
  <c r="H188" i="4"/>
  <c r="I188" i="3"/>
  <c r="I188" i="4"/>
  <c r="J188" i="3"/>
  <c r="J188" i="4"/>
  <c r="K188" i="3"/>
  <c r="K188" i="4"/>
  <c r="L188" i="3"/>
  <c r="L188" i="4"/>
  <c r="M188" i="3"/>
  <c r="M188" i="4"/>
  <c r="A189" i="3"/>
  <c r="A189" i="4"/>
  <c r="B189" i="3"/>
  <c r="B189" i="4"/>
  <c r="C189" i="3"/>
  <c r="C189" i="4"/>
  <c r="D189" i="3"/>
  <c r="D189" i="4"/>
  <c r="E189" i="3"/>
  <c r="E189" i="4"/>
  <c r="F189" i="3"/>
  <c r="F189" i="4"/>
  <c r="G189" i="3"/>
  <c r="G189" i="4"/>
  <c r="H189" i="3"/>
  <c r="H189" i="4"/>
  <c r="I189" i="3"/>
  <c r="I189" i="4"/>
  <c r="J189" i="3"/>
  <c r="J189" i="4"/>
  <c r="K189" i="3"/>
  <c r="K189" i="4"/>
  <c r="L189" i="3"/>
  <c r="L189" i="4"/>
  <c r="M189" i="3"/>
  <c r="M189" i="4"/>
  <c r="A190" i="3"/>
  <c r="A190" i="4"/>
  <c r="B190" i="3"/>
  <c r="B190" i="4"/>
  <c r="C190" i="3"/>
  <c r="C190" i="4"/>
  <c r="D190" i="3"/>
  <c r="D190" i="4"/>
  <c r="E190" i="3"/>
  <c r="E190" i="4"/>
  <c r="F190" i="3"/>
  <c r="F190" i="4"/>
  <c r="G190" i="3"/>
  <c r="G190" i="4"/>
  <c r="H190" i="3"/>
  <c r="H190" i="4"/>
  <c r="I190" i="3"/>
  <c r="I190" i="4"/>
  <c r="J190" i="3"/>
  <c r="J190" i="4"/>
  <c r="K190" i="3"/>
  <c r="K190" i="4"/>
  <c r="L190" i="3"/>
  <c r="L190" i="4"/>
  <c r="M190" i="3"/>
  <c r="M190" i="4"/>
  <c r="A191" i="3"/>
  <c r="A191" i="4"/>
  <c r="B191" i="3"/>
  <c r="B191" i="4"/>
  <c r="C191" i="3"/>
  <c r="C191" i="4"/>
  <c r="D191" i="3"/>
  <c r="D191" i="4"/>
  <c r="E191" i="3"/>
  <c r="E191" i="4"/>
  <c r="F191" i="3"/>
  <c r="F191" i="4"/>
  <c r="G191" i="3"/>
  <c r="G191" i="4"/>
  <c r="H191" i="3"/>
  <c r="H191" i="4"/>
  <c r="I191" i="3"/>
  <c r="I191" i="4"/>
  <c r="J191" i="3"/>
  <c r="J191" i="4"/>
  <c r="K191" i="3"/>
  <c r="K191" i="4"/>
  <c r="L191" i="3"/>
  <c r="L191" i="4"/>
  <c r="M191" i="3"/>
  <c r="M191" i="4"/>
  <c r="A192" i="3"/>
  <c r="A192" i="4"/>
  <c r="B192" i="3"/>
  <c r="B192" i="4"/>
  <c r="C192" i="3"/>
  <c r="C192" i="4"/>
  <c r="D192" i="3"/>
  <c r="D192" i="4"/>
  <c r="E192" i="3"/>
  <c r="E192" i="4"/>
  <c r="F192" i="3"/>
  <c r="F192" i="4"/>
  <c r="G192" i="3"/>
  <c r="G192" i="4"/>
  <c r="H192" i="3"/>
  <c r="H192" i="4"/>
  <c r="I192" i="3"/>
  <c r="I192" i="4"/>
  <c r="J192" i="3"/>
  <c r="J192" i="4"/>
  <c r="K192" i="3"/>
  <c r="K192" i="4"/>
  <c r="L192" i="3"/>
  <c r="L192" i="4"/>
  <c r="M192" i="3"/>
  <c r="M192" i="4"/>
  <c r="A193" i="3"/>
  <c r="A193" i="4"/>
  <c r="B193" i="3"/>
  <c r="B193" i="4"/>
  <c r="C193" i="3"/>
  <c r="C193" i="4"/>
  <c r="D193" i="3"/>
  <c r="D193" i="4"/>
  <c r="E193" i="3"/>
  <c r="E193" i="4"/>
  <c r="F193" i="3"/>
  <c r="F193" i="4"/>
  <c r="G193" i="3"/>
  <c r="G193" i="4"/>
  <c r="H193" i="3"/>
  <c r="H193" i="4"/>
  <c r="I193" i="3"/>
  <c r="I193" i="4"/>
  <c r="J193" i="3"/>
  <c r="J193" i="4"/>
  <c r="K193" i="3"/>
  <c r="K193" i="4"/>
  <c r="L193" i="3"/>
  <c r="L193" i="4"/>
  <c r="M193" i="3"/>
  <c r="M193" i="4"/>
  <c r="A194" i="3"/>
  <c r="A194" i="4"/>
  <c r="B194" i="3"/>
  <c r="B194" i="4"/>
  <c r="C194" i="3"/>
  <c r="C194" i="4"/>
  <c r="D194" i="3"/>
  <c r="D194" i="4"/>
  <c r="E194" i="3"/>
  <c r="E194" i="4"/>
  <c r="F194" i="3"/>
  <c r="F194" i="4"/>
  <c r="G194" i="3"/>
  <c r="G194" i="4"/>
  <c r="H194" i="3"/>
  <c r="H194" i="4"/>
  <c r="I194" i="3"/>
  <c r="I194" i="4"/>
  <c r="J194" i="3"/>
  <c r="J194" i="4"/>
  <c r="K194" i="3"/>
  <c r="K194" i="4"/>
  <c r="L194" i="3"/>
  <c r="L194" i="4"/>
  <c r="M194" i="3"/>
  <c r="M194" i="4"/>
  <c r="A195" i="3"/>
  <c r="A195" i="4"/>
  <c r="B195" i="3"/>
  <c r="B195" i="4"/>
  <c r="C195" i="3"/>
  <c r="C195" i="4"/>
  <c r="D195" i="3"/>
  <c r="D195" i="4"/>
  <c r="E195" i="3"/>
  <c r="E195" i="4"/>
  <c r="F195" i="3"/>
  <c r="F195" i="4"/>
  <c r="G195" i="3"/>
  <c r="G195" i="4"/>
  <c r="H195" i="3"/>
  <c r="H195" i="4"/>
  <c r="I195" i="3"/>
  <c r="I195" i="4"/>
  <c r="J195" i="3"/>
  <c r="J195" i="4"/>
  <c r="K195" i="3"/>
  <c r="K195" i="4"/>
  <c r="L195" i="3"/>
  <c r="L195" i="4"/>
  <c r="M195" i="3"/>
  <c r="M195" i="4"/>
  <c r="A196" i="3"/>
  <c r="A196" i="4"/>
  <c r="B196" i="3"/>
  <c r="B196" i="4"/>
  <c r="C196" i="3"/>
  <c r="C196" i="4"/>
  <c r="D196" i="3"/>
  <c r="D196" i="4"/>
  <c r="E196" i="3"/>
  <c r="E196" i="4"/>
  <c r="F196" i="3"/>
  <c r="F196" i="4"/>
  <c r="G196" i="3"/>
  <c r="G196" i="4"/>
  <c r="H196" i="3"/>
  <c r="H196" i="4"/>
  <c r="I196" i="3"/>
  <c r="I196" i="4"/>
  <c r="J196" i="3"/>
  <c r="J196" i="4"/>
  <c r="K196" i="3"/>
  <c r="K196" i="4"/>
  <c r="L196" i="3"/>
  <c r="L196" i="4"/>
  <c r="M196" i="3"/>
  <c r="M196" i="4"/>
  <c r="A197" i="3"/>
  <c r="A197" i="4"/>
  <c r="B197" i="3"/>
  <c r="B197" i="4"/>
  <c r="C197" i="3"/>
  <c r="C197" i="4"/>
  <c r="D197" i="3"/>
  <c r="D197" i="4"/>
  <c r="E197" i="3"/>
  <c r="E197" i="4"/>
  <c r="F197" i="3"/>
  <c r="F197" i="4"/>
  <c r="G197" i="3"/>
  <c r="G197" i="4"/>
  <c r="H197" i="3"/>
  <c r="H197" i="4"/>
  <c r="I197" i="3"/>
  <c r="I197" i="4"/>
  <c r="J197" i="3"/>
  <c r="J197" i="4"/>
  <c r="K197" i="3"/>
  <c r="K197" i="4"/>
  <c r="L197" i="3"/>
  <c r="L197" i="4"/>
  <c r="M197" i="3"/>
  <c r="M197" i="4"/>
  <c r="A198" i="3"/>
  <c r="A198" i="4"/>
  <c r="B198" i="3"/>
  <c r="B198" i="4"/>
  <c r="C198" i="3"/>
  <c r="C198" i="4"/>
  <c r="D198" i="3"/>
  <c r="D198" i="4"/>
  <c r="E198" i="3"/>
  <c r="E198" i="4"/>
  <c r="F198" i="3"/>
  <c r="F198" i="4"/>
  <c r="G198" i="3"/>
  <c r="G198" i="4"/>
  <c r="H198" i="3"/>
  <c r="H198" i="4"/>
  <c r="I198" i="3"/>
  <c r="I198" i="4"/>
  <c r="J198" i="3"/>
  <c r="J198" i="4"/>
  <c r="K198" i="3"/>
  <c r="K198" i="4"/>
  <c r="L198" i="3"/>
  <c r="L198" i="4"/>
  <c r="M198" i="3"/>
  <c r="M198" i="4"/>
  <c r="A199" i="3"/>
  <c r="A199" i="4"/>
  <c r="B199" i="3"/>
  <c r="B199" i="4"/>
  <c r="C199" i="3"/>
  <c r="C199" i="4"/>
  <c r="D199" i="3"/>
  <c r="D199" i="4"/>
  <c r="E199" i="3"/>
  <c r="E199" i="4"/>
  <c r="F199" i="3"/>
  <c r="F199" i="4"/>
  <c r="G199" i="3"/>
  <c r="G199" i="4"/>
  <c r="H199" i="3"/>
  <c r="H199" i="4"/>
  <c r="I199" i="3"/>
  <c r="I199" i="4"/>
  <c r="J199" i="3"/>
  <c r="J199" i="4"/>
  <c r="K199" i="3"/>
  <c r="K199" i="4"/>
  <c r="L199" i="3"/>
  <c r="L199" i="4"/>
  <c r="M199" i="3"/>
  <c r="M199" i="4"/>
  <c r="A200" i="3"/>
  <c r="A200" i="4"/>
  <c r="B200" i="3"/>
  <c r="B200" i="4"/>
  <c r="C200" i="3"/>
  <c r="C200" i="4"/>
  <c r="D200" i="3"/>
  <c r="D200" i="4"/>
  <c r="E200" i="3"/>
  <c r="E200" i="4"/>
  <c r="F200" i="3"/>
  <c r="F200" i="4"/>
  <c r="G200" i="3"/>
  <c r="G200" i="4"/>
  <c r="H200" i="3"/>
  <c r="H200" i="4"/>
  <c r="I200" i="3"/>
  <c r="I200" i="4"/>
  <c r="J200" i="3"/>
  <c r="J200" i="4"/>
  <c r="K200" i="3"/>
  <c r="K200" i="4"/>
  <c r="L200" i="3"/>
  <c r="L200" i="4"/>
  <c r="M200" i="3"/>
  <c r="M200" i="4"/>
  <c r="A201" i="3"/>
  <c r="A201" i="4"/>
  <c r="B201" i="3"/>
  <c r="B201" i="4"/>
  <c r="C201" i="3"/>
  <c r="C201" i="4"/>
  <c r="D201" i="3"/>
  <c r="D201" i="4"/>
  <c r="E201" i="3"/>
  <c r="E201" i="4"/>
  <c r="F201" i="3"/>
  <c r="F201" i="4"/>
  <c r="G201" i="3"/>
  <c r="G201" i="4"/>
  <c r="H201" i="3"/>
  <c r="H201" i="4"/>
  <c r="I201" i="3"/>
  <c r="I201" i="4"/>
  <c r="J201" i="3"/>
  <c r="J201" i="4"/>
  <c r="K201" i="3"/>
  <c r="K201" i="4"/>
  <c r="L201" i="3"/>
  <c r="L201" i="4"/>
  <c r="M201" i="3"/>
  <c r="M201" i="4"/>
  <c r="A202" i="3"/>
  <c r="A202" i="4"/>
  <c r="B202" i="3"/>
  <c r="B202" i="4"/>
  <c r="C202" i="3"/>
  <c r="C202" i="4"/>
  <c r="D202" i="3"/>
  <c r="D202" i="4"/>
  <c r="E202" i="3"/>
  <c r="E202" i="4"/>
  <c r="F202" i="3"/>
  <c r="F202" i="4"/>
  <c r="G202" i="3"/>
  <c r="G202" i="4"/>
  <c r="H202" i="3"/>
  <c r="H202" i="4"/>
  <c r="I202" i="3"/>
  <c r="I202" i="4"/>
  <c r="J202" i="3"/>
  <c r="J202" i="4"/>
  <c r="K202" i="3"/>
  <c r="K202" i="4"/>
  <c r="L202" i="3"/>
  <c r="L202" i="4"/>
  <c r="M202" i="3"/>
  <c r="M202" i="4"/>
  <c r="A203" i="3"/>
  <c r="A203" i="4"/>
  <c r="B203" i="3"/>
  <c r="B203" i="4"/>
  <c r="C203" i="3"/>
  <c r="C203" i="4"/>
  <c r="D203" i="3"/>
  <c r="D203" i="4"/>
  <c r="E203" i="3"/>
  <c r="E203" i="4"/>
  <c r="F203" i="3"/>
  <c r="F203" i="4"/>
  <c r="G203" i="3"/>
  <c r="G203" i="4"/>
  <c r="H203" i="3"/>
  <c r="H203" i="4"/>
  <c r="I203" i="3"/>
  <c r="I203" i="4"/>
  <c r="J203" i="3"/>
  <c r="J203" i="4"/>
  <c r="K203" i="3"/>
  <c r="K203" i="4"/>
  <c r="L203" i="3"/>
  <c r="L203" i="4"/>
  <c r="M203" i="3"/>
  <c r="M203" i="4"/>
  <c r="A204" i="3"/>
  <c r="A204" i="4"/>
  <c r="B204" i="3"/>
  <c r="B204" i="4"/>
  <c r="C204" i="3"/>
  <c r="C204" i="4"/>
  <c r="D204" i="3"/>
  <c r="D204" i="4"/>
  <c r="E204" i="3"/>
  <c r="E204" i="4"/>
  <c r="F204" i="3"/>
  <c r="F204" i="4"/>
  <c r="G204" i="3"/>
  <c r="G204" i="4"/>
  <c r="H204" i="3"/>
  <c r="H204" i="4"/>
  <c r="I204" i="3"/>
  <c r="I204" i="4"/>
  <c r="J204" i="3"/>
  <c r="J204" i="4"/>
  <c r="K204" i="3"/>
  <c r="K204" i="4"/>
  <c r="L204" i="3"/>
  <c r="L204" i="4"/>
  <c r="M204" i="3"/>
  <c r="M204" i="4"/>
  <c r="A205" i="3"/>
  <c r="A205" i="4"/>
  <c r="B205" i="3"/>
  <c r="B205" i="4"/>
  <c r="C205" i="3"/>
  <c r="C205" i="4"/>
  <c r="D205" i="3"/>
  <c r="D205" i="4"/>
  <c r="E205" i="3"/>
  <c r="E205" i="4"/>
  <c r="F205" i="3"/>
  <c r="F205" i="4"/>
  <c r="G205" i="3"/>
  <c r="G205" i="4"/>
  <c r="H205" i="3"/>
  <c r="H205" i="4"/>
  <c r="I205" i="3"/>
  <c r="I205" i="4"/>
  <c r="J205" i="3"/>
  <c r="J205" i="4"/>
  <c r="K205" i="3"/>
  <c r="K205" i="4"/>
  <c r="L205" i="3"/>
  <c r="L205" i="4"/>
  <c r="M205" i="3"/>
  <c r="M205" i="4"/>
  <c r="A206" i="3"/>
  <c r="A206" i="4"/>
  <c r="B206" i="3"/>
  <c r="B206" i="4"/>
  <c r="C206" i="3"/>
  <c r="C206" i="4"/>
  <c r="D206" i="3"/>
  <c r="D206" i="4"/>
  <c r="E206" i="3"/>
  <c r="E206" i="4"/>
  <c r="F206" i="3"/>
  <c r="F206" i="4"/>
  <c r="G206" i="3"/>
  <c r="G206" i="4"/>
  <c r="H206" i="3"/>
  <c r="H206" i="4"/>
  <c r="I206" i="3"/>
  <c r="I206" i="4"/>
  <c r="J206" i="3"/>
  <c r="J206" i="4"/>
  <c r="K206" i="3"/>
  <c r="K206" i="4"/>
  <c r="L206" i="3"/>
  <c r="L206" i="4"/>
  <c r="M206" i="3"/>
  <c r="M206" i="4"/>
  <c r="A207" i="3"/>
  <c r="A207" i="4"/>
  <c r="B207" i="3"/>
  <c r="B207" i="4"/>
  <c r="C207" i="3"/>
  <c r="C207" i="4"/>
  <c r="D207" i="3"/>
  <c r="D207" i="4"/>
  <c r="E207" i="3"/>
  <c r="E207" i="4"/>
  <c r="F207" i="3"/>
  <c r="F207" i="4"/>
  <c r="G207" i="3"/>
  <c r="G207" i="4"/>
  <c r="H207" i="3"/>
  <c r="H207" i="4"/>
  <c r="I207" i="3"/>
  <c r="I207" i="4"/>
  <c r="J207" i="3"/>
  <c r="J207" i="4"/>
  <c r="K207" i="3"/>
  <c r="K207" i="4"/>
  <c r="L207" i="3"/>
  <c r="L207" i="4"/>
  <c r="M207" i="3"/>
  <c r="M207" i="4"/>
  <c r="A208" i="3"/>
  <c r="A208" i="4"/>
  <c r="B208" i="3"/>
  <c r="B208" i="4"/>
  <c r="C208" i="3"/>
  <c r="C208" i="4"/>
  <c r="D208" i="3"/>
  <c r="D208" i="4"/>
  <c r="E208" i="3"/>
  <c r="E208" i="4"/>
  <c r="F208" i="3"/>
  <c r="F208" i="4"/>
  <c r="G208" i="3"/>
  <c r="G208" i="4"/>
  <c r="H208" i="3"/>
  <c r="H208" i="4"/>
  <c r="I208" i="3"/>
  <c r="I208" i="4"/>
  <c r="J208" i="3"/>
  <c r="J208" i="4"/>
  <c r="K208" i="3"/>
  <c r="K208" i="4"/>
  <c r="L208" i="3"/>
  <c r="L208" i="4"/>
  <c r="M208" i="3"/>
  <c r="M208" i="4"/>
  <c r="A209" i="3"/>
  <c r="A209" i="4"/>
  <c r="B209" i="3"/>
  <c r="B209" i="4"/>
  <c r="C209" i="3"/>
  <c r="C209" i="4"/>
  <c r="D209" i="3"/>
  <c r="D209" i="4"/>
  <c r="E209" i="3"/>
  <c r="E209" i="4"/>
  <c r="F209" i="3"/>
  <c r="F209" i="4"/>
  <c r="G209" i="3"/>
  <c r="G209" i="4"/>
  <c r="H209" i="3"/>
  <c r="H209" i="4"/>
  <c r="I209" i="3"/>
  <c r="I209" i="4"/>
  <c r="J209" i="3"/>
  <c r="J209" i="4"/>
  <c r="K209" i="3"/>
  <c r="K209" i="4"/>
  <c r="L209" i="3"/>
  <c r="L209" i="4"/>
  <c r="M209" i="3"/>
  <c r="M209" i="4"/>
  <c r="A210" i="3"/>
  <c r="A210" i="4"/>
  <c r="B210" i="3"/>
  <c r="B210" i="4"/>
  <c r="C210" i="3"/>
  <c r="C210" i="4"/>
  <c r="D210" i="3"/>
  <c r="D210" i="4"/>
  <c r="E210" i="3"/>
  <c r="E210" i="4"/>
  <c r="F210" i="3"/>
  <c r="F210" i="4"/>
  <c r="G210" i="3"/>
  <c r="G210" i="4"/>
  <c r="H210" i="3"/>
  <c r="H210" i="4"/>
  <c r="I210" i="3"/>
  <c r="I210" i="4"/>
  <c r="J210" i="3"/>
  <c r="J210" i="4"/>
  <c r="K210" i="3"/>
  <c r="K210" i="4"/>
  <c r="L210" i="3"/>
  <c r="L210" i="4"/>
  <c r="M210" i="3"/>
  <c r="M210" i="4"/>
  <c r="A211" i="3"/>
  <c r="A211" i="4"/>
  <c r="B211" i="3"/>
  <c r="B211" i="4"/>
  <c r="C211" i="3"/>
  <c r="C211" i="4"/>
  <c r="D211" i="3"/>
  <c r="D211" i="4"/>
  <c r="E211" i="3"/>
  <c r="E211" i="4"/>
  <c r="F211" i="3"/>
  <c r="F211" i="4"/>
  <c r="G211" i="3"/>
  <c r="G211" i="4"/>
  <c r="H211" i="3"/>
  <c r="H211" i="4"/>
  <c r="I211" i="3"/>
  <c r="I211" i="4"/>
  <c r="J211" i="3"/>
  <c r="J211" i="4"/>
  <c r="K211" i="3"/>
  <c r="K211" i="4"/>
  <c r="L211" i="3"/>
  <c r="L211" i="4"/>
  <c r="M211" i="3"/>
  <c r="M211" i="4"/>
  <c r="A212" i="3"/>
  <c r="A212" i="4"/>
  <c r="B212" i="3"/>
  <c r="B212" i="4"/>
  <c r="C212" i="3"/>
  <c r="C212" i="4"/>
  <c r="D212" i="3"/>
  <c r="D212" i="4"/>
  <c r="E212" i="3"/>
  <c r="E212" i="4"/>
  <c r="F212" i="3"/>
  <c r="F212" i="4"/>
  <c r="G212" i="3"/>
  <c r="G212" i="4"/>
  <c r="H212" i="3"/>
  <c r="H212" i="4"/>
  <c r="I212" i="3"/>
  <c r="I212" i="4"/>
  <c r="J212" i="3"/>
  <c r="J212" i="4"/>
  <c r="K212" i="3"/>
  <c r="K212" i="4"/>
  <c r="L212" i="3"/>
  <c r="L212" i="4"/>
  <c r="M212" i="3"/>
  <c r="M212" i="4"/>
  <c r="A213" i="3"/>
  <c r="A213" i="4"/>
  <c r="B213" i="3"/>
  <c r="B213" i="4"/>
  <c r="C213" i="3"/>
  <c r="C213" i="4"/>
  <c r="D213" i="3"/>
  <c r="D213" i="4"/>
  <c r="E213" i="3"/>
  <c r="E213" i="4"/>
  <c r="F213" i="3"/>
  <c r="F213" i="4"/>
  <c r="G213" i="3"/>
  <c r="G213" i="4"/>
  <c r="H213" i="3"/>
  <c r="H213" i="4"/>
  <c r="I213" i="3"/>
  <c r="I213" i="4"/>
  <c r="J213" i="3"/>
  <c r="J213" i="4"/>
  <c r="K213" i="3"/>
  <c r="K213" i="4"/>
  <c r="L213" i="3"/>
  <c r="L213" i="4"/>
  <c r="M213" i="3"/>
  <c r="M213" i="4"/>
  <c r="A214" i="3"/>
  <c r="A214" i="4"/>
  <c r="B214" i="3"/>
  <c r="B214" i="4"/>
  <c r="C214" i="3"/>
  <c r="C214" i="4"/>
  <c r="D214" i="3"/>
  <c r="D214" i="4"/>
  <c r="E214" i="3"/>
  <c r="E214" i="4"/>
  <c r="F214" i="3"/>
  <c r="F214" i="4"/>
  <c r="G214" i="3"/>
  <c r="G214" i="4"/>
  <c r="H214" i="3"/>
  <c r="H214" i="4"/>
  <c r="I214" i="3"/>
  <c r="I214" i="4"/>
  <c r="J214" i="3"/>
  <c r="J214" i="4"/>
  <c r="K214" i="3"/>
  <c r="K214" i="4"/>
  <c r="L214" i="3"/>
  <c r="L214" i="4"/>
  <c r="M214" i="3"/>
  <c r="M214" i="4"/>
  <c r="A215" i="3"/>
  <c r="A215" i="4"/>
  <c r="B215" i="3"/>
  <c r="B215" i="4"/>
  <c r="C215" i="3"/>
  <c r="C215" i="4"/>
  <c r="D215" i="3"/>
  <c r="D215" i="4"/>
  <c r="E215" i="3"/>
  <c r="E215" i="4"/>
  <c r="F215" i="3"/>
  <c r="F215" i="4"/>
  <c r="G215" i="3"/>
  <c r="G215" i="4"/>
  <c r="H215" i="3"/>
  <c r="H215" i="4"/>
  <c r="I215" i="3"/>
  <c r="I215" i="4"/>
  <c r="J215" i="3"/>
  <c r="J215" i="4"/>
  <c r="K215" i="3"/>
  <c r="K215" i="4"/>
  <c r="L215" i="3"/>
  <c r="L215" i="4"/>
  <c r="M215" i="3"/>
  <c r="M215" i="4"/>
  <c r="A216" i="3"/>
  <c r="A216" i="4"/>
  <c r="B216" i="3"/>
  <c r="B216" i="4"/>
  <c r="C216" i="3"/>
  <c r="C216" i="4"/>
  <c r="D216" i="3"/>
  <c r="D216" i="4"/>
  <c r="E216" i="3"/>
  <c r="E216" i="4"/>
  <c r="F216" i="3"/>
  <c r="F216" i="4"/>
  <c r="G216" i="3"/>
  <c r="G216" i="4"/>
  <c r="H216" i="3"/>
  <c r="H216" i="4"/>
  <c r="I216" i="3"/>
  <c r="I216" i="4"/>
  <c r="J216" i="3"/>
  <c r="J216" i="4"/>
  <c r="K216" i="3"/>
  <c r="K216" i="4"/>
  <c r="L216" i="3"/>
  <c r="L216" i="4"/>
  <c r="M216" i="3"/>
  <c r="M216" i="4"/>
  <c r="A217" i="3"/>
  <c r="A217" i="4"/>
  <c r="B217" i="3"/>
  <c r="B217" i="4"/>
  <c r="C217" i="3"/>
  <c r="C217" i="4"/>
  <c r="D217" i="3"/>
  <c r="D217" i="4"/>
  <c r="E217" i="3"/>
  <c r="E217" i="4"/>
  <c r="F217" i="3"/>
  <c r="F217" i="4"/>
  <c r="G217" i="3"/>
  <c r="G217" i="4"/>
  <c r="H217" i="3"/>
  <c r="H217" i="4"/>
  <c r="I217" i="3"/>
  <c r="I217" i="4"/>
  <c r="J217" i="3"/>
  <c r="J217" i="4"/>
  <c r="K217" i="3"/>
  <c r="K217" i="4"/>
  <c r="L217" i="3"/>
  <c r="L217" i="4"/>
  <c r="M217" i="3"/>
  <c r="M217" i="4"/>
  <c r="A218" i="3"/>
  <c r="A218" i="4"/>
  <c r="B218" i="3"/>
  <c r="B218" i="4"/>
  <c r="C218" i="3"/>
  <c r="C218" i="4"/>
  <c r="D218" i="3"/>
  <c r="D218" i="4"/>
  <c r="E218" i="3"/>
  <c r="E218" i="4"/>
  <c r="F218" i="3"/>
  <c r="F218" i="4"/>
  <c r="G218" i="3"/>
  <c r="G218" i="4"/>
  <c r="H218" i="3"/>
  <c r="H218" i="4"/>
  <c r="I218" i="3"/>
  <c r="I218" i="4"/>
  <c r="J218" i="3"/>
  <c r="J218" i="4"/>
  <c r="K218" i="3"/>
  <c r="K218" i="4"/>
  <c r="L218" i="3"/>
  <c r="L218" i="4"/>
  <c r="M218" i="3"/>
  <c r="M218" i="4"/>
  <c r="A219" i="3"/>
  <c r="A219" i="4"/>
  <c r="B219" i="3"/>
  <c r="B219" i="4"/>
  <c r="C219" i="3"/>
  <c r="C219" i="4"/>
  <c r="D219" i="3"/>
  <c r="D219" i="4"/>
  <c r="E219" i="3"/>
  <c r="E219" i="4"/>
  <c r="F219" i="3"/>
  <c r="F219" i="4"/>
  <c r="G219" i="3"/>
  <c r="G219" i="4"/>
  <c r="H219" i="3"/>
  <c r="H219" i="4"/>
  <c r="I219" i="3"/>
  <c r="I219" i="4"/>
  <c r="J219" i="3"/>
  <c r="J219" i="4"/>
  <c r="K219" i="3"/>
  <c r="K219" i="4"/>
  <c r="L219" i="3"/>
  <c r="L219" i="4"/>
  <c r="M219" i="3"/>
  <c r="M219" i="4"/>
  <c r="A220" i="3"/>
  <c r="A220" i="4"/>
  <c r="B220" i="3"/>
  <c r="B220" i="4"/>
  <c r="C220" i="3"/>
  <c r="C220" i="4"/>
  <c r="D220" i="3"/>
  <c r="D220" i="4"/>
  <c r="E220" i="3"/>
  <c r="E220" i="4"/>
  <c r="F220" i="3"/>
  <c r="F220" i="4"/>
  <c r="G220" i="3"/>
  <c r="G220" i="4"/>
  <c r="H220" i="3"/>
  <c r="H220" i="4"/>
  <c r="I220" i="3"/>
  <c r="I220" i="4"/>
  <c r="J220" i="3"/>
  <c r="J220" i="4"/>
  <c r="K220" i="3"/>
  <c r="K220" i="4"/>
  <c r="L220" i="3"/>
  <c r="L220" i="4"/>
  <c r="M220" i="3"/>
  <c r="M220" i="4"/>
  <c r="A221" i="3"/>
  <c r="A221" i="4"/>
  <c r="B221" i="3"/>
  <c r="B221" i="4"/>
  <c r="C221" i="3"/>
  <c r="C221" i="4"/>
  <c r="D221" i="3"/>
  <c r="D221" i="4"/>
  <c r="E221" i="3"/>
  <c r="E221" i="4"/>
  <c r="F221" i="3"/>
  <c r="F221" i="4"/>
  <c r="G221" i="3"/>
  <c r="G221" i="4"/>
  <c r="H221" i="3"/>
  <c r="H221" i="4"/>
  <c r="I221" i="3"/>
  <c r="I221" i="4"/>
  <c r="J221" i="3"/>
  <c r="J221" i="4"/>
  <c r="K221" i="3"/>
  <c r="K221" i="4"/>
  <c r="L221" i="3"/>
  <c r="L221" i="4"/>
  <c r="M221" i="3"/>
  <c r="M221" i="4"/>
  <c r="A222" i="3"/>
  <c r="A222" i="4"/>
  <c r="B222" i="3"/>
  <c r="B222" i="4"/>
  <c r="C222" i="3"/>
  <c r="C222" i="4"/>
  <c r="D222" i="3"/>
  <c r="D222" i="4"/>
  <c r="E222" i="3"/>
  <c r="E222" i="4"/>
  <c r="F222" i="3"/>
  <c r="F222" i="4"/>
  <c r="G222" i="3"/>
  <c r="G222" i="4"/>
  <c r="H222" i="3"/>
  <c r="H222" i="4"/>
  <c r="I222" i="3"/>
  <c r="I222" i="4"/>
  <c r="J222" i="3"/>
  <c r="J222" i="4"/>
  <c r="K222" i="3"/>
  <c r="K222" i="4"/>
  <c r="L222" i="3"/>
  <c r="L222" i="4"/>
  <c r="M222" i="3"/>
  <c r="M222" i="4"/>
  <c r="A223" i="3"/>
  <c r="A223" i="4"/>
  <c r="B223" i="3"/>
  <c r="B223" i="4"/>
  <c r="C223" i="3"/>
  <c r="C223" i="4"/>
  <c r="D223" i="3"/>
  <c r="D223" i="4"/>
  <c r="E223" i="3"/>
  <c r="E223" i="4"/>
  <c r="F223" i="3"/>
  <c r="F223" i="4"/>
  <c r="G223" i="3"/>
  <c r="G223" i="4"/>
  <c r="H223" i="3"/>
  <c r="H223" i="4"/>
  <c r="I223" i="3"/>
  <c r="I223" i="4"/>
  <c r="J223" i="3"/>
  <c r="J223" i="4"/>
  <c r="K223" i="3"/>
  <c r="K223" i="4"/>
  <c r="L223" i="3"/>
  <c r="L223" i="4"/>
  <c r="M223" i="3"/>
  <c r="M223" i="4"/>
  <c r="A224" i="3"/>
  <c r="A224" i="4"/>
  <c r="B224" i="3"/>
  <c r="B224" i="4"/>
  <c r="C224" i="3"/>
  <c r="C224" i="4"/>
  <c r="D224" i="3"/>
  <c r="D224" i="4"/>
  <c r="E224" i="3"/>
  <c r="E224" i="4"/>
  <c r="F224" i="3"/>
  <c r="F224" i="4"/>
  <c r="G224" i="3"/>
  <c r="G224" i="4"/>
  <c r="H224" i="3"/>
  <c r="H224" i="4"/>
  <c r="I224" i="3"/>
  <c r="I224" i="4"/>
  <c r="J224" i="3"/>
  <c r="J224" i="4"/>
  <c r="K224" i="3"/>
  <c r="K224" i="4"/>
  <c r="L224" i="3"/>
  <c r="L224" i="4"/>
  <c r="M224" i="3"/>
  <c r="M224" i="4"/>
  <c r="A225" i="3"/>
  <c r="A225" i="4"/>
  <c r="B225" i="3"/>
  <c r="B225" i="4"/>
  <c r="C225" i="3"/>
  <c r="C225" i="4"/>
  <c r="D225" i="3"/>
  <c r="D225" i="4"/>
  <c r="E225" i="3"/>
  <c r="E225" i="4"/>
  <c r="F225" i="3"/>
  <c r="F225" i="4"/>
  <c r="G225" i="3"/>
  <c r="G225" i="4"/>
  <c r="H225" i="3"/>
  <c r="H225" i="4"/>
  <c r="I225" i="3"/>
  <c r="I225" i="4"/>
  <c r="J225" i="3"/>
  <c r="J225" i="4"/>
  <c r="K225" i="3"/>
  <c r="K225" i="4"/>
  <c r="L225" i="3"/>
  <c r="L225" i="4"/>
  <c r="M225" i="3"/>
  <c r="M225" i="4"/>
  <c r="A226" i="3"/>
  <c r="A226" i="4"/>
  <c r="B226" i="3"/>
  <c r="B226" i="4"/>
  <c r="C226" i="3"/>
  <c r="C226" i="4"/>
  <c r="D226" i="3"/>
  <c r="D226" i="4"/>
  <c r="E226" i="3"/>
  <c r="E226" i="4"/>
  <c r="F226" i="3"/>
  <c r="F226" i="4"/>
  <c r="G226" i="3"/>
  <c r="G226" i="4"/>
  <c r="H226" i="3"/>
  <c r="H226" i="4"/>
  <c r="I226" i="3"/>
  <c r="I226" i="4"/>
  <c r="J226" i="3"/>
  <c r="J226" i="4"/>
  <c r="K226" i="3"/>
  <c r="K226" i="4"/>
  <c r="L226" i="3"/>
  <c r="L226" i="4"/>
  <c r="M226" i="3"/>
  <c r="M226" i="4"/>
  <c r="A227" i="3"/>
  <c r="A227" i="4"/>
  <c r="B227" i="3"/>
  <c r="B227" i="4"/>
  <c r="C227" i="3"/>
  <c r="C227" i="4"/>
  <c r="D227" i="3"/>
  <c r="D227" i="4"/>
  <c r="E227" i="3"/>
  <c r="E227" i="4"/>
  <c r="F227" i="3"/>
  <c r="F227" i="4"/>
  <c r="G227" i="3"/>
  <c r="G227" i="4"/>
  <c r="H227" i="3"/>
  <c r="H227" i="4"/>
  <c r="I227" i="3"/>
  <c r="I227" i="4"/>
  <c r="J227" i="3"/>
  <c r="J227" i="4"/>
  <c r="K227" i="3"/>
  <c r="K227" i="4"/>
  <c r="L227" i="3"/>
  <c r="L227" i="4"/>
  <c r="M227" i="3"/>
  <c r="M227" i="4"/>
  <c r="A228" i="3"/>
  <c r="A228" i="4"/>
  <c r="B228" i="3"/>
  <c r="B228" i="4"/>
  <c r="C228" i="3"/>
  <c r="C228" i="4"/>
  <c r="D228" i="3"/>
  <c r="D228" i="4"/>
  <c r="E228" i="3"/>
  <c r="E228" i="4"/>
  <c r="F228" i="3"/>
  <c r="F228" i="4"/>
  <c r="G228" i="3"/>
  <c r="G228" i="4"/>
  <c r="H228" i="3"/>
  <c r="H228" i="4"/>
  <c r="I228" i="3"/>
  <c r="I228" i="4"/>
  <c r="J228" i="3"/>
  <c r="J228" i="4"/>
  <c r="K228" i="3"/>
  <c r="K228" i="4"/>
  <c r="L228" i="3"/>
  <c r="L228" i="4"/>
  <c r="M228" i="3"/>
  <c r="M228" i="4"/>
  <c r="A229" i="3"/>
  <c r="A229" i="4"/>
  <c r="B229" i="3"/>
  <c r="B229" i="4"/>
  <c r="C229" i="3"/>
  <c r="C229" i="4"/>
  <c r="D229" i="3"/>
  <c r="D229" i="4"/>
  <c r="E229" i="3"/>
  <c r="E229" i="4"/>
  <c r="F229" i="3"/>
  <c r="F229" i="4"/>
  <c r="G229" i="3"/>
  <c r="G229" i="4"/>
  <c r="H229" i="3"/>
  <c r="H229" i="4"/>
  <c r="I229" i="3"/>
  <c r="I229" i="4"/>
  <c r="J229" i="3"/>
  <c r="J229" i="4"/>
  <c r="K229" i="3"/>
  <c r="K229" i="4"/>
  <c r="L229" i="3"/>
  <c r="L229" i="4"/>
  <c r="M229" i="3"/>
  <c r="M229" i="4"/>
  <c r="A230" i="3"/>
  <c r="A230" i="4"/>
  <c r="B230" i="3"/>
  <c r="B230" i="4"/>
  <c r="C230" i="3"/>
  <c r="C230" i="4"/>
  <c r="D230" i="3"/>
  <c r="D230" i="4"/>
  <c r="E230" i="3"/>
  <c r="E230" i="4"/>
  <c r="F230" i="3"/>
  <c r="F230" i="4"/>
  <c r="G230" i="3"/>
  <c r="G230" i="4"/>
  <c r="H230" i="3"/>
  <c r="H230" i="4"/>
  <c r="I230" i="3"/>
  <c r="I230" i="4"/>
  <c r="J230" i="3"/>
  <c r="J230" i="4"/>
  <c r="K230" i="3"/>
  <c r="K230" i="4"/>
  <c r="L230" i="3"/>
  <c r="L230" i="4"/>
  <c r="M230" i="3"/>
  <c r="M230" i="4"/>
  <c r="A231" i="3"/>
  <c r="A231" i="4"/>
  <c r="B231" i="3"/>
  <c r="B231" i="4"/>
  <c r="C231" i="3"/>
  <c r="C231" i="4"/>
  <c r="D231" i="3"/>
  <c r="D231" i="4"/>
  <c r="E231" i="3"/>
  <c r="E231" i="4"/>
  <c r="F231" i="3"/>
  <c r="F231" i="4"/>
  <c r="G231" i="3"/>
  <c r="G231" i="4"/>
  <c r="H231" i="3"/>
  <c r="H231" i="4"/>
  <c r="I231" i="3"/>
  <c r="I231" i="4"/>
  <c r="J231" i="3"/>
  <c r="J231" i="4"/>
  <c r="K231" i="3"/>
  <c r="K231" i="4"/>
  <c r="L231" i="3"/>
  <c r="L231" i="4"/>
  <c r="M231" i="3"/>
  <c r="M231" i="4"/>
  <c r="A232" i="3"/>
  <c r="A232" i="4"/>
  <c r="B232" i="3"/>
  <c r="B232" i="4"/>
  <c r="C232" i="3"/>
  <c r="C232" i="4"/>
  <c r="D232" i="3"/>
  <c r="D232" i="4"/>
  <c r="E232" i="3"/>
  <c r="E232" i="4"/>
  <c r="F232" i="3"/>
  <c r="F232" i="4"/>
  <c r="G232" i="3"/>
  <c r="G232" i="4"/>
  <c r="H232" i="3"/>
  <c r="H232" i="4"/>
  <c r="I232" i="3"/>
  <c r="I232" i="4"/>
  <c r="J232" i="3"/>
  <c r="J232" i="4"/>
  <c r="K232" i="3"/>
  <c r="K232" i="4"/>
  <c r="L232" i="3"/>
  <c r="L232" i="4"/>
  <c r="M232" i="3"/>
  <c r="M232" i="4"/>
  <c r="A233" i="3"/>
  <c r="A233" i="4"/>
  <c r="B233" i="3"/>
  <c r="B233" i="4"/>
  <c r="C233" i="3"/>
  <c r="C233" i="4"/>
  <c r="D233" i="3"/>
  <c r="D233" i="4"/>
  <c r="E233" i="3"/>
  <c r="E233" i="4"/>
  <c r="F233" i="3"/>
  <c r="F233" i="4"/>
  <c r="G233" i="3"/>
  <c r="G233" i="4"/>
  <c r="H233" i="3"/>
  <c r="H233" i="4"/>
  <c r="I233" i="3"/>
  <c r="I233" i="4"/>
  <c r="J233" i="3"/>
  <c r="J233" i="4"/>
  <c r="K233" i="3"/>
  <c r="K233" i="4"/>
  <c r="L233" i="3"/>
  <c r="L233" i="4"/>
  <c r="M233" i="3"/>
  <c r="M233" i="4"/>
  <c r="A234" i="3"/>
  <c r="A234" i="4"/>
  <c r="B234" i="3"/>
  <c r="B234" i="4"/>
  <c r="C234" i="3"/>
  <c r="C234" i="4"/>
  <c r="D234" i="3"/>
  <c r="D234" i="4"/>
  <c r="E234" i="3"/>
  <c r="E234" i="4"/>
  <c r="F234" i="3"/>
  <c r="F234" i="4"/>
  <c r="G234" i="3"/>
  <c r="G234" i="4"/>
  <c r="H234" i="3"/>
  <c r="H234" i="4"/>
  <c r="I234" i="3"/>
  <c r="I234" i="4"/>
  <c r="J234" i="3"/>
  <c r="J234" i="4"/>
  <c r="K234" i="3"/>
  <c r="K234" i="4"/>
  <c r="L234" i="3"/>
  <c r="L234" i="4"/>
  <c r="M234" i="3"/>
  <c r="M234" i="4"/>
  <c r="A235" i="3"/>
  <c r="A235" i="4"/>
  <c r="B235" i="3"/>
  <c r="B235" i="4"/>
  <c r="C235" i="3"/>
  <c r="C235" i="4"/>
  <c r="D235" i="3"/>
  <c r="D235" i="4"/>
  <c r="E235" i="3"/>
  <c r="E235" i="4"/>
  <c r="F235" i="3"/>
  <c r="F235" i="4"/>
  <c r="G235" i="3"/>
  <c r="G235" i="4"/>
  <c r="H235" i="3"/>
  <c r="H235" i="4"/>
  <c r="I235" i="3"/>
  <c r="I235" i="4"/>
  <c r="J235" i="3"/>
  <c r="J235" i="4"/>
  <c r="K235" i="3"/>
  <c r="K235" i="4"/>
  <c r="L235" i="3"/>
  <c r="L235" i="4"/>
  <c r="M235" i="3"/>
  <c r="M235" i="4"/>
  <c r="A236" i="3"/>
  <c r="A236" i="4"/>
  <c r="B236" i="3"/>
  <c r="B236" i="4"/>
  <c r="C236" i="3"/>
  <c r="C236" i="4"/>
  <c r="D236" i="3"/>
  <c r="D236" i="4"/>
  <c r="E236" i="3"/>
  <c r="E236" i="4"/>
  <c r="F236" i="3"/>
  <c r="F236" i="4"/>
  <c r="G236" i="3"/>
  <c r="G236" i="4"/>
  <c r="H236" i="3"/>
  <c r="H236" i="4"/>
  <c r="I236" i="3"/>
  <c r="I236" i="4"/>
  <c r="J236" i="3"/>
  <c r="J236" i="4"/>
  <c r="K236" i="3"/>
  <c r="K236" i="4"/>
  <c r="L236" i="3"/>
  <c r="L236" i="4"/>
  <c r="M236" i="3"/>
  <c r="M236" i="4"/>
  <c r="A237" i="3"/>
  <c r="A237" i="4"/>
  <c r="B237" i="3"/>
  <c r="B237" i="4"/>
  <c r="C237" i="3"/>
  <c r="C237" i="4"/>
  <c r="D237" i="3"/>
  <c r="D237" i="4"/>
  <c r="E237" i="3"/>
  <c r="E237" i="4"/>
  <c r="F237" i="3"/>
  <c r="F237" i="4"/>
  <c r="G237" i="3"/>
  <c r="G237" i="4"/>
  <c r="H237" i="3"/>
  <c r="H237" i="4"/>
  <c r="I237" i="3"/>
  <c r="I237" i="4"/>
  <c r="J237" i="3"/>
  <c r="J237" i="4"/>
  <c r="K237" i="3"/>
  <c r="K237" i="4"/>
  <c r="L237" i="3"/>
  <c r="L237" i="4"/>
  <c r="M237" i="3"/>
  <c r="M237" i="4"/>
  <c r="A238" i="3"/>
  <c r="A238" i="4"/>
  <c r="B238" i="3"/>
  <c r="B238" i="4"/>
  <c r="C238" i="3"/>
  <c r="C238" i="4"/>
  <c r="D238" i="3"/>
  <c r="D238" i="4"/>
  <c r="E238" i="3"/>
  <c r="E238" i="4"/>
  <c r="F238" i="3"/>
  <c r="F238" i="4"/>
  <c r="G238" i="3"/>
  <c r="G238" i="4"/>
  <c r="H238" i="3"/>
  <c r="H238" i="4"/>
  <c r="I238" i="3"/>
  <c r="I238" i="4"/>
  <c r="J238" i="3"/>
  <c r="J238" i="4"/>
  <c r="K238" i="3"/>
  <c r="K238" i="4"/>
  <c r="L238" i="3"/>
  <c r="L238" i="4"/>
  <c r="M238" i="3"/>
  <c r="M238" i="4"/>
  <c r="A239" i="3"/>
  <c r="A239" i="4"/>
  <c r="B239" i="3"/>
  <c r="B239" i="4"/>
  <c r="C239" i="3"/>
  <c r="C239" i="4"/>
  <c r="D239" i="3"/>
  <c r="D239" i="4"/>
  <c r="E239" i="3"/>
  <c r="E239" i="4"/>
  <c r="F239" i="3"/>
  <c r="F239" i="4"/>
  <c r="G239" i="3"/>
  <c r="G239" i="4"/>
  <c r="H239" i="3"/>
  <c r="H239" i="4"/>
  <c r="I239" i="3"/>
  <c r="I239" i="4"/>
  <c r="J239" i="3"/>
  <c r="J239" i="4"/>
  <c r="K239" i="3"/>
  <c r="K239" i="4"/>
  <c r="L239" i="3"/>
  <c r="L239" i="4"/>
  <c r="M239" i="3"/>
  <c r="M239" i="4"/>
  <c r="A240" i="3"/>
  <c r="A240" i="4"/>
  <c r="B240" i="3"/>
  <c r="B240" i="4"/>
  <c r="C240" i="3"/>
  <c r="C240" i="4"/>
  <c r="D240" i="3"/>
  <c r="D240" i="4"/>
  <c r="E240" i="3"/>
  <c r="E240" i="4"/>
  <c r="F240" i="3"/>
  <c r="F240" i="4"/>
  <c r="G240" i="3"/>
  <c r="G240" i="4"/>
  <c r="H240" i="3"/>
  <c r="H240" i="4"/>
  <c r="I240" i="3"/>
  <c r="I240" i="4"/>
  <c r="J240" i="3"/>
  <c r="J240" i="4"/>
  <c r="K240" i="3"/>
  <c r="K240" i="4"/>
  <c r="L240" i="3"/>
  <c r="L240" i="4"/>
  <c r="M240" i="3"/>
  <c r="M240" i="4"/>
  <c r="A241" i="3"/>
  <c r="A241" i="4"/>
  <c r="B241" i="3"/>
  <c r="B241" i="4"/>
  <c r="C241" i="3"/>
  <c r="C241" i="4"/>
  <c r="D241" i="3"/>
  <c r="D241" i="4"/>
  <c r="E241" i="3"/>
  <c r="E241" i="4"/>
  <c r="F241" i="3"/>
  <c r="F241" i="4"/>
  <c r="G241" i="3"/>
  <c r="G241" i="4"/>
  <c r="H241" i="3"/>
  <c r="H241" i="4"/>
  <c r="I241" i="3"/>
  <c r="I241" i="4"/>
  <c r="J241" i="3"/>
  <c r="J241" i="4"/>
  <c r="K241" i="3"/>
  <c r="K241" i="4"/>
  <c r="L241" i="3"/>
  <c r="L241" i="4"/>
  <c r="M241" i="3"/>
  <c r="M241" i="4"/>
  <c r="A242" i="3"/>
  <c r="A242" i="4"/>
  <c r="B242" i="3"/>
  <c r="B242" i="4"/>
  <c r="C242" i="3"/>
  <c r="C242" i="4"/>
  <c r="D242" i="3"/>
  <c r="D242" i="4"/>
  <c r="E242" i="3"/>
  <c r="E242" i="4"/>
  <c r="F242" i="3"/>
  <c r="F242" i="4"/>
  <c r="G242" i="3"/>
  <c r="G242" i="4"/>
  <c r="H242" i="3"/>
  <c r="H242" i="4"/>
  <c r="I242" i="3"/>
  <c r="I242" i="4"/>
  <c r="J242" i="3"/>
  <c r="J242" i="4"/>
  <c r="K242" i="3"/>
  <c r="K242" i="4"/>
  <c r="L242" i="3"/>
  <c r="L242" i="4"/>
  <c r="M242" i="3"/>
  <c r="M242" i="4"/>
  <c r="A243" i="3"/>
  <c r="A243" i="4"/>
  <c r="B243" i="3"/>
  <c r="B243" i="4"/>
  <c r="C243" i="3"/>
  <c r="C243" i="4"/>
  <c r="D243" i="3"/>
  <c r="D243" i="4"/>
  <c r="E243" i="3"/>
  <c r="E243" i="4"/>
  <c r="F243" i="3"/>
  <c r="F243" i="4"/>
  <c r="G243" i="3"/>
  <c r="G243" i="4"/>
  <c r="H243" i="3"/>
  <c r="H243" i="4"/>
  <c r="I243" i="3"/>
  <c r="I243" i="4"/>
  <c r="J243" i="3"/>
  <c r="J243" i="4"/>
  <c r="K243" i="3"/>
  <c r="K243" i="4"/>
  <c r="L243" i="3"/>
  <c r="L243" i="4"/>
  <c r="M243" i="3"/>
  <c r="M243" i="4"/>
  <c r="A244" i="3"/>
  <c r="A244" i="4"/>
  <c r="B244" i="3"/>
  <c r="B244" i="4"/>
  <c r="C244" i="3"/>
  <c r="C244" i="4"/>
  <c r="D244" i="3"/>
  <c r="D244" i="4"/>
  <c r="E244" i="3"/>
  <c r="E244" i="4"/>
  <c r="F244" i="3"/>
  <c r="F244" i="4"/>
  <c r="G244" i="3"/>
  <c r="G244" i="4"/>
  <c r="H244" i="3"/>
  <c r="H244" i="4"/>
  <c r="I244" i="3"/>
  <c r="I244" i="4"/>
  <c r="J244" i="3"/>
  <c r="J244" i="4"/>
  <c r="K244" i="3"/>
  <c r="K244" i="4"/>
  <c r="L244" i="3"/>
  <c r="L244" i="4"/>
  <c r="M244" i="3"/>
  <c r="M244" i="4"/>
  <c r="A245" i="3"/>
  <c r="A245" i="4"/>
  <c r="B245" i="3"/>
  <c r="B245" i="4"/>
  <c r="C245" i="3"/>
  <c r="C245" i="4"/>
  <c r="D245" i="3"/>
  <c r="D245" i="4"/>
  <c r="E245" i="3"/>
  <c r="E245" i="4"/>
  <c r="F245" i="3"/>
  <c r="F245" i="4"/>
  <c r="G245" i="3"/>
  <c r="G245" i="4"/>
  <c r="H245" i="3"/>
  <c r="H245" i="4"/>
  <c r="I245" i="3"/>
  <c r="I245" i="4"/>
  <c r="J245" i="3"/>
  <c r="J245" i="4"/>
  <c r="K245" i="3"/>
  <c r="K245" i="4"/>
  <c r="L245" i="3"/>
  <c r="L245" i="4"/>
  <c r="M245" i="3"/>
  <c r="M245" i="4"/>
  <c r="A246" i="3"/>
  <c r="A246" i="4"/>
  <c r="B246" i="3"/>
  <c r="B246" i="4"/>
  <c r="C246" i="3"/>
  <c r="C246" i="4"/>
  <c r="D246" i="3"/>
  <c r="D246" i="4"/>
  <c r="E246" i="3"/>
  <c r="E246" i="4"/>
  <c r="F246" i="3"/>
  <c r="F246" i="4"/>
  <c r="G246" i="3"/>
  <c r="G246" i="4"/>
  <c r="H246" i="3"/>
  <c r="H246" i="4"/>
  <c r="I246" i="3"/>
  <c r="I246" i="4"/>
  <c r="J246" i="3"/>
  <c r="J246" i="4"/>
  <c r="K246" i="3"/>
  <c r="K246" i="4"/>
  <c r="L246" i="3"/>
  <c r="L246" i="4"/>
  <c r="M246" i="3"/>
  <c r="M246" i="4"/>
  <c r="A247" i="3"/>
  <c r="A247" i="4"/>
  <c r="B247" i="3"/>
  <c r="B247" i="4"/>
  <c r="C247" i="3"/>
  <c r="C247" i="4"/>
  <c r="D247" i="3"/>
  <c r="D247" i="4"/>
  <c r="E247" i="3"/>
  <c r="E247" i="4"/>
  <c r="F247" i="3"/>
  <c r="F247" i="4"/>
  <c r="G247" i="3"/>
  <c r="G247" i="4"/>
  <c r="H247" i="3"/>
  <c r="H247" i="4"/>
  <c r="I247" i="3"/>
  <c r="I247" i="4"/>
  <c r="J247" i="3"/>
  <c r="J247" i="4"/>
  <c r="K247" i="3"/>
  <c r="K247" i="4"/>
  <c r="L247" i="3"/>
  <c r="L247" i="4"/>
  <c r="M247" i="3"/>
  <c r="M247" i="4"/>
  <c r="A248" i="3"/>
  <c r="A248" i="4"/>
  <c r="B248" i="3"/>
  <c r="B248" i="4"/>
  <c r="C248" i="3"/>
  <c r="C248" i="4"/>
  <c r="D248" i="3"/>
  <c r="D248" i="4"/>
  <c r="E248" i="3"/>
  <c r="E248" i="4"/>
  <c r="F248" i="3"/>
  <c r="F248" i="4"/>
  <c r="G248" i="3"/>
  <c r="G248" i="4"/>
  <c r="H248" i="3"/>
  <c r="H248" i="4"/>
  <c r="I248" i="3"/>
  <c r="I248" i="4"/>
  <c r="J248" i="3"/>
  <c r="J248" i="4"/>
  <c r="K248" i="3"/>
  <c r="K248" i="4"/>
  <c r="L248" i="3"/>
  <c r="L248" i="4"/>
  <c r="M248" i="3"/>
  <c r="M248" i="4"/>
  <c r="A249" i="3"/>
  <c r="A249" i="4"/>
  <c r="B249" i="3"/>
  <c r="B249" i="4"/>
  <c r="C249" i="3"/>
  <c r="C249" i="4"/>
  <c r="D249" i="3"/>
  <c r="D249" i="4"/>
  <c r="E249" i="3"/>
  <c r="E249" i="4"/>
  <c r="F249" i="3"/>
  <c r="F249" i="4"/>
  <c r="G249" i="3"/>
  <c r="G249" i="4"/>
  <c r="H249" i="3"/>
  <c r="H249" i="4"/>
  <c r="I249" i="3"/>
  <c r="I249" i="4"/>
  <c r="J249" i="3"/>
  <c r="J249" i="4"/>
  <c r="K249" i="3"/>
  <c r="K249" i="4"/>
  <c r="L249" i="3"/>
  <c r="L249" i="4"/>
  <c r="M249" i="3"/>
  <c r="M249" i="4"/>
  <c r="A250" i="3"/>
  <c r="A250" i="4"/>
  <c r="B250" i="3"/>
  <c r="B250" i="4"/>
  <c r="C250" i="3"/>
  <c r="C250" i="4"/>
  <c r="D250" i="3"/>
  <c r="D250" i="4"/>
  <c r="E250" i="3"/>
  <c r="E250" i="4"/>
  <c r="F250" i="3"/>
  <c r="F250" i="4"/>
  <c r="G250" i="3"/>
  <c r="G250" i="4"/>
  <c r="H250" i="3"/>
  <c r="H250" i="4"/>
  <c r="I250" i="3"/>
  <c r="I250" i="4"/>
  <c r="J250" i="3"/>
  <c r="J250" i="4"/>
  <c r="K250" i="3"/>
  <c r="K250" i="4"/>
  <c r="L250" i="3"/>
  <c r="L250" i="4"/>
  <c r="M250" i="3"/>
  <c r="M250" i="4"/>
  <c r="A251" i="3"/>
  <c r="A251" i="4"/>
  <c r="B251" i="3"/>
  <c r="B251" i="4"/>
  <c r="C251" i="3"/>
  <c r="C251" i="4"/>
  <c r="D251" i="3"/>
  <c r="D251" i="4"/>
  <c r="E251" i="3"/>
  <c r="E251" i="4"/>
  <c r="F251" i="3"/>
  <c r="F251" i="4"/>
  <c r="G251" i="3"/>
  <c r="G251" i="4"/>
  <c r="H251" i="3"/>
  <c r="H251" i="4"/>
  <c r="I251" i="3"/>
  <c r="I251" i="4"/>
  <c r="J251" i="3"/>
  <c r="J251" i="4"/>
  <c r="K251" i="3"/>
  <c r="K251" i="4"/>
  <c r="L251" i="3"/>
  <c r="L251" i="4"/>
  <c r="M251" i="3"/>
  <c r="M251" i="4"/>
  <c r="A252" i="3"/>
  <c r="A252" i="4"/>
  <c r="B252" i="3"/>
  <c r="B252" i="4"/>
  <c r="C252" i="3"/>
  <c r="C252" i="4"/>
  <c r="D252" i="3"/>
  <c r="D252" i="4"/>
  <c r="E252" i="3"/>
  <c r="E252" i="4"/>
  <c r="F252" i="3"/>
  <c r="F252" i="4"/>
  <c r="G252" i="3"/>
  <c r="G252" i="4"/>
  <c r="H252" i="3"/>
  <c r="H252" i="4"/>
  <c r="I252" i="3"/>
  <c r="I252" i="4"/>
  <c r="J252" i="3"/>
  <c r="J252" i="4"/>
  <c r="K252" i="3"/>
  <c r="K252" i="4"/>
  <c r="L252" i="3"/>
  <c r="L252" i="4"/>
  <c r="M252" i="3"/>
  <c r="M252" i="4"/>
  <c r="A253" i="3"/>
  <c r="A253" i="4"/>
  <c r="B253" i="3"/>
  <c r="B253" i="4"/>
  <c r="C253" i="3"/>
  <c r="C253" i="4"/>
  <c r="D253" i="3"/>
  <c r="D253" i="4"/>
  <c r="E253" i="3"/>
  <c r="E253" i="4"/>
  <c r="F253" i="3"/>
  <c r="F253" i="4"/>
  <c r="G253" i="3"/>
  <c r="G253" i="4"/>
  <c r="H253" i="3"/>
  <c r="H253" i="4"/>
  <c r="I253" i="3"/>
  <c r="I253" i="4"/>
  <c r="J253" i="3"/>
  <c r="J253" i="4"/>
  <c r="K253" i="3"/>
  <c r="K253" i="4"/>
  <c r="L253" i="3"/>
  <c r="L253" i="4"/>
  <c r="M253" i="3"/>
  <c r="M253" i="4"/>
  <c r="A254" i="3"/>
  <c r="A254" i="4"/>
  <c r="B254" i="3"/>
  <c r="B254" i="4"/>
  <c r="C254" i="3"/>
  <c r="C254" i="4"/>
  <c r="D254" i="3"/>
  <c r="D254" i="4"/>
  <c r="E254" i="3"/>
  <c r="E254" i="4"/>
  <c r="F254" i="3"/>
  <c r="F254" i="4"/>
  <c r="G254" i="3"/>
  <c r="G254" i="4"/>
  <c r="H254" i="3"/>
  <c r="H254" i="4"/>
  <c r="I254" i="3"/>
  <c r="I254" i="4"/>
  <c r="J254" i="3"/>
  <c r="J254" i="4"/>
  <c r="K254" i="3"/>
  <c r="K254" i="4"/>
  <c r="L254" i="3"/>
  <c r="L254" i="4"/>
  <c r="M254" i="3"/>
  <c r="M254" i="4"/>
  <c r="A255" i="3"/>
  <c r="A255" i="4"/>
  <c r="B255" i="3"/>
  <c r="B255" i="4"/>
  <c r="C255" i="3"/>
  <c r="C255" i="4"/>
  <c r="D255" i="3"/>
  <c r="D255" i="4"/>
  <c r="E255" i="3"/>
  <c r="E255" i="4"/>
  <c r="F255" i="3"/>
  <c r="F255" i="4"/>
  <c r="G255" i="3"/>
  <c r="G255" i="4"/>
  <c r="H255" i="3"/>
  <c r="H255" i="4"/>
  <c r="I255" i="3"/>
  <c r="I255" i="4"/>
  <c r="J255" i="3"/>
  <c r="J255" i="4"/>
  <c r="K255" i="3"/>
  <c r="K255" i="4"/>
  <c r="L255" i="3"/>
  <c r="L255" i="4"/>
  <c r="M255" i="3"/>
  <c r="M255" i="4"/>
  <c r="A256" i="3"/>
  <c r="A256" i="4"/>
  <c r="B256" i="3"/>
  <c r="B256" i="4"/>
  <c r="C256" i="3"/>
  <c r="C256" i="4"/>
  <c r="D256" i="3"/>
  <c r="D256" i="4"/>
  <c r="E256" i="3"/>
  <c r="E256" i="4"/>
  <c r="F256" i="3"/>
  <c r="F256" i="4"/>
  <c r="G256" i="3"/>
  <c r="G256" i="4"/>
  <c r="H256" i="3"/>
  <c r="H256" i="4"/>
  <c r="I256" i="3"/>
  <c r="I256" i="4"/>
  <c r="J256" i="3"/>
  <c r="J256" i="4"/>
  <c r="K256" i="3"/>
  <c r="K256" i="4"/>
  <c r="L256" i="3"/>
  <c r="L256" i="4"/>
  <c r="M256" i="3"/>
  <c r="M256" i="4"/>
  <c r="A257" i="3"/>
  <c r="A257" i="4"/>
  <c r="B257" i="3"/>
  <c r="B257" i="4"/>
  <c r="C257" i="3"/>
  <c r="C257" i="4"/>
  <c r="D257" i="3"/>
  <c r="D257" i="4"/>
  <c r="E257" i="3"/>
  <c r="E257" i="4"/>
  <c r="F257" i="3"/>
  <c r="F257" i="4"/>
  <c r="G257" i="3"/>
  <c r="G257" i="4"/>
  <c r="H257" i="3"/>
  <c r="H257" i="4"/>
  <c r="I257" i="3"/>
  <c r="I257" i="4"/>
  <c r="J257" i="3"/>
  <c r="J257" i="4"/>
  <c r="K257" i="3"/>
  <c r="K257" i="4"/>
  <c r="L257" i="3"/>
  <c r="L257" i="4"/>
  <c r="M257" i="3"/>
  <c r="M257" i="4"/>
  <c r="B1" i="3"/>
  <c r="B1" i="4"/>
  <c r="C1" i="3"/>
  <c r="C1" i="4"/>
  <c r="D1" i="3"/>
  <c r="D1" i="4"/>
  <c r="E1" i="3"/>
  <c r="E1" i="4"/>
  <c r="F1" i="3"/>
  <c r="F1" i="4"/>
  <c r="G1" i="3"/>
  <c r="G1" i="4"/>
  <c r="H1" i="3"/>
  <c r="H1" i="4"/>
  <c r="I1" i="3"/>
  <c r="I1" i="4"/>
  <c r="J1" i="3"/>
  <c r="J1" i="4"/>
  <c r="K1" i="3"/>
  <c r="K1" i="4"/>
  <c r="L1" i="3"/>
  <c r="L1" i="4"/>
  <c r="M1" i="3"/>
  <c r="M1" i="4"/>
  <c r="A1" i="3"/>
  <c r="A1" i="4"/>
  <c r="A53" i="2"/>
  <c r="A37" i="2"/>
</calcChain>
</file>

<file path=xl/sharedStrings.xml><?xml version="1.0" encoding="utf-8"?>
<sst xmlns="http://schemas.openxmlformats.org/spreadsheetml/2006/main" count="1863" uniqueCount="326">
  <si>
    <t>Player</t>
  </si>
  <si>
    <t>Mat</t>
  </si>
  <si>
    <t>Inns</t>
  </si>
  <si>
    <t>NO</t>
  </si>
  <si>
    <t>Runs</t>
  </si>
  <si>
    <t>HS</t>
  </si>
  <si>
    <t>50s</t>
  </si>
  <si>
    <t>100s</t>
  </si>
  <si>
    <t>0s</t>
  </si>
  <si>
    <t>4s</t>
  </si>
  <si>
    <t>6s</t>
  </si>
  <si>
    <t>Balls</t>
  </si>
  <si>
    <t>Active</t>
  </si>
  <si>
    <t>Forhad Ahmed</t>
  </si>
  <si>
    <t>N</t>
  </si>
  <si>
    <t>A Akash</t>
  </si>
  <si>
    <t>0*</t>
  </si>
  <si>
    <t>B Ali</t>
  </si>
  <si>
    <t>S Ali</t>
  </si>
  <si>
    <t>S Anaokar</t>
  </si>
  <si>
    <t>Matthew Ashton</t>
  </si>
  <si>
    <t>J Baird-Murray</t>
  </si>
  <si>
    <t>P Baker</t>
  </si>
  <si>
    <t>D Banger</t>
  </si>
  <si>
    <t>A Bangotra</t>
  </si>
  <si>
    <t>B Barker</t>
  </si>
  <si>
    <t>S Barnes</t>
  </si>
  <si>
    <t>Adam Barraclough</t>
  </si>
  <si>
    <t>Y</t>
  </si>
  <si>
    <t>Rory Barraclough</t>
  </si>
  <si>
    <t>William Barras</t>
  </si>
  <si>
    <t>A Barrass</t>
  </si>
  <si>
    <t>J Barron</t>
  </si>
  <si>
    <t>H Barry</t>
  </si>
  <si>
    <t>T Barry</t>
  </si>
  <si>
    <t>P Basic</t>
  </si>
  <si>
    <t>Ed Beesley</t>
  </si>
  <si>
    <t>Julian Bell</t>
  </si>
  <si>
    <t>? Bennet</t>
  </si>
  <si>
    <t>Ian Berry</t>
  </si>
  <si>
    <t>A Bhattacharryya</t>
  </si>
  <si>
    <t>Raiffe Bidder</t>
  </si>
  <si>
    <t>E Bird</t>
  </si>
  <si>
    <t>Matt Bolshaw</t>
  </si>
  <si>
    <t>Andrew Boyd</t>
  </si>
  <si>
    <t>C Bradley</t>
  </si>
  <si>
    <t>B Breen</t>
  </si>
  <si>
    <t>Doug Brennan</t>
  </si>
  <si>
    <t>W Brett</t>
  </si>
  <si>
    <t>Steve Britto</t>
  </si>
  <si>
    <t>B Brown</t>
  </si>
  <si>
    <t>M Brown</t>
  </si>
  <si>
    <t>P Brown</t>
  </si>
  <si>
    <t>D Bruce</t>
  </si>
  <si>
    <t>G Buckley</t>
  </si>
  <si>
    <t>Richard Buckley</t>
  </si>
  <si>
    <t>G Buckner</t>
  </si>
  <si>
    <t>Alex Burriel</t>
  </si>
  <si>
    <t>Rhys Byrne</t>
  </si>
  <si>
    <t>M Callanan</t>
  </si>
  <si>
    <t>Anthony Campbell</t>
  </si>
  <si>
    <t>J Capel</t>
  </si>
  <si>
    <t>C Carline</t>
  </si>
  <si>
    <t>Conor Carson</t>
  </si>
  <si>
    <t>Simon Carson</t>
  </si>
  <si>
    <t>T Cawkwell</t>
  </si>
  <si>
    <t>Kevin Chau</t>
  </si>
  <si>
    <t>A Chowdhary</t>
  </si>
  <si>
    <t>C Chowdry</t>
  </si>
  <si>
    <t>B Clark</t>
  </si>
  <si>
    <t>Dave Conway</t>
  </si>
  <si>
    <t>J Cooper</t>
  </si>
  <si>
    <t>Robert Cox</t>
  </si>
  <si>
    <t>N Creek</t>
  </si>
  <si>
    <t>M Crew</t>
  </si>
  <si>
    <t>V Cruickshank</t>
  </si>
  <si>
    <t>S Dalton</t>
  </si>
  <si>
    <t>Dyll Davies</t>
  </si>
  <si>
    <t>Harry Davies</t>
  </si>
  <si>
    <t>J Davies</t>
  </si>
  <si>
    <t>L Derbyshire</t>
  </si>
  <si>
    <t>P Derbyshire</t>
  </si>
  <si>
    <t>D Diamond</t>
  </si>
  <si>
    <t>Hamish Dowell</t>
  </si>
  <si>
    <t>Nicko Dowell</t>
  </si>
  <si>
    <t>M Dudley</t>
  </si>
  <si>
    <t>Gordon Dunne</t>
  </si>
  <si>
    <t>1*</t>
  </si>
  <si>
    <t>H Ewinger</t>
  </si>
  <si>
    <t>E Feast</t>
  </si>
  <si>
    <t>Chris Feeney</t>
  </si>
  <si>
    <t>P Fenech</t>
  </si>
  <si>
    <t>T Flavin</t>
  </si>
  <si>
    <t>S Follows</t>
  </si>
  <si>
    <t>J Fowler</t>
  </si>
  <si>
    <t>Sav Gatfield</t>
  </si>
  <si>
    <t>Peter Garlando</t>
  </si>
  <si>
    <t>C Gibbons</t>
  </si>
  <si>
    <t>Simon Gillman</t>
  </si>
  <si>
    <t>R Gladstone</t>
  </si>
  <si>
    <t>Patrick Gledhill</t>
  </si>
  <si>
    <t>Ben Glover</t>
  </si>
  <si>
    <t>Liam Gray</t>
  </si>
  <si>
    <t>Joe Green</t>
  </si>
  <si>
    <t>J Habib</t>
  </si>
  <si>
    <t>23*</t>
  </si>
  <si>
    <t>Steve Hamer</t>
  </si>
  <si>
    <t>A Hargreaves</t>
  </si>
  <si>
    <t>Julian Harris</t>
  </si>
  <si>
    <t>D Harvey</t>
  </si>
  <si>
    <t>Tim Hapgood</t>
  </si>
  <si>
    <t>54*</t>
  </si>
  <si>
    <t>Leo Hawkins</t>
  </si>
  <si>
    <t>22*</t>
  </si>
  <si>
    <t>J Henderson</t>
  </si>
  <si>
    <t>Carl Hey</t>
  </si>
  <si>
    <t>M Hiley</t>
  </si>
  <si>
    <t>R Hobbs</t>
  </si>
  <si>
    <t>D Hooper</t>
  </si>
  <si>
    <t>Scott Hoskin</t>
  </si>
  <si>
    <t>S Houchin</t>
  </si>
  <si>
    <t>F Hussain</t>
  </si>
  <si>
    <t>S Hussain</t>
  </si>
  <si>
    <t>Ben Hynes</t>
  </si>
  <si>
    <t>Paul Hynes</t>
  </si>
  <si>
    <t>P Jack</t>
  </si>
  <si>
    <t>James Jackson</t>
  </si>
  <si>
    <t>Luke Jackson</t>
  </si>
  <si>
    <t>F Jagger</t>
  </si>
  <si>
    <t>Tom James</t>
  </si>
  <si>
    <t>? Jarpesh</t>
  </si>
  <si>
    <t>W Jeans</t>
  </si>
  <si>
    <t>T Jeffcott</t>
  </si>
  <si>
    <t>M Johnston</t>
  </si>
  <si>
    <t>A Jones</t>
  </si>
  <si>
    <t>Ben Jones</t>
  </si>
  <si>
    <t>G Jones</t>
  </si>
  <si>
    <t>Matt Jones</t>
  </si>
  <si>
    <t>Sid Kalita</t>
  </si>
  <si>
    <t>Robert Keogh</t>
  </si>
  <si>
    <t>Nasser Khan</t>
  </si>
  <si>
    <t>H Kibble</t>
  </si>
  <si>
    <t>M King</t>
  </si>
  <si>
    <t>D Kingston</t>
  </si>
  <si>
    <t>J Kirwan</t>
  </si>
  <si>
    <t>S Kripalani</t>
  </si>
  <si>
    <t>Bala Krishna</t>
  </si>
  <si>
    <t>Arvind Kumar</t>
  </si>
  <si>
    <t>M Lachmann</t>
  </si>
  <si>
    <t>Paul Lane</t>
  </si>
  <si>
    <t>G Le Grange</t>
  </si>
  <si>
    <t>Piran Legg</t>
  </si>
  <si>
    <t>17*</t>
  </si>
  <si>
    <t>J Lewen</t>
  </si>
  <si>
    <t>H Lewis</t>
  </si>
  <si>
    <t>Chris Lilford</t>
  </si>
  <si>
    <t>43*</t>
  </si>
  <si>
    <t>J Lloyd</t>
  </si>
  <si>
    <t>Tom Lockhart</t>
  </si>
  <si>
    <t>Tom Lonnen</t>
  </si>
  <si>
    <t>Ross Lonsdale</t>
  </si>
  <si>
    <t>D Machine</t>
  </si>
  <si>
    <t>Christian Maclaren</t>
  </si>
  <si>
    <t>N Macrides</t>
  </si>
  <si>
    <t>R Madabushi</t>
  </si>
  <si>
    <t>Harry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</si>
  <si>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</si>
  <si>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</si>
  <si>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</si>
  <si>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</si>
  <si>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</si>
  <si>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</si>
  <si>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</si>
  <si>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</si>
  <si>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</si>
  <si>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Dan Meek</t>
  </si>
  <si>
    <t>Freddie Mills</t>
  </si>
  <si>
    <t>M Mittal</t>
  </si>
  <si>
    <t>Aruran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</si>
  <si>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</si>
  <si>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</si>
  <si>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</si>
  <si>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</si>
  <si>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</si>
  <si>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</si>
  <si>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</si>
  <si>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</si>
  <si>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</si>
  <si>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</si>
  <si>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Zain O'Sullivan</t>
  </si>
  <si>
    <t>Chris Ovens</t>
  </si>
  <si>
    <t>M Owen</t>
  </si>
  <si>
    <t>T Oxenham</t>
  </si>
  <si>
    <t>N Palmer</t>
  </si>
  <si>
    <t>S Pande</t>
  </si>
  <si>
    <t>R Paramo</t>
  </si>
  <si>
    <t>Leon Parks</t>
  </si>
  <si>
    <t>H Parnell</t>
  </si>
  <si>
    <t>N Paropkari</t>
  </si>
  <si>
    <t>69*</t>
  </si>
  <si>
    <t>L Patel</t>
  </si>
  <si>
    <t>N Patel</t>
  </si>
  <si>
    <t>S Patel</t>
  </si>
  <si>
    <t>Ashish Paul</t>
  </si>
  <si>
    <t>C Penton</t>
  </si>
  <si>
    <t>E Perry</t>
  </si>
  <si>
    <t>P Peters</t>
  </si>
  <si>
    <t>R Phillips</t>
  </si>
  <si>
    <t>D Pinnock</t>
  </si>
  <si>
    <t>Ed Pizii</t>
  </si>
  <si>
    <t>2*</t>
  </si>
  <si>
    <t>C Ponnaganti</t>
  </si>
  <si>
    <t>S Poole</t>
  </si>
  <si>
    <t>A Pratten</t>
  </si>
  <si>
    <t>Ajit Prasad</t>
  </si>
  <si>
    <t>Duray Pretorius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</si>
  <si>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</si>
  <si>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</si>
  <si>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</si>
  <si>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</si>
  <si>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</si>
  <si>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</si>
  <si>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</si>
  <si>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</si>
  <si>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</si>
  <si>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</si>
  <si>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</si>
  <si>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Matt Ridgway</t>
  </si>
  <si>
    <t>Nick Ridgway</t>
  </si>
  <si>
    <t>D Riley</t>
  </si>
  <si>
    <t>Dave Risley</t>
  </si>
  <si>
    <t>Nick Risley</t>
  </si>
  <si>
    <t>20*</t>
  </si>
  <si>
    <t>R Ronald</t>
  </si>
  <si>
    <t>Humphrey Rose</t>
  </si>
  <si>
    <t>Jon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</si>
  <si>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</si>
  <si>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</si>
  <si>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</si>
  <si>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</si>
  <si>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</si>
  <si>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</si>
  <si>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</si>
  <si>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</si>
  <si>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</si>
  <si>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Will Smibert</t>
  </si>
  <si>
    <t>E Smith</t>
  </si>
  <si>
    <t>P Smith</t>
  </si>
  <si>
    <t>James Spence</t>
  </si>
  <si>
    <t>Matt Spencer</t>
  </si>
  <si>
    <t>R Srivastava</t>
  </si>
  <si>
    <t>Nigel Stephenson</t>
  </si>
  <si>
    <t>A Stewart</t>
  </si>
  <si>
    <t>Ben Stinson</t>
  </si>
  <si>
    <t>M Strachan</t>
  </si>
  <si>
    <t>H Suri</t>
  </si>
  <si>
    <t>Sid Swaminathan</t>
  </si>
  <si>
    <t>R Taberer</t>
  </si>
  <si>
    <t>T Tearle</t>
  </si>
  <si>
    <t>P Timmis</t>
  </si>
  <si>
    <t>C Tindale</t>
  </si>
  <si>
    <t>James Tisato</t>
  </si>
  <si>
    <t>A Titley</t>
  </si>
  <si>
    <t>A Tolhurst</t>
  </si>
  <si>
    <t>Rory Turner</t>
  </si>
  <si>
    <t>93*</t>
  </si>
  <si>
    <t>A Verma</t>
  </si>
  <si>
    <t>Ronny Waas</t>
  </si>
  <si>
    <t>J Walding</t>
  </si>
  <si>
    <t>Henry Webster</t>
  </si>
  <si>
    <t>A Whale</t>
  </si>
  <si>
    <t>Max Whiting</t>
  </si>
  <si>
    <t>M Wilkinson</t>
  </si>
  <si>
    <t>Simon Wilkinson</t>
  </si>
  <si>
    <t>A Willden</t>
  </si>
  <si>
    <t>Harry Willden</t>
  </si>
  <si>
    <t>A Williams</t>
  </si>
  <si>
    <t>Huw Williams</t>
  </si>
  <si>
    <t>Hilton Williams</t>
  </si>
  <si>
    <t>Joe Williams</t>
  </si>
  <si>
    <t>P Winslow</t>
  </si>
  <si>
    <t>Ed Woolcock</t>
  </si>
  <si>
    <t>Grant Wolledge</t>
  </si>
  <si>
    <t>70*</t>
  </si>
  <si>
    <t>M Worden</t>
  </si>
  <si>
    <t>R Wyllie</t>
  </si>
  <si>
    <t>V Yadab</t>
  </si>
  <si>
    <t>? Yadav</t>
  </si>
  <si>
    <t>79*</t>
  </si>
  <si>
    <t>127*</t>
  </si>
  <si>
    <t>Nick Dowell</t>
  </si>
  <si>
    <t>62*</t>
  </si>
  <si>
    <t>30*</t>
  </si>
  <si>
    <t>41*</t>
  </si>
  <si>
    <t>13*</t>
  </si>
  <si>
    <t>Rory Barroclough</t>
  </si>
  <si>
    <t>7*</t>
  </si>
  <si>
    <t>Overs</t>
  </si>
  <si>
    <t>Mdns</t>
  </si>
  <si>
    <t>Wkts</t>
  </si>
  <si>
    <t>5wi</t>
  </si>
  <si>
    <t>Wides</t>
  </si>
  <si>
    <t>NBs</t>
  </si>
  <si>
    <t>Best wkts</t>
  </si>
  <si>
    <t>Best runs</t>
  </si>
  <si>
    <t>check</t>
  </si>
  <si>
    <t>? Meager</t>
  </si>
  <si>
    <t>? Murphy</t>
  </si>
  <si>
    <t>? Vijay</t>
  </si>
  <si>
    <t>Ct</t>
  </si>
  <si>
    <t>RO</t>
  </si>
  <si>
    <t>Wk Ct</t>
  </si>
  <si>
    <t>St</t>
  </si>
  <si>
    <t>Best</t>
  </si>
  <si>
    <t>A Prasaad</t>
  </si>
  <si>
    <t>H Hawkins</t>
  </si>
  <si>
    <t>0/1</t>
  </si>
  <si>
    <t>0/42</t>
  </si>
  <si>
    <t>0/8</t>
  </si>
  <si>
    <t>0/4</t>
  </si>
  <si>
    <t>0/47</t>
  </si>
  <si>
    <t>0/45</t>
  </si>
  <si>
    <t>0/34</t>
  </si>
  <si>
    <t>Nasir Khan</t>
  </si>
  <si>
    <t>0/13</t>
  </si>
  <si>
    <t>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</si>
</sst>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B35" sqref="B35"/>
    </sheetView>
  </sheetViews>
  <sheetFormatPr baseColWidth="10" defaultRowHeight="16" x14ac:dyDescent="0.2"/>
  <cols>
    <col min="1" max="1" width="16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2</v>
      </c>
      <c r="C2">
        <v>2</v>
      </c>
      <c r="D2">
        <v>0</v>
      </c>
      <c r="E2">
        <v>35</v>
      </c>
      <c r="F2">
        <v>23</v>
      </c>
      <c r="G2">
        <v>0</v>
      </c>
      <c r="H2">
        <v>0</v>
      </c>
      <c r="I2">
        <v>0</v>
      </c>
      <c r="J2">
        <v>4</v>
      </c>
      <c r="K2">
        <v>0</v>
      </c>
      <c r="L2">
        <v>46</v>
      </c>
      <c r="M2" t="s">
        <v>14</v>
      </c>
    </row>
    <row r="3" spans="1:13" x14ac:dyDescent="0.2">
      <c r="A3" t="s">
        <v>15</v>
      </c>
      <c r="B3">
        <v>1</v>
      </c>
      <c r="C3">
        <v>0</v>
      </c>
      <c r="D3">
        <v>0</v>
      </c>
      <c r="E3">
        <v>0</v>
      </c>
      <c r="F3" t="s">
        <v>16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</row>
    <row r="4" spans="1:13" x14ac:dyDescent="0.2">
      <c r="A4" t="s">
        <v>17</v>
      </c>
      <c r="B4">
        <v>1</v>
      </c>
      <c r="C4">
        <v>1</v>
      </c>
      <c r="D4">
        <v>0</v>
      </c>
      <c r="E4">
        <v>7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M4" t="s">
        <v>14</v>
      </c>
    </row>
    <row r="5" spans="1:13" x14ac:dyDescent="0.2">
      <c r="A5" t="s">
        <v>18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14</v>
      </c>
    </row>
    <row r="6" spans="1:13" x14ac:dyDescent="0.2">
      <c r="A6" t="s">
        <v>19</v>
      </c>
      <c r="B6">
        <v>129</v>
      </c>
      <c r="C6">
        <v>119</v>
      </c>
      <c r="D6">
        <v>13</v>
      </c>
      <c r="E6">
        <v>2600</v>
      </c>
      <c r="F6">
        <v>111</v>
      </c>
      <c r="G6">
        <v>13</v>
      </c>
      <c r="H6">
        <v>3</v>
      </c>
      <c r="I6">
        <v>16</v>
      </c>
      <c r="J6">
        <v>183</v>
      </c>
      <c r="K6">
        <v>21</v>
      </c>
      <c r="M6" t="s">
        <v>14</v>
      </c>
    </row>
    <row r="7" spans="1:13" x14ac:dyDescent="0.2">
      <c r="A7" t="s">
        <v>20</v>
      </c>
      <c r="B7">
        <v>121</v>
      </c>
      <c r="C7">
        <v>93</v>
      </c>
      <c r="D7">
        <v>20</v>
      </c>
      <c r="E7">
        <v>973</v>
      </c>
      <c r="F7">
        <v>101</v>
      </c>
      <c r="G7">
        <v>0</v>
      </c>
      <c r="H7">
        <v>1</v>
      </c>
      <c r="I7">
        <v>15</v>
      </c>
      <c r="J7">
        <v>85</v>
      </c>
      <c r="K7">
        <v>4</v>
      </c>
      <c r="M7" t="s">
        <v>14</v>
      </c>
    </row>
    <row r="8" spans="1:13" x14ac:dyDescent="0.2">
      <c r="A8" t="s">
        <v>21</v>
      </c>
      <c r="B8">
        <v>4</v>
      </c>
      <c r="C8">
        <v>3</v>
      </c>
      <c r="D8">
        <v>0</v>
      </c>
      <c r="E8">
        <v>46</v>
      </c>
      <c r="F8">
        <v>26</v>
      </c>
      <c r="G8">
        <v>0</v>
      </c>
      <c r="H8">
        <v>0</v>
      </c>
      <c r="I8">
        <v>0</v>
      </c>
      <c r="J8">
        <v>5</v>
      </c>
      <c r="K8">
        <v>0</v>
      </c>
      <c r="M8" t="s">
        <v>14</v>
      </c>
    </row>
    <row r="9" spans="1:13" x14ac:dyDescent="0.2">
      <c r="A9" t="s">
        <v>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14</v>
      </c>
    </row>
    <row r="10" spans="1:13" x14ac:dyDescent="0.2">
      <c r="A10" t="s">
        <v>23</v>
      </c>
      <c r="B10">
        <v>14</v>
      </c>
      <c r="C10">
        <v>14</v>
      </c>
      <c r="D10">
        <v>3</v>
      </c>
      <c r="E10">
        <v>147</v>
      </c>
      <c r="F10">
        <v>45</v>
      </c>
      <c r="G10">
        <v>0</v>
      </c>
      <c r="H10">
        <v>0</v>
      </c>
      <c r="I10">
        <v>3</v>
      </c>
      <c r="J10">
        <v>18</v>
      </c>
      <c r="K10">
        <v>2</v>
      </c>
      <c r="M10" t="s">
        <v>14</v>
      </c>
    </row>
    <row r="11" spans="1:13" x14ac:dyDescent="0.2">
      <c r="A11" t="s">
        <v>24</v>
      </c>
      <c r="B11">
        <v>22</v>
      </c>
      <c r="C11">
        <v>22</v>
      </c>
      <c r="D11">
        <v>0</v>
      </c>
      <c r="E11">
        <v>527</v>
      </c>
      <c r="F11">
        <v>82</v>
      </c>
      <c r="G11">
        <v>4</v>
      </c>
      <c r="H11">
        <v>0</v>
      </c>
      <c r="I11">
        <v>0</v>
      </c>
      <c r="J11">
        <v>52</v>
      </c>
      <c r="K11">
        <v>1</v>
      </c>
      <c r="M11" t="s">
        <v>14</v>
      </c>
    </row>
    <row r="12" spans="1:13" x14ac:dyDescent="0.2">
      <c r="A12" t="s">
        <v>25</v>
      </c>
      <c r="B12">
        <v>1</v>
      </c>
      <c r="C12">
        <v>1</v>
      </c>
      <c r="D12">
        <v>0</v>
      </c>
      <c r="E12">
        <v>6</v>
      </c>
      <c r="F12">
        <v>6</v>
      </c>
      <c r="G12">
        <v>0</v>
      </c>
      <c r="H12">
        <v>0</v>
      </c>
      <c r="I12">
        <v>0</v>
      </c>
      <c r="J12">
        <v>1</v>
      </c>
      <c r="K12">
        <v>0</v>
      </c>
      <c r="M12" t="s">
        <v>14</v>
      </c>
    </row>
    <row r="13" spans="1:13" x14ac:dyDescent="0.2">
      <c r="A13" t="s">
        <v>26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14</v>
      </c>
    </row>
    <row r="14" spans="1:13" x14ac:dyDescent="0.2">
      <c r="A14" t="s">
        <v>27</v>
      </c>
      <c r="B14">
        <v>51</v>
      </c>
      <c r="C14">
        <v>50</v>
      </c>
      <c r="D14">
        <v>4</v>
      </c>
      <c r="E14">
        <v>1344</v>
      </c>
      <c r="F14">
        <v>99</v>
      </c>
      <c r="G14">
        <v>10</v>
      </c>
      <c r="H14">
        <v>0</v>
      </c>
      <c r="I14">
        <v>4</v>
      </c>
      <c r="J14">
        <v>125</v>
      </c>
      <c r="K14">
        <v>16</v>
      </c>
      <c r="L14">
        <v>1207</v>
      </c>
      <c r="M14" t="s">
        <v>28</v>
      </c>
    </row>
    <row r="15" spans="1:13" x14ac:dyDescent="0.2">
      <c r="A15" t="s">
        <v>29</v>
      </c>
      <c r="B15">
        <v>3</v>
      </c>
      <c r="C15">
        <v>3</v>
      </c>
      <c r="D15">
        <v>2</v>
      </c>
      <c r="E15">
        <v>20</v>
      </c>
      <c r="F15">
        <v>13</v>
      </c>
      <c r="G15">
        <v>0</v>
      </c>
      <c r="H15">
        <v>0</v>
      </c>
      <c r="I15">
        <v>0</v>
      </c>
      <c r="J15">
        <v>1</v>
      </c>
      <c r="K15">
        <v>0</v>
      </c>
      <c r="M15" t="s">
        <v>14</v>
      </c>
    </row>
    <row r="16" spans="1:13" x14ac:dyDescent="0.2">
      <c r="A16" t="s">
        <v>30</v>
      </c>
      <c r="B16">
        <v>52</v>
      </c>
      <c r="C16">
        <v>43</v>
      </c>
      <c r="D16">
        <v>9</v>
      </c>
      <c r="E16">
        <v>621</v>
      </c>
      <c r="F16">
        <v>44</v>
      </c>
      <c r="G16">
        <v>0</v>
      </c>
      <c r="H16">
        <v>0</v>
      </c>
      <c r="I16">
        <v>4</v>
      </c>
      <c r="J16">
        <v>81</v>
      </c>
      <c r="K16">
        <v>4</v>
      </c>
      <c r="M16" t="s">
        <v>14</v>
      </c>
    </row>
    <row r="17" spans="1:13" x14ac:dyDescent="0.2">
      <c r="A17" t="s">
        <v>31</v>
      </c>
      <c r="B17">
        <v>1</v>
      </c>
      <c r="C17">
        <v>1</v>
      </c>
      <c r="D17">
        <v>0</v>
      </c>
      <c r="E17">
        <v>25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14</v>
      </c>
    </row>
    <row r="18" spans="1:13" x14ac:dyDescent="0.2">
      <c r="A18" t="s">
        <v>32</v>
      </c>
      <c r="B18">
        <v>16</v>
      </c>
      <c r="C18">
        <v>14</v>
      </c>
      <c r="D18">
        <v>5</v>
      </c>
      <c r="E18">
        <v>34</v>
      </c>
      <c r="F18">
        <v>18</v>
      </c>
      <c r="G18">
        <v>0</v>
      </c>
      <c r="H18">
        <v>0</v>
      </c>
      <c r="I18">
        <v>6</v>
      </c>
      <c r="J18">
        <v>4</v>
      </c>
      <c r="K18">
        <v>0</v>
      </c>
      <c r="M18" t="s">
        <v>14</v>
      </c>
    </row>
    <row r="19" spans="1:13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14</v>
      </c>
    </row>
    <row r="20" spans="1:13" x14ac:dyDescent="0.2">
      <c r="A20" t="s">
        <v>34</v>
      </c>
      <c r="B20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M20" t="s">
        <v>14</v>
      </c>
    </row>
    <row r="21" spans="1:13" x14ac:dyDescent="0.2">
      <c r="A21" t="s">
        <v>35</v>
      </c>
      <c r="B21">
        <v>12</v>
      </c>
      <c r="C21">
        <v>10</v>
      </c>
      <c r="D21">
        <v>1</v>
      </c>
      <c r="E21">
        <v>350</v>
      </c>
      <c r="F21">
        <v>78</v>
      </c>
      <c r="G21">
        <v>3</v>
      </c>
      <c r="H21">
        <v>0</v>
      </c>
      <c r="I21">
        <v>0</v>
      </c>
      <c r="J21">
        <v>51</v>
      </c>
      <c r="K21">
        <v>3</v>
      </c>
      <c r="M21" t="s">
        <v>14</v>
      </c>
    </row>
    <row r="22" spans="1:13" x14ac:dyDescent="0.2">
      <c r="A22" t="s">
        <v>36</v>
      </c>
      <c r="B22">
        <v>43</v>
      </c>
      <c r="C22">
        <v>20</v>
      </c>
      <c r="D22">
        <v>9</v>
      </c>
      <c r="E22">
        <v>122</v>
      </c>
      <c r="F22">
        <v>49</v>
      </c>
      <c r="G22">
        <v>0</v>
      </c>
      <c r="H22">
        <v>0</v>
      </c>
      <c r="I22">
        <v>4</v>
      </c>
      <c r="J22">
        <v>5</v>
      </c>
      <c r="K22">
        <v>2</v>
      </c>
      <c r="M22" t="s">
        <v>14</v>
      </c>
    </row>
    <row r="23" spans="1:13" x14ac:dyDescent="0.2">
      <c r="A23" t="s">
        <v>37</v>
      </c>
      <c r="B23">
        <v>72</v>
      </c>
      <c r="C23">
        <v>66</v>
      </c>
      <c r="D23">
        <v>7</v>
      </c>
      <c r="E23">
        <v>635</v>
      </c>
      <c r="F23">
        <v>45</v>
      </c>
      <c r="G23">
        <v>0</v>
      </c>
      <c r="H23">
        <v>0</v>
      </c>
      <c r="I23">
        <v>13</v>
      </c>
      <c r="J23">
        <v>52</v>
      </c>
      <c r="K23">
        <v>1</v>
      </c>
      <c r="M23" t="s">
        <v>14</v>
      </c>
    </row>
    <row r="24" spans="1:13" x14ac:dyDescent="0.2">
      <c r="A24" t="s">
        <v>38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M24" t="s">
        <v>14</v>
      </c>
    </row>
    <row r="25" spans="1:13" x14ac:dyDescent="0.2">
      <c r="A25" t="s">
        <v>39</v>
      </c>
      <c r="B25">
        <v>158</v>
      </c>
      <c r="C25">
        <v>149</v>
      </c>
      <c r="D25">
        <v>25</v>
      </c>
      <c r="E25">
        <v>2465</v>
      </c>
      <c r="F25">
        <v>78</v>
      </c>
      <c r="G25">
        <v>12</v>
      </c>
      <c r="H25">
        <v>0</v>
      </c>
      <c r="I25">
        <v>16</v>
      </c>
      <c r="J25">
        <v>0</v>
      </c>
      <c r="K25">
        <v>0</v>
      </c>
      <c r="M25" t="s">
        <v>14</v>
      </c>
    </row>
    <row r="26" spans="1:13" x14ac:dyDescent="0.2">
      <c r="A26" t="s">
        <v>40</v>
      </c>
      <c r="B26">
        <v>2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14</v>
      </c>
    </row>
    <row r="27" spans="1:13" x14ac:dyDescent="0.2">
      <c r="A27" t="s">
        <v>41</v>
      </c>
      <c r="B27">
        <v>4</v>
      </c>
      <c r="C27">
        <v>3</v>
      </c>
      <c r="D27">
        <v>1</v>
      </c>
      <c r="E27">
        <v>11</v>
      </c>
      <c r="F27">
        <v>5</v>
      </c>
      <c r="G27">
        <v>0</v>
      </c>
      <c r="H27">
        <v>0</v>
      </c>
      <c r="I27">
        <v>0</v>
      </c>
      <c r="J27">
        <v>1</v>
      </c>
      <c r="K27">
        <v>0</v>
      </c>
      <c r="L27">
        <v>28</v>
      </c>
      <c r="M27" t="s">
        <v>14</v>
      </c>
    </row>
    <row r="28" spans="1:13" x14ac:dyDescent="0.2">
      <c r="A28" t="s">
        <v>42</v>
      </c>
      <c r="B28">
        <v>50</v>
      </c>
      <c r="C28">
        <v>46</v>
      </c>
      <c r="D28">
        <v>4</v>
      </c>
      <c r="E28">
        <v>1263</v>
      </c>
      <c r="F28">
        <v>87</v>
      </c>
      <c r="G28">
        <v>7</v>
      </c>
      <c r="H28">
        <v>0</v>
      </c>
      <c r="I28">
        <v>5</v>
      </c>
      <c r="J28">
        <v>4</v>
      </c>
      <c r="K28">
        <v>0</v>
      </c>
      <c r="M28" t="s">
        <v>14</v>
      </c>
    </row>
    <row r="29" spans="1:13" x14ac:dyDescent="0.2">
      <c r="A29" t="s">
        <v>43</v>
      </c>
      <c r="B29">
        <v>23</v>
      </c>
      <c r="C29">
        <v>17</v>
      </c>
      <c r="D29">
        <v>2</v>
      </c>
      <c r="E29">
        <v>244</v>
      </c>
      <c r="F29">
        <v>44</v>
      </c>
      <c r="G29">
        <v>0</v>
      </c>
      <c r="H29">
        <v>0</v>
      </c>
      <c r="I29">
        <v>3</v>
      </c>
      <c r="J29">
        <v>30</v>
      </c>
      <c r="K29">
        <v>3</v>
      </c>
      <c r="L29">
        <v>224</v>
      </c>
      <c r="M29" t="s">
        <v>28</v>
      </c>
    </row>
    <row r="30" spans="1:13" x14ac:dyDescent="0.2">
      <c r="A30" t="s">
        <v>44</v>
      </c>
      <c r="B30">
        <v>100</v>
      </c>
      <c r="C30">
        <v>61</v>
      </c>
      <c r="D30">
        <v>20</v>
      </c>
      <c r="E30">
        <v>82</v>
      </c>
      <c r="F30">
        <v>9</v>
      </c>
      <c r="G30">
        <v>0</v>
      </c>
      <c r="H30">
        <v>0</v>
      </c>
      <c r="I30">
        <v>23</v>
      </c>
      <c r="J30">
        <v>5</v>
      </c>
      <c r="K30">
        <v>0</v>
      </c>
      <c r="M30" t="s">
        <v>28</v>
      </c>
    </row>
    <row r="31" spans="1:13" x14ac:dyDescent="0.2">
      <c r="A31" t="s">
        <v>45</v>
      </c>
      <c r="B31">
        <v>4</v>
      </c>
      <c r="C31">
        <v>2</v>
      </c>
      <c r="D31">
        <v>1</v>
      </c>
      <c r="E31">
        <v>14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14</v>
      </c>
    </row>
    <row r="32" spans="1:13" x14ac:dyDescent="0.2">
      <c r="A32" t="s">
        <v>46</v>
      </c>
      <c r="B32">
        <v>1</v>
      </c>
      <c r="C32">
        <v>1</v>
      </c>
      <c r="D32">
        <v>0</v>
      </c>
      <c r="E32">
        <v>22</v>
      </c>
      <c r="F32">
        <v>22</v>
      </c>
      <c r="G32">
        <v>0</v>
      </c>
      <c r="H32">
        <v>0</v>
      </c>
      <c r="I32">
        <v>0</v>
      </c>
      <c r="J32">
        <v>5</v>
      </c>
      <c r="K32">
        <v>0</v>
      </c>
      <c r="M32" t="s">
        <v>14</v>
      </c>
    </row>
    <row r="33" spans="1:13" x14ac:dyDescent="0.2">
      <c r="A33" t="s">
        <v>47</v>
      </c>
      <c r="B33">
        <v>11</v>
      </c>
      <c r="C33">
        <v>9</v>
      </c>
      <c r="D33">
        <v>2</v>
      </c>
      <c r="E33">
        <v>42</v>
      </c>
      <c r="F33">
        <v>11</v>
      </c>
      <c r="G33">
        <v>0</v>
      </c>
      <c r="H33">
        <v>0</v>
      </c>
      <c r="I33">
        <v>3</v>
      </c>
      <c r="J33">
        <v>4</v>
      </c>
      <c r="K33">
        <v>0</v>
      </c>
      <c r="M33" t="s">
        <v>14</v>
      </c>
    </row>
    <row r="34" spans="1:13" x14ac:dyDescent="0.2">
      <c r="A34" t="s">
        <v>48</v>
      </c>
      <c r="B34">
        <v>4</v>
      </c>
      <c r="C34">
        <v>2</v>
      </c>
      <c r="D34">
        <v>1</v>
      </c>
      <c r="E34">
        <v>45</v>
      </c>
      <c r="F34">
        <v>41</v>
      </c>
      <c r="G34">
        <v>0</v>
      </c>
      <c r="H34">
        <v>0</v>
      </c>
      <c r="I34">
        <v>0</v>
      </c>
      <c r="J34">
        <v>6</v>
      </c>
      <c r="K34">
        <v>0</v>
      </c>
      <c r="M34" t="s">
        <v>14</v>
      </c>
    </row>
    <row r="35" spans="1:13" x14ac:dyDescent="0.2">
      <c r="A35" t="s">
        <v>49</v>
      </c>
      <c r="B35">
        <v>356</v>
      </c>
      <c r="C35">
        <v>347</v>
      </c>
      <c r="D35">
        <v>45</v>
      </c>
      <c r="E35">
        <v>8619</v>
      </c>
      <c r="F35">
        <v>135</v>
      </c>
      <c r="G35">
        <v>44</v>
      </c>
      <c r="H35">
        <v>6</v>
      </c>
      <c r="I35">
        <v>29</v>
      </c>
      <c r="J35">
        <v>854</v>
      </c>
      <c r="K35">
        <v>98</v>
      </c>
      <c r="M35" t="s">
        <v>28</v>
      </c>
    </row>
    <row r="36" spans="1:13" x14ac:dyDescent="0.2">
      <c r="A36" t="s">
        <v>50</v>
      </c>
      <c r="B36">
        <v>17</v>
      </c>
      <c r="C36">
        <v>15</v>
      </c>
      <c r="D36">
        <v>2</v>
      </c>
      <c r="E36">
        <v>192</v>
      </c>
      <c r="F36">
        <v>35</v>
      </c>
      <c r="G36">
        <v>0</v>
      </c>
      <c r="H36">
        <v>0</v>
      </c>
      <c r="I36">
        <v>1</v>
      </c>
      <c r="J36">
        <v>6</v>
      </c>
      <c r="K36">
        <v>3</v>
      </c>
      <c r="M36" t="s">
        <v>14</v>
      </c>
    </row>
    <row r="37" spans="1:13" x14ac:dyDescent="0.2">
      <c r="A37" t="s">
        <v>51</v>
      </c>
      <c r="B37">
        <v>1</v>
      </c>
      <c r="C37">
        <v>1</v>
      </c>
      <c r="D37">
        <v>0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14</v>
      </c>
    </row>
    <row r="38" spans="1:13" x14ac:dyDescent="0.2">
      <c r="A38" t="s">
        <v>52</v>
      </c>
      <c r="B38">
        <v>22</v>
      </c>
      <c r="C38">
        <v>21</v>
      </c>
      <c r="D38">
        <v>1</v>
      </c>
      <c r="E38">
        <v>52</v>
      </c>
      <c r="F38">
        <v>22</v>
      </c>
      <c r="G38">
        <v>0</v>
      </c>
      <c r="H38">
        <v>0</v>
      </c>
      <c r="I38">
        <v>8</v>
      </c>
      <c r="J38">
        <v>4</v>
      </c>
      <c r="K38">
        <v>0</v>
      </c>
      <c r="M38" t="s">
        <v>14</v>
      </c>
    </row>
    <row r="39" spans="1:13" x14ac:dyDescent="0.2">
      <c r="A39" t="s">
        <v>53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M39" t="s">
        <v>14</v>
      </c>
    </row>
    <row r="40" spans="1:13" x14ac:dyDescent="0.2">
      <c r="A40" t="s">
        <v>54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M40" t="s">
        <v>14</v>
      </c>
    </row>
    <row r="41" spans="1:13" x14ac:dyDescent="0.2">
      <c r="A41" t="s">
        <v>55</v>
      </c>
      <c r="B41">
        <v>200</v>
      </c>
      <c r="C41">
        <v>175</v>
      </c>
      <c r="D41">
        <v>20</v>
      </c>
      <c r="E41">
        <v>1994</v>
      </c>
      <c r="F41">
        <v>73</v>
      </c>
      <c r="G41">
        <v>6</v>
      </c>
      <c r="H41">
        <v>0</v>
      </c>
      <c r="I41">
        <v>30</v>
      </c>
      <c r="J41">
        <v>158</v>
      </c>
      <c r="K41">
        <v>2</v>
      </c>
      <c r="M41" t="s">
        <v>28</v>
      </c>
    </row>
    <row r="42" spans="1:13" x14ac:dyDescent="0.2">
      <c r="A42" t="s">
        <v>56</v>
      </c>
      <c r="B42">
        <v>117</v>
      </c>
      <c r="C42">
        <v>107</v>
      </c>
      <c r="D42">
        <v>12</v>
      </c>
      <c r="E42">
        <v>1712</v>
      </c>
      <c r="F42">
        <v>84</v>
      </c>
      <c r="G42">
        <v>6</v>
      </c>
      <c r="H42">
        <v>0</v>
      </c>
      <c r="I42">
        <v>11</v>
      </c>
      <c r="J42">
        <v>32</v>
      </c>
      <c r="K42">
        <v>3</v>
      </c>
      <c r="M42" t="s">
        <v>14</v>
      </c>
    </row>
    <row r="43" spans="1:13" x14ac:dyDescent="0.2">
      <c r="A43" t="s">
        <v>57</v>
      </c>
      <c r="B43">
        <v>11</v>
      </c>
      <c r="C43">
        <v>8</v>
      </c>
      <c r="D43">
        <v>2</v>
      </c>
      <c r="E43">
        <v>121</v>
      </c>
      <c r="F43">
        <v>46</v>
      </c>
      <c r="G43">
        <v>0</v>
      </c>
      <c r="H43">
        <v>0</v>
      </c>
      <c r="I43">
        <v>1</v>
      </c>
      <c r="J43">
        <v>14</v>
      </c>
      <c r="K43">
        <v>4</v>
      </c>
      <c r="M43" t="s">
        <v>14</v>
      </c>
    </row>
    <row r="44" spans="1:13" x14ac:dyDescent="0.2">
      <c r="A44" t="s">
        <v>58</v>
      </c>
      <c r="B44">
        <v>11</v>
      </c>
      <c r="C44">
        <v>8</v>
      </c>
      <c r="D44">
        <v>0</v>
      </c>
      <c r="E44">
        <v>22</v>
      </c>
      <c r="F44">
        <v>5</v>
      </c>
      <c r="G44">
        <v>0</v>
      </c>
      <c r="H44">
        <v>0</v>
      </c>
      <c r="I44">
        <v>1</v>
      </c>
      <c r="J44">
        <v>2</v>
      </c>
      <c r="K44">
        <v>0</v>
      </c>
      <c r="M44" t="s">
        <v>14</v>
      </c>
    </row>
    <row r="45" spans="1:13" x14ac:dyDescent="0.2">
      <c r="A45" t="s">
        <v>59</v>
      </c>
      <c r="B45">
        <v>24</v>
      </c>
      <c r="C45">
        <v>21</v>
      </c>
      <c r="D45">
        <v>5</v>
      </c>
      <c r="E45">
        <v>363</v>
      </c>
      <c r="F45">
        <v>90</v>
      </c>
      <c r="G45">
        <v>2</v>
      </c>
      <c r="H45">
        <v>0</v>
      </c>
      <c r="I45">
        <v>0</v>
      </c>
      <c r="J45">
        <v>26</v>
      </c>
      <c r="K45">
        <v>7</v>
      </c>
      <c r="M45" t="s">
        <v>14</v>
      </c>
    </row>
    <row r="46" spans="1:13" x14ac:dyDescent="0.2">
      <c r="A46" t="s">
        <v>60</v>
      </c>
      <c r="B46">
        <v>89</v>
      </c>
      <c r="C46">
        <v>72</v>
      </c>
      <c r="D46">
        <v>16</v>
      </c>
      <c r="E46">
        <v>1014</v>
      </c>
      <c r="F46">
        <v>71</v>
      </c>
      <c r="G46">
        <v>3</v>
      </c>
      <c r="H46">
        <v>0</v>
      </c>
      <c r="I46">
        <v>6</v>
      </c>
      <c r="J46">
        <v>128</v>
      </c>
      <c r="K46">
        <v>4</v>
      </c>
      <c r="M46" t="s">
        <v>14</v>
      </c>
    </row>
    <row r="47" spans="1:13" x14ac:dyDescent="0.2">
      <c r="A47" t="s">
        <v>61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 t="s">
        <v>14</v>
      </c>
    </row>
    <row r="48" spans="1:13" x14ac:dyDescent="0.2">
      <c r="A48" t="s">
        <v>62</v>
      </c>
      <c r="B48">
        <v>1</v>
      </c>
      <c r="C48">
        <v>1</v>
      </c>
      <c r="D48">
        <v>0</v>
      </c>
      <c r="E48">
        <v>19</v>
      </c>
      <c r="F48">
        <v>19</v>
      </c>
      <c r="G48">
        <v>0</v>
      </c>
      <c r="H48">
        <v>0</v>
      </c>
      <c r="I48">
        <v>0</v>
      </c>
      <c r="J48">
        <v>2</v>
      </c>
      <c r="K48">
        <v>1</v>
      </c>
      <c r="M48" t="s">
        <v>14</v>
      </c>
    </row>
    <row r="49" spans="1:13" x14ac:dyDescent="0.2">
      <c r="A49" t="s">
        <v>63</v>
      </c>
      <c r="B49">
        <v>3</v>
      </c>
      <c r="C49">
        <v>2</v>
      </c>
      <c r="D49">
        <v>1</v>
      </c>
      <c r="E49">
        <v>13</v>
      </c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M49" t="s">
        <v>14</v>
      </c>
    </row>
    <row r="50" spans="1:13" x14ac:dyDescent="0.2">
      <c r="A50" t="s">
        <v>64</v>
      </c>
      <c r="B50">
        <v>158</v>
      </c>
      <c r="C50">
        <v>110</v>
      </c>
      <c r="D50">
        <v>28</v>
      </c>
      <c r="E50">
        <v>886</v>
      </c>
      <c r="F50">
        <v>51</v>
      </c>
      <c r="G50">
        <v>1</v>
      </c>
      <c r="H50">
        <v>0</v>
      </c>
      <c r="I50">
        <v>15</v>
      </c>
      <c r="J50">
        <v>116</v>
      </c>
      <c r="K50">
        <v>4</v>
      </c>
      <c r="M50" t="s">
        <v>28</v>
      </c>
    </row>
    <row r="51" spans="1:13" x14ac:dyDescent="0.2">
      <c r="A51" t="s">
        <v>65</v>
      </c>
      <c r="B51">
        <v>6</v>
      </c>
      <c r="C51">
        <v>5</v>
      </c>
      <c r="D51">
        <v>2</v>
      </c>
      <c r="E51">
        <v>14</v>
      </c>
      <c r="F51">
        <v>5</v>
      </c>
      <c r="G51">
        <v>0</v>
      </c>
      <c r="H51">
        <v>0</v>
      </c>
      <c r="I51">
        <v>1</v>
      </c>
      <c r="J51">
        <v>1</v>
      </c>
      <c r="K51">
        <v>0</v>
      </c>
      <c r="M51" t="s">
        <v>14</v>
      </c>
    </row>
    <row r="52" spans="1:13" x14ac:dyDescent="0.2">
      <c r="A52" t="s">
        <v>66</v>
      </c>
      <c r="B52">
        <v>34</v>
      </c>
      <c r="C52">
        <v>27</v>
      </c>
      <c r="D52">
        <v>4</v>
      </c>
      <c r="E52">
        <v>75</v>
      </c>
      <c r="F52">
        <v>12</v>
      </c>
      <c r="G52">
        <v>0</v>
      </c>
      <c r="H52">
        <v>0</v>
      </c>
      <c r="I52">
        <v>11</v>
      </c>
      <c r="J52">
        <v>5</v>
      </c>
      <c r="K52">
        <v>0</v>
      </c>
      <c r="L52">
        <v>144</v>
      </c>
      <c r="M52" t="s">
        <v>28</v>
      </c>
    </row>
    <row r="53" spans="1:13" x14ac:dyDescent="0.2">
      <c r="A53" t="s">
        <v>67</v>
      </c>
      <c r="B53">
        <v>1</v>
      </c>
      <c r="C53">
        <v>1</v>
      </c>
      <c r="D53">
        <v>0</v>
      </c>
      <c r="E53">
        <v>6</v>
      </c>
      <c r="F53">
        <v>6</v>
      </c>
      <c r="G53">
        <v>0</v>
      </c>
      <c r="H53">
        <v>0</v>
      </c>
      <c r="I53">
        <v>0</v>
      </c>
      <c r="J53">
        <v>1</v>
      </c>
      <c r="K53">
        <v>0</v>
      </c>
      <c r="M53" t="s">
        <v>14</v>
      </c>
    </row>
    <row r="54" spans="1:13" x14ac:dyDescent="0.2">
      <c r="A54" t="s">
        <v>68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M54" t="s">
        <v>14</v>
      </c>
    </row>
    <row r="55" spans="1:13" x14ac:dyDescent="0.2">
      <c r="A55" t="s">
        <v>69</v>
      </c>
      <c r="B55">
        <v>25</v>
      </c>
      <c r="C55">
        <v>22</v>
      </c>
      <c r="D55">
        <v>4</v>
      </c>
      <c r="E55">
        <v>339</v>
      </c>
      <c r="F55">
        <v>78</v>
      </c>
      <c r="G55">
        <v>2</v>
      </c>
      <c r="H55">
        <v>0</v>
      </c>
      <c r="I55">
        <v>6</v>
      </c>
      <c r="J55">
        <v>13</v>
      </c>
      <c r="K55">
        <v>0</v>
      </c>
      <c r="M55" t="s">
        <v>14</v>
      </c>
    </row>
    <row r="56" spans="1:13" x14ac:dyDescent="0.2">
      <c r="A56" t="s">
        <v>70</v>
      </c>
      <c r="B56">
        <v>30</v>
      </c>
      <c r="C56">
        <v>22</v>
      </c>
      <c r="D56">
        <v>1</v>
      </c>
      <c r="E56">
        <v>362</v>
      </c>
      <c r="F56">
        <v>46</v>
      </c>
      <c r="G56">
        <v>0</v>
      </c>
      <c r="H56">
        <v>0</v>
      </c>
      <c r="I56">
        <v>0</v>
      </c>
      <c r="J56">
        <v>22</v>
      </c>
      <c r="K56">
        <v>0</v>
      </c>
      <c r="M56" t="s">
        <v>14</v>
      </c>
    </row>
    <row r="57" spans="1:13" x14ac:dyDescent="0.2">
      <c r="A57" t="s">
        <v>71</v>
      </c>
      <c r="B57">
        <v>12</v>
      </c>
      <c r="C57">
        <v>7</v>
      </c>
      <c r="D57">
        <v>1</v>
      </c>
      <c r="E57">
        <v>22</v>
      </c>
      <c r="F57">
        <v>15</v>
      </c>
      <c r="G57">
        <v>0</v>
      </c>
      <c r="H57">
        <v>0</v>
      </c>
      <c r="I57">
        <v>3</v>
      </c>
      <c r="J57">
        <v>0</v>
      </c>
      <c r="K57">
        <v>0</v>
      </c>
      <c r="M57" t="s">
        <v>14</v>
      </c>
    </row>
    <row r="58" spans="1:13" x14ac:dyDescent="0.2">
      <c r="A58" t="s">
        <v>72</v>
      </c>
      <c r="B58">
        <v>319</v>
      </c>
      <c r="C58">
        <v>211</v>
      </c>
      <c r="D58">
        <v>50</v>
      </c>
      <c r="E58">
        <v>1575</v>
      </c>
      <c r="F58">
        <v>87</v>
      </c>
      <c r="G58">
        <v>2</v>
      </c>
      <c r="H58">
        <v>0</v>
      </c>
      <c r="I58">
        <v>35</v>
      </c>
      <c r="J58">
        <v>55</v>
      </c>
      <c r="K58">
        <v>0</v>
      </c>
      <c r="M58" t="s">
        <v>14</v>
      </c>
    </row>
    <row r="59" spans="1:13" x14ac:dyDescent="0.2">
      <c r="A59" t="s">
        <v>73</v>
      </c>
      <c r="B59">
        <v>16</v>
      </c>
      <c r="C59">
        <v>16</v>
      </c>
      <c r="D59">
        <v>3</v>
      </c>
      <c r="E59">
        <v>95</v>
      </c>
      <c r="F59">
        <v>28</v>
      </c>
      <c r="G59">
        <v>0</v>
      </c>
      <c r="H59">
        <v>0</v>
      </c>
      <c r="I59">
        <v>4</v>
      </c>
      <c r="J59">
        <v>8</v>
      </c>
      <c r="K59">
        <v>0</v>
      </c>
      <c r="M59" t="s">
        <v>14</v>
      </c>
    </row>
    <row r="60" spans="1:13" x14ac:dyDescent="0.2">
      <c r="A60" t="s">
        <v>74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M60" t="s">
        <v>14</v>
      </c>
    </row>
    <row r="61" spans="1:13" x14ac:dyDescent="0.2">
      <c r="A61" t="s">
        <v>75</v>
      </c>
      <c r="B61">
        <v>2</v>
      </c>
      <c r="C61">
        <v>1</v>
      </c>
      <c r="D61">
        <v>0</v>
      </c>
      <c r="E61">
        <v>3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M61" t="s">
        <v>14</v>
      </c>
    </row>
    <row r="62" spans="1:13" x14ac:dyDescent="0.2">
      <c r="A62" t="s">
        <v>76</v>
      </c>
      <c r="B62">
        <v>4</v>
      </c>
      <c r="C62">
        <v>4</v>
      </c>
      <c r="D62">
        <v>0</v>
      </c>
      <c r="E62">
        <v>57</v>
      </c>
      <c r="F62">
        <v>28</v>
      </c>
      <c r="G62">
        <v>0</v>
      </c>
      <c r="H62">
        <v>0</v>
      </c>
      <c r="I62">
        <v>0</v>
      </c>
      <c r="J62">
        <v>5</v>
      </c>
      <c r="K62">
        <v>0</v>
      </c>
      <c r="M62" t="s">
        <v>14</v>
      </c>
    </row>
    <row r="63" spans="1:13" x14ac:dyDescent="0.2">
      <c r="A63" t="s">
        <v>77</v>
      </c>
      <c r="B63">
        <v>261</v>
      </c>
      <c r="C63">
        <v>241</v>
      </c>
      <c r="D63">
        <v>39</v>
      </c>
      <c r="E63">
        <v>5752</v>
      </c>
      <c r="F63">
        <v>123</v>
      </c>
      <c r="G63">
        <v>35</v>
      </c>
      <c r="H63">
        <v>3</v>
      </c>
      <c r="I63">
        <v>19</v>
      </c>
      <c r="J63">
        <v>123</v>
      </c>
      <c r="K63">
        <v>2</v>
      </c>
      <c r="M63" t="s">
        <v>14</v>
      </c>
    </row>
    <row r="64" spans="1:13" x14ac:dyDescent="0.2">
      <c r="A64" t="s">
        <v>78</v>
      </c>
      <c r="B64">
        <v>55</v>
      </c>
      <c r="C64">
        <v>32</v>
      </c>
      <c r="D64">
        <v>8</v>
      </c>
      <c r="E64">
        <v>127</v>
      </c>
      <c r="F64">
        <v>22</v>
      </c>
      <c r="G64">
        <v>0</v>
      </c>
      <c r="H64">
        <v>0</v>
      </c>
      <c r="I64">
        <v>7</v>
      </c>
      <c r="J64">
        <v>7</v>
      </c>
      <c r="K64">
        <v>0</v>
      </c>
      <c r="M64" t="s">
        <v>28</v>
      </c>
    </row>
    <row r="65" spans="1:13" x14ac:dyDescent="0.2">
      <c r="A65" t="s">
        <v>79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 t="s">
        <v>14</v>
      </c>
    </row>
    <row r="66" spans="1:13" x14ac:dyDescent="0.2">
      <c r="A66" t="s">
        <v>80</v>
      </c>
      <c r="B66">
        <v>5</v>
      </c>
      <c r="C66">
        <v>5</v>
      </c>
      <c r="D66">
        <v>0</v>
      </c>
      <c r="E66">
        <v>197</v>
      </c>
      <c r="F66">
        <v>67</v>
      </c>
      <c r="G66">
        <v>3</v>
      </c>
      <c r="H66">
        <v>0</v>
      </c>
      <c r="I66">
        <v>0</v>
      </c>
      <c r="J66">
        <v>17</v>
      </c>
      <c r="K66">
        <v>7</v>
      </c>
      <c r="M66" t="s">
        <v>14</v>
      </c>
    </row>
    <row r="67" spans="1:13" x14ac:dyDescent="0.2">
      <c r="A67" t="s">
        <v>81</v>
      </c>
      <c r="B67"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M67" t="s">
        <v>14</v>
      </c>
    </row>
    <row r="68" spans="1:13" x14ac:dyDescent="0.2">
      <c r="A68" t="s">
        <v>82</v>
      </c>
      <c r="B68">
        <v>2</v>
      </c>
      <c r="C68">
        <v>2</v>
      </c>
      <c r="D68">
        <v>0</v>
      </c>
      <c r="E68">
        <v>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M68" t="s">
        <v>14</v>
      </c>
    </row>
    <row r="69" spans="1:13" x14ac:dyDescent="0.2">
      <c r="A69" t="s">
        <v>83</v>
      </c>
      <c r="B69">
        <v>21</v>
      </c>
      <c r="C69">
        <v>19</v>
      </c>
      <c r="D69">
        <v>2</v>
      </c>
      <c r="E69">
        <v>414</v>
      </c>
      <c r="F69">
        <v>51</v>
      </c>
      <c r="G69">
        <v>1</v>
      </c>
      <c r="H69">
        <v>0</v>
      </c>
      <c r="I69">
        <v>1</v>
      </c>
      <c r="J69">
        <v>24</v>
      </c>
      <c r="K69">
        <v>4</v>
      </c>
      <c r="M69" t="s">
        <v>14</v>
      </c>
    </row>
    <row r="70" spans="1:13" x14ac:dyDescent="0.2">
      <c r="A70" t="s">
        <v>84</v>
      </c>
      <c r="B70">
        <v>76</v>
      </c>
      <c r="C70">
        <v>69</v>
      </c>
      <c r="D70">
        <v>10</v>
      </c>
      <c r="E70">
        <v>2494</v>
      </c>
      <c r="F70">
        <v>213</v>
      </c>
      <c r="G70">
        <v>14</v>
      </c>
      <c r="H70">
        <v>5</v>
      </c>
      <c r="I70">
        <v>1</v>
      </c>
      <c r="J70">
        <v>241</v>
      </c>
      <c r="K70">
        <v>11</v>
      </c>
      <c r="M70" t="s">
        <v>14</v>
      </c>
    </row>
    <row r="71" spans="1:13" x14ac:dyDescent="0.2">
      <c r="A71" t="s">
        <v>85</v>
      </c>
      <c r="B71">
        <v>3</v>
      </c>
      <c r="C71">
        <v>3</v>
      </c>
      <c r="D71">
        <v>0</v>
      </c>
      <c r="E71">
        <v>22</v>
      </c>
      <c r="F71">
        <v>12</v>
      </c>
      <c r="G71">
        <v>0</v>
      </c>
      <c r="H71">
        <v>0</v>
      </c>
      <c r="I71">
        <v>1</v>
      </c>
      <c r="J71">
        <v>0</v>
      </c>
      <c r="K71">
        <v>0</v>
      </c>
      <c r="M71" t="s">
        <v>14</v>
      </c>
    </row>
    <row r="72" spans="1:13" x14ac:dyDescent="0.2">
      <c r="A72" t="s">
        <v>86</v>
      </c>
      <c r="B72">
        <v>1</v>
      </c>
      <c r="C72">
        <v>1</v>
      </c>
      <c r="D72">
        <v>1</v>
      </c>
      <c r="E72">
        <v>1</v>
      </c>
      <c r="F72" t="s">
        <v>87</v>
      </c>
      <c r="G72">
        <v>0</v>
      </c>
      <c r="H72">
        <v>0</v>
      </c>
      <c r="I72">
        <v>0</v>
      </c>
      <c r="J72">
        <v>0</v>
      </c>
      <c r="K72">
        <v>0</v>
      </c>
      <c r="L72">
        <v>6</v>
      </c>
      <c r="M72" t="s">
        <v>14</v>
      </c>
    </row>
    <row r="73" spans="1:13" x14ac:dyDescent="0.2">
      <c r="A73" t="s">
        <v>88</v>
      </c>
      <c r="B73">
        <v>20</v>
      </c>
      <c r="C73">
        <v>20</v>
      </c>
      <c r="D73">
        <v>1</v>
      </c>
      <c r="E73">
        <v>360</v>
      </c>
      <c r="F73">
        <v>100</v>
      </c>
      <c r="G73">
        <v>1</v>
      </c>
      <c r="H73">
        <v>1</v>
      </c>
      <c r="I73">
        <v>1</v>
      </c>
      <c r="J73">
        <v>39</v>
      </c>
      <c r="K73">
        <v>1</v>
      </c>
      <c r="M73" t="s">
        <v>14</v>
      </c>
    </row>
    <row r="74" spans="1:13" x14ac:dyDescent="0.2">
      <c r="A74" t="s">
        <v>89</v>
      </c>
      <c r="B74">
        <v>9</v>
      </c>
      <c r="C74">
        <v>8</v>
      </c>
      <c r="D74">
        <v>3</v>
      </c>
      <c r="E74">
        <v>7</v>
      </c>
      <c r="F74">
        <v>4</v>
      </c>
      <c r="G74">
        <v>0</v>
      </c>
      <c r="H74">
        <v>0</v>
      </c>
      <c r="I74">
        <v>3</v>
      </c>
      <c r="J74">
        <v>0</v>
      </c>
      <c r="K74">
        <v>0</v>
      </c>
      <c r="M74" t="s">
        <v>14</v>
      </c>
    </row>
    <row r="75" spans="1:13" x14ac:dyDescent="0.2">
      <c r="A75" t="s">
        <v>90</v>
      </c>
      <c r="B75">
        <v>163</v>
      </c>
      <c r="C75">
        <v>141</v>
      </c>
      <c r="D75">
        <v>20</v>
      </c>
      <c r="E75">
        <v>1721</v>
      </c>
      <c r="F75">
        <v>63</v>
      </c>
      <c r="G75">
        <v>1</v>
      </c>
      <c r="H75">
        <v>0</v>
      </c>
      <c r="I75">
        <v>17</v>
      </c>
      <c r="J75">
        <v>118</v>
      </c>
      <c r="K75">
        <v>1</v>
      </c>
      <c r="M75" t="s">
        <v>14</v>
      </c>
    </row>
    <row r="76" spans="1:13" x14ac:dyDescent="0.2">
      <c r="A76" t="s">
        <v>91</v>
      </c>
      <c r="B76">
        <v>13</v>
      </c>
      <c r="C76">
        <v>12</v>
      </c>
      <c r="D76">
        <v>0</v>
      </c>
      <c r="E76">
        <v>88</v>
      </c>
      <c r="F76">
        <v>48</v>
      </c>
      <c r="G76">
        <v>0</v>
      </c>
      <c r="H76">
        <v>0</v>
      </c>
      <c r="I76">
        <v>7</v>
      </c>
      <c r="J76">
        <v>11</v>
      </c>
      <c r="K76">
        <v>2</v>
      </c>
      <c r="M76" t="s">
        <v>14</v>
      </c>
    </row>
    <row r="77" spans="1:13" x14ac:dyDescent="0.2">
      <c r="A77" t="s">
        <v>92</v>
      </c>
      <c r="B77">
        <v>1</v>
      </c>
      <c r="C77">
        <v>1</v>
      </c>
      <c r="D77">
        <v>0</v>
      </c>
      <c r="E77">
        <v>16</v>
      </c>
      <c r="F77">
        <v>16</v>
      </c>
      <c r="G77">
        <v>0</v>
      </c>
      <c r="H77">
        <v>0</v>
      </c>
      <c r="I77">
        <v>0</v>
      </c>
      <c r="J77">
        <v>0</v>
      </c>
      <c r="K77">
        <v>0</v>
      </c>
      <c r="M77" t="s">
        <v>14</v>
      </c>
    </row>
    <row r="78" spans="1:13" x14ac:dyDescent="0.2">
      <c r="A78" t="s">
        <v>93</v>
      </c>
      <c r="B78">
        <v>67</v>
      </c>
      <c r="C78">
        <v>53</v>
      </c>
      <c r="D78">
        <v>10</v>
      </c>
      <c r="E78">
        <v>238</v>
      </c>
      <c r="F78">
        <v>27</v>
      </c>
      <c r="G78">
        <v>0</v>
      </c>
      <c r="H78">
        <v>0</v>
      </c>
      <c r="I78">
        <v>15</v>
      </c>
      <c r="J78">
        <v>24</v>
      </c>
      <c r="K78">
        <v>1</v>
      </c>
      <c r="M78" t="s">
        <v>14</v>
      </c>
    </row>
    <row r="79" spans="1:13" x14ac:dyDescent="0.2">
      <c r="A79" t="s">
        <v>94</v>
      </c>
      <c r="B79">
        <v>12</v>
      </c>
      <c r="C79">
        <v>12</v>
      </c>
      <c r="D79">
        <v>2</v>
      </c>
      <c r="E79">
        <v>167</v>
      </c>
      <c r="F79">
        <v>62</v>
      </c>
      <c r="G79">
        <v>1</v>
      </c>
      <c r="H79">
        <v>0</v>
      </c>
      <c r="I79">
        <v>3</v>
      </c>
      <c r="J79">
        <v>16</v>
      </c>
      <c r="K79">
        <v>3</v>
      </c>
      <c r="M79" t="s">
        <v>14</v>
      </c>
    </row>
    <row r="80" spans="1:13" x14ac:dyDescent="0.2">
      <c r="A80" t="s">
        <v>95</v>
      </c>
      <c r="B80">
        <v>26</v>
      </c>
      <c r="C80">
        <v>21</v>
      </c>
      <c r="D80">
        <v>4</v>
      </c>
      <c r="E80">
        <v>238</v>
      </c>
      <c r="F80">
        <v>63</v>
      </c>
      <c r="G80">
        <v>2</v>
      </c>
      <c r="H80">
        <v>0</v>
      </c>
      <c r="I80">
        <v>6</v>
      </c>
      <c r="J80">
        <v>28</v>
      </c>
      <c r="K80">
        <v>4</v>
      </c>
      <c r="M80" t="s">
        <v>14</v>
      </c>
    </row>
    <row r="81" spans="1:13" x14ac:dyDescent="0.2">
      <c r="A81" t="s">
        <v>97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M81" t="s">
        <v>14</v>
      </c>
    </row>
    <row r="82" spans="1:13" x14ac:dyDescent="0.2">
      <c r="A82" t="s">
        <v>98</v>
      </c>
      <c r="B82">
        <v>129</v>
      </c>
      <c r="C82">
        <v>81</v>
      </c>
      <c r="D82">
        <v>29</v>
      </c>
      <c r="E82">
        <v>518</v>
      </c>
      <c r="F82">
        <v>74</v>
      </c>
      <c r="G82">
        <v>2</v>
      </c>
      <c r="H82">
        <v>0</v>
      </c>
      <c r="I82">
        <v>15</v>
      </c>
      <c r="J82">
        <v>30</v>
      </c>
      <c r="K82">
        <v>6</v>
      </c>
      <c r="M82" t="s">
        <v>14</v>
      </c>
    </row>
    <row r="83" spans="1:13" x14ac:dyDescent="0.2">
      <c r="A83" t="s">
        <v>99</v>
      </c>
      <c r="B83">
        <v>15</v>
      </c>
      <c r="C83">
        <v>14</v>
      </c>
      <c r="D83">
        <v>3</v>
      </c>
      <c r="E83">
        <v>452</v>
      </c>
      <c r="F83">
        <v>148</v>
      </c>
      <c r="G83">
        <v>1</v>
      </c>
      <c r="H83">
        <v>1</v>
      </c>
      <c r="I83">
        <v>0</v>
      </c>
      <c r="J83">
        <v>46</v>
      </c>
      <c r="K83">
        <v>22</v>
      </c>
      <c r="M83" t="s">
        <v>14</v>
      </c>
    </row>
    <row r="84" spans="1:13" x14ac:dyDescent="0.2">
      <c r="A84" t="s">
        <v>100</v>
      </c>
      <c r="B84">
        <v>97</v>
      </c>
      <c r="C84">
        <v>79</v>
      </c>
      <c r="D84">
        <v>12</v>
      </c>
      <c r="E84">
        <v>725</v>
      </c>
      <c r="F84">
        <v>72</v>
      </c>
      <c r="G84">
        <v>1</v>
      </c>
      <c r="H84">
        <v>0</v>
      </c>
      <c r="I84">
        <v>17</v>
      </c>
      <c r="J84">
        <v>57</v>
      </c>
      <c r="K84">
        <v>0</v>
      </c>
      <c r="M84" t="s">
        <v>28</v>
      </c>
    </row>
    <row r="85" spans="1:13" x14ac:dyDescent="0.2">
      <c r="A85" t="s">
        <v>101</v>
      </c>
      <c r="B85">
        <v>17</v>
      </c>
      <c r="C85">
        <v>17</v>
      </c>
      <c r="D85">
        <v>1</v>
      </c>
      <c r="E85">
        <v>128</v>
      </c>
      <c r="F85">
        <v>38</v>
      </c>
      <c r="G85">
        <v>0</v>
      </c>
      <c r="H85">
        <v>0</v>
      </c>
      <c r="I85">
        <v>3</v>
      </c>
      <c r="J85">
        <v>13</v>
      </c>
      <c r="K85">
        <v>2</v>
      </c>
      <c r="M85" t="s">
        <v>14</v>
      </c>
    </row>
    <row r="86" spans="1:13" x14ac:dyDescent="0.2">
      <c r="A86" t="s">
        <v>102</v>
      </c>
      <c r="B86">
        <v>40</v>
      </c>
      <c r="C86">
        <v>31</v>
      </c>
      <c r="D86">
        <v>7</v>
      </c>
      <c r="E86">
        <v>284</v>
      </c>
      <c r="F86">
        <v>48</v>
      </c>
      <c r="G86">
        <v>0</v>
      </c>
      <c r="H86">
        <v>0</v>
      </c>
      <c r="I86">
        <v>4</v>
      </c>
      <c r="J86">
        <v>24</v>
      </c>
      <c r="K86">
        <v>3</v>
      </c>
      <c r="M86" t="s">
        <v>28</v>
      </c>
    </row>
    <row r="87" spans="1:13" x14ac:dyDescent="0.2">
      <c r="A87" t="s">
        <v>103</v>
      </c>
      <c r="B87">
        <v>31</v>
      </c>
      <c r="C87">
        <v>15</v>
      </c>
      <c r="D87">
        <v>6</v>
      </c>
      <c r="E87">
        <v>46</v>
      </c>
      <c r="F87">
        <v>17</v>
      </c>
      <c r="G87">
        <v>0</v>
      </c>
      <c r="H87">
        <v>0</v>
      </c>
      <c r="I87">
        <v>4</v>
      </c>
      <c r="J87">
        <v>4</v>
      </c>
      <c r="K87">
        <v>1</v>
      </c>
      <c r="M87" t="s">
        <v>14</v>
      </c>
    </row>
    <row r="88" spans="1:13" x14ac:dyDescent="0.2">
      <c r="A88" t="s">
        <v>104</v>
      </c>
      <c r="B88">
        <v>1</v>
      </c>
      <c r="C88">
        <v>1</v>
      </c>
      <c r="D88">
        <v>1</v>
      </c>
      <c r="E88">
        <v>23</v>
      </c>
      <c r="F88" t="s">
        <v>105</v>
      </c>
      <c r="G88">
        <v>0</v>
      </c>
      <c r="H88">
        <v>0</v>
      </c>
      <c r="I88">
        <v>0</v>
      </c>
      <c r="J88">
        <v>4</v>
      </c>
      <c r="K88">
        <v>0</v>
      </c>
      <c r="M88" t="s">
        <v>14</v>
      </c>
    </row>
    <row r="89" spans="1:13" x14ac:dyDescent="0.2">
      <c r="A89" t="s">
        <v>106</v>
      </c>
      <c r="B89">
        <v>84</v>
      </c>
      <c r="C89">
        <v>80</v>
      </c>
      <c r="D89">
        <v>6</v>
      </c>
      <c r="E89">
        <v>1656</v>
      </c>
      <c r="F89">
        <v>101</v>
      </c>
      <c r="G89">
        <v>7</v>
      </c>
      <c r="H89">
        <v>2</v>
      </c>
      <c r="I89">
        <v>7</v>
      </c>
      <c r="J89">
        <v>153</v>
      </c>
      <c r="K89">
        <v>4</v>
      </c>
      <c r="M89" t="s">
        <v>14</v>
      </c>
    </row>
    <row r="90" spans="1:13" x14ac:dyDescent="0.2">
      <c r="A90" t="s">
        <v>107</v>
      </c>
      <c r="B90">
        <v>23</v>
      </c>
      <c r="C90">
        <v>22</v>
      </c>
      <c r="D90">
        <v>1</v>
      </c>
      <c r="E90">
        <v>188</v>
      </c>
      <c r="F90">
        <v>24</v>
      </c>
      <c r="G90">
        <v>0</v>
      </c>
      <c r="H90">
        <v>0</v>
      </c>
      <c r="I90">
        <v>3</v>
      </c>
      <c r="J90">
        <v>22</v>
      </c>
      <c r="K90">
        <v>2</v>
      </c>
      <c r="M90" t="s">
        <v>14</v>
      </c>
    </row>
    <row r="91" spans="1:13" x14ac:dyDescent="0.2">
      <c r="A91" t="s">
        <v>108</v>
      </c>
      <c r="B91">
        <v>2</v>
      </c>
      <c r="C91">
        <v>2</v>
      </c>
      <c r="D91">
        <v>0</v>
      </c>
      <c r="E91">
        <v>31</v>
      </c>
      <c r="F91">
        <v>28</v>
      </c>
      <c r="G91">
        <v>0</v>
      </c>
      <c r="H91">
        <v>0</v>
      </c>
      <c r="I91">
        <v>0</v>
      </c>
      <c r="J91">
        <v>3</v>
      </c>
      <c r="K91">
        <v>1</v>
      </c>
      <c r="L91">
        <v>22</v>
      </c>
      <c r="M91" t="s">
        <v>14</v>
      </c>
    </row>
    <row r="92" spans="1:13" x14ac:dyDescent="0.2">
      <c r="A92" t="s">
        <v>109</v>
      </c>
      <c r="B92">
        <v>1</v>
      </c>
      <c r="C92">
        <v>1</v>
      </c>
      <c r="D92">
        <v>0</v>
      </c>
      <c r="E92">
        <v>11</v>
      </c>
      <c r="F92">
        <v>11</v>
      </c>
      <c r="G92">
        <v>0</v>
      </c>
      <c r="H92">
        <v>0</v>
      </c>
      <c r="I92">
        <v>0</v>
      </c>
      <c r="J92">
        <v>1</v>
      </c>
      <c r="K92">
        <v>0</v>
      </c>
      <c r="L92">
        <v>20</v>
      </c>
      <c r="M92" t="s">
        <v>14</v>
      </c>
    </row>
    <row r="93" spans="1:13" x14ac:dyDescent="0.2">
      <c r="A93" t="s">
        <v>110</v>
      </c>
      <c r="B93">
        <v>1</v>
      </c>
      <c r="C93">
        <v>1</v>
      </c>
      <c r="D93">
        <v>1</v>
      </c>
      <c r="E93">
        <v>54</v>
      </c>
      <c r="F93" t="s">
        <v>111</v>
      </c>
      <c r="G93">
        <v>1</v>
      </c>
      <c r="H93">
        <v>0</v>
      </c>
      <c r="I93">
        <v>0</v>
      </c>
      <c r="J93">
        <v>9</v>
      </c>
      <c r="K93">
        <v>0</v>
      </c>
      <c r="L93">
        <v>73</v>
      </c>
      <c r="M93" t="s">
        <v>28</v>
      </c>
    </row>
    <row r="94" spans="1:13" x14ac:dyDescent="0.2">
      <c r="A94" t="s">
        <v>112</v>
      </c>
      <c r="B94">
        <v>8</v>
      </c>
      <c r="C94">
        <v>5</v>
      </c>
      <c r="D94">
        <v>1</v>
      </c>
      <c r="E94">
        <v>62</v>
      </c>
      <c r="F94" t="s">
        <v>113</v>
      </c>
      <c r="G94">
        <v>0</v>
      </c>
      <c r="H94">
        <v>0</v>
      </c>
      <c r="I94">
        <v>1</v>
      </c>
      <c r="J94">
        <v>10</v>
      </c>
      <c r="K94">
        <v>0</v>
      </c>
      <c r="L94">
        <v>84</v>
      </c>
      <c r="M94" t="s">
        <v>14</v>
      </c>
    </row>
    <row r="95" spans="1:13" x14ac:dyDescent="0.2">
      <c r="A95" t="s">
        <v>114</v>
      </c>
      <c r="B95">
        <v>1</v>
      </c>
      <c r="C95">
        <v>1</v>
      </c>
      <c r="D95">
        <v>0</v>
      </c>
      <c r="E95">
        <v>9</v>
      </c>
      <c r="F95">
        <v>9</v>
      </c>
      <c r="G95">
        <v>0</v>
      </c>
      <c r="H95">
        <v>0</v>
      </c>
      <c r="I95">
        <v>0</v>
      </c>
      <c r="J95">
        <v>1</v>
      </c>
      <c r="K95">
        <v>0</v>
      </c>
      <c r="M95" t="s">
        <v>14</v>
      </c>
    </row>
    <row r="96" spans="1:13" x14ac:dyDescent="0.2">
      <c r="A96" t="s">
        <v>115</v>
      </c>
      <c r="B96">
        <v>4</v>
      </c>
      <c r="C96">
        <v>2</v>
      </c>
      <c r="D96">
        <v>0</v>
      </c>
      <c r="E96">
        <v>3</v>
      </c>
      <c r="F96">
        <v>3</v>
      </c>
      <c r="G96">
        <v>0</v>
      </c>
      <c r="H96">
        <v>0</v>
      </c>
      <c r="I96">
        <v>1</v>
      </c>
      <c r="J96">
        <v>0</v>
      </c>
      <c r="K96">
        <v>0</v>
      </c>
      <c r="M96" t="s">
        <v>14</v>
      </c>
    </row>
    <row r="97" spans="1:13" x14ac:dyDescent="0.2">
      <c r="A97" t="s">
        <v>116</v>
      </c>
      <c r="B97">
        <v>23</v>
      </c>
      <c r="C97">
        <v>23</v>
      </c>
      <c r="D97">
        <v>0</v>
      </c>
      <c r="E97">
        <v>695</v>
      </c>
      <c r="F97">
        <v>66</v>
      </c>
      <c r="G97">
        <v>3</v>
      </c>
      <c r="H97">
        <v>0</v>
      </c>
      <c r="I97">
        <v>1</v>
      </c>
      <c r="J97">
        <v>75</v>
      </c>
      <c r="K97">
        <v>10</v>
      </c>
      <c r="M97" t="s">
        <v>14</v>
      </c>
    </row>
    <row r="98" spans="1:13" x14ac:dyDescent="0.2">
      <c r="A98" t="s">
        <v>117</v>
      </c>
      <c r="B98">
        <v>22</v>
      </c>
      <c r="C98">
        <v>13</v>
      </c>
      <c r="D98">
        <v>3</v>
      </c>
      <c r="E98">
        <v>44</v>
      </c>
      <c r="F98">
        <v>13</v>
      </c>
      <c r="G98">
        <v>0</v>
      </c>
      <c r="H98">
        <v>0</v>
      </c>
      <c r="I98">
        <v>5</v>
      </c>
      <c r="J98">
        <v>6</v>
      </c>
      <c r="K98">
        <v>1</v>
      </c>
      <c r="M98" t="s">
        <v>14</v>
      </c>
    </row>
    <row r="99" spans="1:13" x14ac:dyDescent="0.2">
      <c r="A99" t="s">
        <v>118</v>
      </c>
      <c r="B99">
        <v>25</v>
      </c>
      <c r="C99">
        <v>17</v>
      </c>
      <c r="D99">
        <v>5</v>
      </c>
      <c r="E99">
        <v>128</v>
      </c>
      <c r="F99">
        <v>27</v>
      </c>
      <c r="G99">
        <v>0</v>
      </c>
      <c r="H99">
        <v>0</v>
      </c>
      <c r="I99">
        <v>3</v>
      </c>
      <c r="J99">
        <v>5</v>
      </c>
      <c r="K99">
        <v>0</v>
      </c>
      <c r="M99" t="s">
        <v>14</v>
      </c>
    </row>
    <row r="100" spans="1:13" x14ac:dyDescent="0.2">
      <c r="A100" t="s">
        <v>119</v>
      </c>
      <c r="B100">
        <v>127</v>
      </c>
      <c r="C100">
        <v>89</v>
      </c>
      <c r="D100">
        <v>16</v>
      </c>
      <c r="E100">
        <v>818</v>
      </c>
      <c r="F100">
        <v>79</v>
      </c>
      <c r="G100">
        <v>1</v>
      </c>
      <c r="H100">
        <v>0</v>
      </c>
      <c r="I100">
        <v>23</v>
      </c>
      <c r="J100">
        <v>75</v>
      </c>
      <c r="K100">
        <v>16</v>
      </c>
      <c r="M100" t="s">
        <v>14</v>
      </c>
    </row>
    <row r="101" spans="1:13" x14ac:dyDescent="0.2">
      <c r="A101" t="s">
        <v>120</v>
      </c>
      <c r="B101">
        <v>146</v>
      </c>
      <c r="C101">
        <v>130</v>
      </c>
      <c r="D101">
        <v>20</v>
      </c>
      <c r="E101">
        <v>1528</v>
      </c>
      <c r="F101">
        <v>60</v>
      </c>
      <c r="G101">
        <v>2</v>
      </c>
      <c r="H101">
        <v>0</v>
      </c>
      <c r="I101">
        <v>13</v>
      </c>
      <c r="J101">
        <v>28</v>
      </c>
      <c r="K101">
        <v>0</v>
      </c>
      <c r="M101" t="s">
        <v>14</v>
      </c>
    </row>
    <row r="102" spans="1:13" x14ac:dyDescent="0.2">
      <c r="A102" t="s">
        <v>121</v>
      </c>
      <c r="B102">
        <v>32</v>
      </c>
      <c r="C102">
        <v>31</v>
      </c>
      <c r="D102">
        <v>3</v>
      </c>
      <c r="E102">
        <v>428</v>
      </c>
      <c r="F102">
        <v>42</v>
      </c>
      <c r="G102">
        <v>0</v>
      </c>
      <c r="H102">
        <v>0</v>
      </c>
      <c r="I102">
        <v>1</v>
      </c>
      <c r="J102">
        <v>40</v>
      </c>
      <c r="K102">
        <v>0</v>
      </c>
      <c r="M102" t="s">
        <v>14</v>
      </c>
    </row>
    <row r="103" spans="1:13" x14ac:dyDescent="0.2">
      <c r="A103" t="s">
        <v>122</v>
      </c>
      <c r="B103">
        <v>104</v>
      </c>
      <c r="C103">
        <v>82</v>
      </c>
      <c r="D103">
        <v>13</v>
      </c>
      <c r="E103">
        <v>361</v>
      </c>
      <c r="F103">
        <v>24</v>
      </c>
      <c r="G103">
        <v>0</v>
      </c>
      <c r="H103">
        <v>0</v>
      </c>
      <c r="I103">
        <v>22</v>
      </c>
      <c r="J103">
        <v>30</v>
      </c>
      <c r="K103">
        <v>6</v>
      </c>
      <c r="M103" t="s">
        <v>14</v>
      </c>
    </row>
    <row r="104" spans="1:13" x14ac:dyDescent="0.2">
      <c r="A104" t="s">
        <v>123</v>
      </c>
      <c r="B104">
        <v>23</v>
      </c>
      <c r="C104">
        <v>19</v>
      </c>
      <c r="D104">
        <v>4</v>
      </c>
      <c r="E104">
        <v>871</v>
      </c>
      <c r="F104">
        <v>124</v>
      </c>
      <c r="G104">
        <v>5</v>
      </c>
      <c r="H104">
        <v>2</v>
      </c>
      <c r="I104">
        <v>0</v>
      </c>
      <c r="J104">
        <v>76</v>
      </c>
      <c r="K104">
        <v>41</v>
      </c>
      <c r="M104" t="s">
        <v>14</v>
      </c>
    </row>
    <row r="105" spans="1:13" x14ac:dyDescent="0.2">
      <c r="A105" t="s">
        <v>124</v>
      </c>
      <c r="B105">
        <v>53</v>
      </c>
      <c r="C105">
        <v>50</v>
      </c>
      <c r="D105">
        <v>8</v>
      </c>
      <c r="E105">
        <v>1907</v>
      </c>
      <c r="F105">
        <v>152</v>
      </c>
      <c r="G105">
        <v>8</v>
      </c>
      <c r="H105">
        <v>5</v>
      </c>
      <c r="I105">
        <v>17</v>
      </c>
      <c r="J105">
        <v>242</v>
      </c>
      <c r="K105">
        <v>22</v>
      </c>
      <c r="M105" t="s">
        <v>28</v>
      </c>
    </row>
    <row r="106" spans="1:13" x14ac:dyDescent="0.2">
      <c r="A106" t="s">
        <v>125</v>
      </c>
      <c r="B106">
        <v>1</v>
      </c>
      <c r="C106">
        <v>1</v>
      </c>
      <c r="D106">
        <v>0</v>
      </c>
      <c r="E106">
        <v>8</v>
      </c>
      <c r="F106">
        <v>8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13</v>
      </c>
      <c r="M106" t="s">
        <v>14</v>
      </c>
    </row>
    <row r="107" spans="1:13" x14ac:dyDescent="0.2">
      <c r="A107" t="s">
        <v>126</v>
      </c>
      <c r="B107">
        <v>152</v>
      </c>
      <c r="C107">
        <v>140</v>
      </c>
      <c r="D107">
        <v>13</v>
      </c>
      <c r="E107">
        <v>1099</v>
      </c>
      <c r="F107">
        <v>42</v>
      </c>
      <c r="G107">
        <v>0</v>
      </c>
      <c r="H107">
        <v>0</v>
      </c>
      <c r="I107">
        <v>36</v>
      </c>
      <c r="J107">
        <v>111</v>
      </c>
      <c r="K107">
        <v>18</v>
      </c>
      <c r="M107" t="s">
        <v>14</v>
      </c>
    </row>
    <row r="108" spans="1:13" x14ac:dyDescent="0.2">
      <c r="A108" t="s">
        <v>127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M108" t="s">
        <v>14</v>
      </c>
    </row>
    <row r="109" spans="1:13" x14ac:dyDescent="0.2">
      <c r="A109" t="s">
        <v>128</v>
      </c>
      <c r="B109">
        <v>5</v>
      </c>
      <c r="C109">
        <v>4</v>
      </c>
      <c r="D109">
        <v>0</v>
      </c>
      <c r="E109">
        <v>71</v>
      </c>
      <c r="F109">
        <v>34</v>
      </c>
      <c r="G109">
        <v>0</v>
      </c>
      <c r="H109">
        <v>0</v>
      </c>
      <c r="I109">
        <v>1</v>
      </c>
      <c r="J109">
        <v>13</v>
      </c>
      <c r="K109">
        <v>0</v>
      </c>
      <c r="M109" t="s">
        <v>14</v>
      </c>
    </row>
    <row r="110" spans="1:13" x14ac:dyDescent="0.2">
      <c r="A110" t="s">
        <v>129</v>
      </c>
      <c r="B110">
        <v>17</v>
      </c>
      <c r="C110">
        <v>17</v>
      </c>
      <c r="D110">
        <v>2</v>
      </c>
      <c r="E110">
        <v>361</v>
      </c>
      <c r="F110">
        <v>76</v>
      </c>
      <c r="G110">
        <v>2</v>
      </c>
      <c r="H110">
        <v>0</v>
      </c>
      <c r="I110">
        <v>2</v>
      </c>
      <c r="J110">
        <v>38</v>
      </c>
      <c r="K110">
        <v>0</v>
      </c>
      <c r="M110" t="s">
        <v>14</v>
      </c>
    </row>
    <row r="111" spans="1:13" x14ac:dyDescent="0.2">
      <c r="A111" t="s">
        <v>130</v>
      </c>
      <c r="B111">
        <v>1</v>
      </c>
      <c r="C111">
        <v>1</v>
      </c>
      <c r="D111">
        <v>0</v>
      </c>
      <c r="E111">
        <v>23</v>
      </c>
      <c r="F111">
        <v>23</v>
      </c>
      <c r="G111">
        <v>0</v>
      </c>
      <c r="H111">
        <v>0</v>
      </c>
      <c r="I111">
        <v>0</v>
      </c>
      <c r="J111">
        <v>5</v>
      </c>
      <c r="K111">
        <v>0</v>
      </c>
      <c r="M111" t="s">
        <v>14</v>
      </c>
    </row>
    <row r="112" spans="1:13" x14ac:dyDescent="0.2">
      <c r="A112" t="s">
        <v>131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M112" t="s">
        <v>14</v>
      </c>
    </row>
    <row r="113" spans="1:13" x14ac:dyDescent="0.2">
      <c r="A113" t="s">
        <v>132</v>
      </c>
      <c r="B113">
        <v>1</v>
      </c>
      <c r="C113">
        <v>1</v>
      </c>
      <c r="D113">
        <v>0</v>
      </c>
      <c r="E113">
        <v>21</v>
      </c>
      <c r="F113">
        <v>21</v>
      </c>
      <c r="G113">
        <v>0</v>
      </c>
      <c r="H113">
        <v>0</v>
      </c>
      <c r="I113">
        <v>0</v>
      </c>
      <c r="J113">
        <v>3</v>
      </c>
      <c r="K113">
        <v>0</v>
      </c>
      <c r="M113" t="s">
        <v>14</v>
      </c>
    </row>
    <row r="114" spans="1:13" x14ac:dyDescent="0.2">
      <c r="A114" t="s">
        <v>133</v>
      </c>
      <c r="B114">
        <v>1</v>
      </c>
      <c r="C114">
        <v>1</v>
      </c>
      <c r="D114">
        <v>0</v>
      </c>
      <c r="E114">
        <v>6</v>
      </c>
      <c r="F114">
        <v>6</v>
      </c>
      <c r="G114">
        <v>0</v>
      </c>
      <c r="H114">
        <v>0</v>
      </c>
      <c r="I114">
        <v>0</v>
      </c>
      <c r="J114">
        <v>0</v>
      </c>
      <c r="K114">
        <v>0</v>
      </c>
      <c r="M114" t="s">
        <v>14</v>
      </c>
    </row>
    <row r="115" spans="1:13" x14ac:dyDescent="0.2">
      <c r="A115" t="s">
        <v>134</v>
      </c>
      <c r="B115">
        <v>4</v>
      </c>
      <c r="C115">
        <v>4</v>
      </c>
      <c r="D115">
        <v>1</v>
      </c>
      <c r="E115">
        <v>14</v>
      </c>
      <c r="F115">
        <v>10</v>
      </c>
      <c r="G115">
        <v>0</v>
      </c>
      <c r="H115">
        <v>0</v>
      </c>
      <c r="I115">
        <v>2</v>
      </c>
      <c r="J115">
        <v>1</v>
      </c>
      <c r="K115">
        <v>0</v>
      </c>
      <c r="M115" t="s">
        <v>14</v>
      </c>
    </row>
    <row r="116" spans="1:13" x14ac:dyDescent="0.2">
      <c r="A116" t="s">
        <v>135</v>
      </c>
      <c r="B116">
        <v>2</v>
      </c>
      <c r="C116">
        <v>2</v>
      </c>
      <c r="D116">
        <v>0</v>
      </c>
      <c r="E116">
        <v>15</v>
      </c>
      <c r="F116">
        <v>11</v>
      </c>
      <c r="G116">
        <v>0</v>
      </c>
      <c r="H116">
        <v>0</v>
      </c>
      <c r="I116">
        <v>0</v>
      </c>
      <c r="J116">
        <v>0</v>
      </c>
      <c r="K116">
        <v>0</v>
      </c>
      <c r="M116" t="s">
        <v>14</v>
      </c>
    </row>
    <row r="117" spans="1:13" x14ac:dyDescent="0.2">
      <c r="A117" t="s">
        <v>136</v>
      </c>
      <c r="B117">
        <v>1</v>
      </c>
      <c r="C117">
        <v>1</v>
      </c>
      <c r="D117">
        <v>0</v>
      </c>
      <c r="E117">
        <v>3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0</v>
      </c>
      <c r="M117" t="s">
        <v>14</v>
      </c>
    </row>
    <row r="118" spans="1:13" x14ac:dyDescent="0.2">
      <c r="A118" t="s">
        <v>137</v>
      </c>
      <c r="B118">
        <v>18</v>
      </c>
      <c r="C118">
        <v>14</v>
      </c>
      <c r="D118">
        <v>0</v>
      </c>
      <c r="E118">
        <v>96</v>
      </c>
      <c r="F118">
        <v>28</v>
      </c>
      <c r="G118">
        <v>0</v>
      </c>
      <c r="H118">
        <v>0</v>
      </c>
      <c r="I118">
        <v>5</v>
      </c>
      <c r="J118">
        <v>9</v>
      </c>
      <c r="K118">
        <v>0</v>
      </c>
      <c r="L118">
        <v>158</v>
      </c>
      <c r="M118" t="s">
        <v>28</v>
      </c>
    </row>
    <row r="119" spans="1:13" x14ac:dyDescent="0.2">
      <c r="A119" t="s">
        <v>138</v>
      </c>
      <c r="B119">
        <v>4</v>
      </c>
      <c r="C119">
        <v>4</v>
      </c>
      <c r="D119">
        <v>0</v>
      </c>
      <c r="E119">
        <v>9</v>
      </c>
      <c r="F119">
        <v>5</v>
      </c>
      <c r="G119">
        <v>0</v>
      </c>
      <c r="H119">
        <v>0</v>
      </c>
      <c r="I119">
        <v>1</v>
      </c>
      <c r="J119">
        <v>0</v>
      </c>
      <c r="K119">
        <v>0</v>
      </c>
      <c r="M119" t="s">
        <v>14</v>
      </c>
    </row>
    <row r="120" spans="1:13" x14ac:dyDescent="0.2">
      <c r="A120" t="s">
        <v>139</v>
      </c>
      <c r="B120">
        <v>46</v>
      </c>
      <c r="C120">
        <v>43</v>
      </c>
      <c r="D120">
        <v>4</v>
      </c>
      <c r="E120">
        <v>337</v>
      </c>
      <c r="F120">
        <v>46</v>
      </c>
      <c r="G120">
        <v>0</v>
      </c>
      <c r="H120">
        <v>0</v>
      </c>
      <c r="I120">
        <v>10</v>
      </c>
      <c r="J120">
        <v>44</v>
      </c>
      <c r="K120">
        <v>0</v>
      </c>
      <c r="M120" t="s">
        <v>28</v>
      </c>
    </row>
    <row r="121" spans="1:13" x14ac:dyDescent="0.2">
      <c r="A121" t="s">
        <v>140</v>
      </c>
      <c r="B121">
        <v>253</v>
      </c>
      <c r="C121">
        <v>243</v>
      </c>
      <c r="D121">
        <v>19</v>
      </c>
      <c r="E121">
        <v>4708</v>
      </c>
      <c r="F121">
        <v>83</v>
      </c>
      <c r="G121">
        <v>20</v>
      </c>
      <c r="H121">
        <v>0</v>
      </c>
      <c r="I121">
        <v>24</v>
      </c>
      <c r="J121">
        <v>118</v>
      </c>
      <c r="K121">
        <v>3</v>
      </c>
      <c r="M121" t="s">
        <v>14</v>
      </c>
    </row>
    <row r="122" spans="1:13" x14ac:dyDescent="0.2">
      <c r="A122" t="s">
        <v>141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 t="s">
        <v>14</v>
      </c>
    </row>
    <row r="123" spans="1:13" x14ac:dyDescent="0.2">
      <c r="A123" t="s">
        <v>142</v>
      </c>
      <c r="B123">
        <v>4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M123" t="s">
        <v>14</v>
      </c>
    </row>
    <row r="124" spans="1:13" x14ac:dyDescent="0.2">
      <c r="A124" t="s">
        <v>143</v>
      </c>
      <c r="B124">
        <v>15</v>
      </c>
      <c r="C124">
        <v>11</v>
      </c>
      <c r="D124">
        <v>2</v>
      </c>
      <c r="E124">
        <v>56</v>
      </c>
      <c r="F124">
        <v>21</v>
      </c>
      <c r="G124">
        <v>0</v>
      </c>
      <c r="H124">
        <v>0</v>
      </c>
      <c r="I124">
        <v>4</v>
      </c>
      <c r="J124">
        <v>5</v>
      </c>
      <c r="K124">
        <v>0</v>
      </c>
      <c r="M124" t="s">
        <v>14</v>
      </c>
    </row>
    <row r="125" spans="1:13" x14ac:dyDescent="0.2">
      <c r="A125" t="s">
        <v>144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 t="s">
        <v>14</v>
      </c>
    </row>
    <row r="126" spans="1:13" x14ac:dyDescent="0.2">
      <c r="A126" t="s">
        <v>145</v>
      </c>
      <c r="B126">
        <v>6</v>
      </c>
      <c r="C126">
        <v>6</v>
      </c>
      <c r="D126">
        <v>0</v>
      </c>
      <c r="E126">
        <v>24</v>
      </c>
      <c r="F126">
        <v>11</v>
      </c>
      <c r="G126">
        <v>0</v>
      </c>
      <c r="H126">
        <v>0</v>
      </c>
      <c r="I126">
        <v>0</v>
      </c>
      <c r="J126">
        <v>0</v>
      </c>
      <c r="K126">
        <v>0</v>
      </c>
      <c r="M126" t="s">
        <v>14</v>
      </c>
    </row>
    <row r="127" spans="1:13" x14ac:dyDescent="0.2">
      <c r="A127" t="s">
        <v>147</v>
      </c>
      <c r="B127">
        <v>140</v>
      </c>
      <c r="C127">
        <v>125</v>
      </c>
      <c r="D127">
        <v>30</v>
      </c>
      <c r="E127">
        <v>1599</v>
      </c>
      <c r="F127">
        <v>85</v>
      </c>
      <c r="G127">
        <v>3</v>
      </c>
      <c r="H127">
        <v>0</v>
      </c>
      <c r="I127">
        <v>9</v>
      </c>
      <c r="J127">
        <v>74</v>
      </c>
      <c r="K127">
        <v>1</v>
      </c>
      <c r="M127" t="s">
        <v>14</v>
      </c>
    </row>
    <row r="128" spans="1:13" x14ac:dyDescent="0.2">
      <c r="A128" t="s">
        <v>148</v>
      </c>
      <c r="B128">
        <v>14</v>
      </c>
      <c r="C128">
        <v>14</v>
      </c>
      <c r="D128">
        <v>1</v>
      </c>
      <c r="E128">
        <v>162</v>
      </c>
      <c r="F128">
        <v>36</v>
      </c>
      <c r="G128">
        <v>0</v>
      </c>
      <c r="H128">
        <v>0</v>
      </c>
      <c r="I128">
        <v>3</v>
      </c>
      <c r="J128">
        <v>3</v>
      </c>
      <c r="K128">
        <v>0</v>
      </c>
      <c r="M128" t="s">
        <v>14</v>
      </c>
    </row>
    <row r="129" spans="1:13" x14ac:dyDescent="0.2">
      <c r="A129" t="s">
        <v>149</v>
      </c>
      <c r="B129">
        <v>76</v>
      </c>
      <c r="C129">
        <v>71</v>
      </c>
      <c r="D129">
        <v>8</v>
      </c>
      <c r="E129">
        <v>742</v>
      </c>
      <c r="F129">
        <v>72</v>
      </c>
      <c r="G129">
        <v>2</v>
      </c>
      <c r="H129">
        <v>0</v>
      </c>
      <c r="I129">
        <v>0</v>
      </c>
      <c r="J129">
        <v>62</v>
      </c>
      <c r="K129">
        <v>0</v>
      </c>
      <c r="M129" t="s">
        <v>14</v>
      </c>
    </row>
    <row r="130" spans="1:13" x14ac:dyDescent="0.2">
      <c r="A130" t="s">
        <v>150</v>
      </c>
      <c r="B130">
        <v>40</v>
      </c>
      <c r="C130">
        <v>36</v>
      </c>
      <c r="D130">
        <v>6</v>
      </c>
      <c r="E130">
        <v>673</v>
      </c>
      <c r="F130">
        <v>53</v>
      </c>
      <c r="G130">
        <v>2</v>
      </c>
      <c r="H130">
        <v>0</v>
      </c>
      <c r="I130">
        <v>3</v>
      </c>
      <c r="J130">
        <v>73</v>
      </c>
      <c r="K130">
        <v>2</v>
      </c>
      <c r="M130" t="s">
        <v>14</v>
      </c>
    </row>
    <row r="131" spans="1:13" x14ac:dyDescent="0.2">
      <c r="A131" t="s">
        <v>151</v>
      </c>
      <c r="B131">
        <v>1</v>
      </c>
      <c r="C131">
        <v>1</v>
      </c>
      <c r="D131">
        <v>1</v>
      </c>
      <c r="E131">
        <v>17</v>
      </c>
      <c r="F131" t="s">
        <v>152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13</v>
      </c>
      <c r="M131" t="s">
        <v>28</v>
      </c>
    </row>
    <row r="132" spans="1:13" x14ac:dyDescent="0.2">
      <c r="A132" t="s">
        <v>153</v>
      </c>
      <c r="B132">
        <v>2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0</v>
      </c>
      <c r="K132">
        <v>0</v>
      </c>
      <c r="M132" t="s">
        <v>14</v>
      </c>
    </row>
    <row r="133" spans="1:13" x14ac:dyDescent="0.2">
      <c r="A133" t="s">
        <v>154</v>
      </c>
      <c r="B133">
        <v>16</v>
      </c>
      <c r="C133">
        <v>16</v>
      </c>
      <c r="D133">
        <v>2</v>
      </c>
      <c r="E133">
        <v>130</v>
      </c>
      <c r="F133">
        <v>36</v>
      </c>
      <c r="G133">
        <v>0</v>
      </c>
      <c r="H133">
        <v>0</v>
      </c>
      <c r="I133">
        <v>3</v>
      </c>
      <c r="J133">
        <v>19</v>
      </c>
      <c r="K133">
        <v>0</v>
      </c>
      <c r="M133" t="s">
        <v>14</v>
      </c>
    </row>
    <row r="134" spans="1:13" x14ac:dyDescent="0.2">
      <c r="A134" t="s">
        <v>155</v>
      </c>
      <c r="B134">
        <v>19</v>
      </c>
      <c r="C134">
        <v>14</v>
      </c>
      <c r="D134">
        <v>5</v>
      </c>
      <c r="E134">
        <v>223</v>
      </c>
      <c r="F134" t="s">
        <v>156</v>
      </c>
      <c r="G134">
        <v>0</v>
      </c>
      <c r="H134">
        <v>0</v>
      </c>
      <c r="I134">
        <v>3</v>
      </c>
      <c r="J134">
        <v>30</v>
      </c>
      <c r="K134">
        <v>1</v>
      </c>
      <c r="L134">
        <v>251</v>
      </c>
      <c r="M134" t="s">
        <v>28</v>
      </c>
    </row>
    <row r="135" spans="1:13" x14ac:dyDescent="0.2">
      <c r="A135" t="s">
        <v>157</v>
      </c>
      <c r="B135">
        <v>20</v>
      </c>
      <c r="C135">
        <v>19</v>
      </c>
      <c r="D135">
        <v>1</v>
      </c>
      <c r="E135">
        <v>72</v>
      </c>
      <c r="F135">
        <v>11</v>
      </c>
      <c r="G135">
        <v>0</v>
      </c>
      <c r="H135">
        <v>0</v>
      </c>
      <c r="I135">
        <v>5</v>
      </c>
      <c r="J135">
        <v>5</v>
      </c>
      <c r="K135">
        <v>1</v>
      </c>
      <c r="M135" t="s">
        <v>14</v>
      </c>
    </row>
    <row r="136" spans="1:13" x14ac:dyDescent="0.2">
      <c r="A136" t="s">
        <v>158</v>
      </c>
      <c r="B136">
        <v>130</v>
      </c>
      <c r="C136">
        <v>119</v>
      </c>
      <c r="D136">
        <v>14</v>
      </c>
      <c r="E136">
        <v>1643</v>
      </c>
      <c r="F136">
        <v>79</v>
      </c>
      <c r="G136">
        <v>2</v>
      </c>
      <c r="H136">
        <v>0</v>
      </c>
      <c r="I136">
        <v>13</v>
      </c>
      <c r="J136">
        <v>195</v>
      </c>
      <c r="K136">
        <v>18</v>
      </c>
      <c r="M136" t="s">
        <v>28</v>
      </c>
    </row>
    <row r="137" spans="1:13" x14ac:dyDescent="0.2">
      <c r="A137" t="s">
        <v>159</v>
      </c>
      <c r="B137">
        <v>363</v>
      </c>
      <c r="C137">
        <v>280</v>
      </c>
      <c r="D137">
        <v>87</v>
      </c>
      <c r="E137">
        <v>4215</v>
      </c>
      <c r="F137">
        <v>106</v>
      </c>
      <c r="G137">
        <v>13</v>
      </c>
      <c r="H137">
        <v>2</v>
      </c>
      <c r="I137">
        <v>35</v>
      </c>
      <c r="J137">
        <v>356</v>
      </c>
      <c r="K137">
        <v>81</v>
      </c>
      <c r="M137" t="s">
        <v>28</v>
      </c>
    </row>
    <row r="138" spans="1:13" x14ac:dyDescent="0.2">
      <c r="A138" t="s">
        <v>160</v>
      </c>
      <c r="B138">
        <v>9</v>
      </c>
      <c r="C138">
        <v>3</v>
      </c>
      <c r="D138">
        <v>1</v>
      </c>
      <c r="E138">
        <v>28</v>
      </c>
      <c r="F138">
        <v>27</v>
      </c>
      <c r="G138">
        <v>0</v>
      </c>
      <c r="H138">
        <v>0</v>
      </c>
      <c r="I138">
        <v>1</v>
      </c>
      <c r="J138">
        <v>3</v>
      </c>
      <c r="K138">
        <v>0</v>
      </c>
      <c r="L138">
        <v>56</v>
      </c>
      <c r="M138" t="s">
        <v>28</v>
      </c>
    </row>
    <row r="139" spans="1:13" x14ac:dyDescent="0.2">
      <c r="A139" t="s">
        <v>161</v>
      </c>
      <c r="B139">
        <v>1</v>
      </c>
      <c r="C139">
        <v>1</v>
      </c>
      <c r="D139">
        <v>1</v>
      </c>
      <c r="E139">
        <v>0</v>
      </c>
      <c r="F139" t="s">
        <v>16</v>
      </c>
      <c r="G139">
        <v>0</v>
      </c>
      <c r="H139">
        <v>0</v>
      </c>
      <c r="I139">
        <v>0</v>
      </c>
      <c r="J139">
        <v>0</v>
      </c>
      <c r="K139">
        <v>0</v>
      </c>
      <c r="M139" t="s">
        <v>14</v>
      </c>
    </row>
    <row r="140" spans="1:13" x14ac:dyDescent="0.2">
      <c r="A140" t="s">
        <v>162</v>
      </c>
      <c r="B140">
        <v>3</v>
      </c>
      <c r="C140">
        <v>2</v>
      </c>
      <c r="D140">
        <v>0</v>
      </c>
      <c r="E140">
        <v>42</v>
      </c>
      <c r="F140">
        <v>28</v>
      </c>
      <c r="G140">
        <v>0</v>
      </c>
      <c r="H140">
        <v>0</v>
      </c>
      <c r="I140">
        <v>0</v>
      </c>
      <c r="J140">
        <v>2</v>
      </c>
      <c r="K140">
        <v>7</v>
      </c>
      <c r="M140" t="s">
        <v>14</v>
      </c>
    </row>
    <row r="141" spans="1:13" x14ac:dyDescent="0.2">
      <c r="A141" t="s">
        <v>163</v>
      </c>
      <c r="B141">
        <v>3</v>
      </c>
      <c r="C141">
        <v>3</v>
      </c>
      <c r="D141">
        <v>0</v>
      </c>
      <c r="E141">
        <v>30</v>
      </c>
      <c r="F141">
        <v>25</v>
      </c>
      <c r="G141">
        <v>0</v>
      </c>
      <c r="H141">
        <v>0</v>
      </c>
      <c r="I141">
        <v>1</v>
      </c>
      <c r="J141">
        <v>3</v>
      </c>
      <c r="K141">
        <v>2</v>
      </c>
      <c r="M141" t="s">
        <v>14</v>
      </c>
    </row>
    <row r="142" spans="1:13" x14ac:dyDescent="0.2">
      <c r="A142" t="s">
        <v>164</v>
      </c>
      <c r="B142">
        <v>27</v>
      </c>
      <c r="C142">
        <v>25</v>
      </c>
      <c r="D142">
        <v>2</v>
      </c>
      <c r="E142">
        <v>175</v>
      </c>
      <c r="F142">
        <v>27</v>
      </c>
      <c r="G142">
        <v>0</v>
      </c>
      <c r="H142">
        <v>0</v>
      </c>
      <c r="I142">
        <v>4</v>
      </c>
      <c r="J142">
        <v>22</v>
      </c>
      <c r="K142">
        <v>0</v>
      </c>
      <c r="M142" t="s">
        <v>14</v>
      </c>
    </row>
    <row r="143" spans="1:13" x14ac:dyDescent="0.2">
      <c r="A143" t="s">
        <v>165</v>
      </c>
      <c r="B143">
        <v>4</v>
      </c>
      <c r="C143">
        <v>2</v>
      </c>
      <c r="D143">
        <v>1</v>
      </c>
      <c r="E143">
        <v>10</v>
      </c>
      <c r="F143">
        <v>10</v>
      </c>
      <c r="G143">
        <v>0</v>
      </c>
      <c r="H143">
        <v>0</v>
      </c>
      <c r="I143">
        <v>1</v>
      </c>
      <c r="J143">
        <v>1</v>
      </c>
      <c r="K143">
        <v>0</v>
      </c>
      <c r="M143" t="s">
        <v>14</v>
      </c>
    </row>
    <row r="144" spans="1:13" x14ac:dyDescent="0.2">
      <c r="A144" t="s">
        <v>166</v>
      </c>
      <c r="B144">
        <v>33</v>
      </c>
      <c r="C144">
        <v>26</v>
      </c>
      <c r="D144">
        <v>6</v>
      </c>
      <c r="E144">
        <v>140</v>
      </c>
      <c r="F144">
        <v>28</v>
      </c>
      <c r="G144">
        <v>0</v>
      </c>
      <c r="H144">
        <v>0</v>
      </c>
      <c r="I144">
        <v>7</v>
      </c>
      <c r="J144">
        <v>8</v>
      </c>
      <c r="K144">
        <v>0</v>
      </c>
      <c r="M144" t="s">
        <v>14</v>
      </c>
    </row>
    <row r="145" spans="1:13" x14ac:dyDescent="0.2">
      <c r="A145" t="s">
        <v>167</v>
      </c>
      <c r="B145">
        <v>6</v>
      </c>
      <c r="C145">
        <v>6</v>
      </c>
      <c r="D145">
        <v>0</v>
      </c>
      <c r="E145">
        <v>33</v>
      </c>
      <c r="F145">
        <v>22</v>
      </c>
      <c r="G145">
        <v>0</v>
      </c>
      <c r="H145">
        <v>0</v>
      </c>
      <c r="I145">
        <v>3</v>
      </c>
      <c r="J145">
        <v>2</v>
      </c>
      <c r="K145">
        <v>0</v>
      </c>
      <c r="M145" t="s">
        <v>14</v>
      </c>
    </row>
    <row r="146" spans="1:13" x14ac:dyDescent="0.2">
      <c r="A146" t="s">
        <v>168</v>
      </c>
      <c r="B146">
        <v>10</v>
      </c>
      <c r="C146">
        <v>8</v>
      </c>
      <c r="D146">
        <v>2</v>
      </c>
      <c r="E146">
        <v>21</v>
      </c>
      <c r="F146">
        <v>12</v>
      </c>
      <c r="G146">
        <v>0</v>
      </c>
      <c r="H146">
        <v>0</v>
      </c>
      <c r="I146">
        <v>3</v>
      </c>
      <c r="J146">
        <v>1</v>
      </c>
      <c r="K146">
        <v>0</v>
      </c>
      <c r="M146" t="s">
        <v>14</v>
      </c>
    </row>
    <row r="147" spans="1:13" x14ac:dyDescent="0.2">
      <c r="A147" t="s">
        <v>169</v>
      </c>
      <c r="B147">
        <v>33</v>
      </c>
      <c r="C147">
        <v>32</v>
      </c>
      <c r="D147">
        <v>6</v>
      </c>
      <c r="E147">
        <v>263</v>
      </c>
      <c r="F147">
        <v>23</v>
      </c>
      <c r="G147">
        <v>0</v>
      </c>
      <c r="H147">
        <v>0</v>
      </c>
      <c r="I147">
        <v>3</v>
      </c>
      <c r="J147">
        <v>28</v>
      </c>
      <c r="K147">
        <v>0</v>
      </c>
      <c r="M147" t="s">
        <v>14</v>
      </c>
    </row>
    <row r="148" spans="1:13" x14ac:dyDescent="0.2">
      <c r="A148" t="s">
        <v>170</v>
      </c>
      <c r="B148">
        <v>6</v>
      </c>
      <c r="C148">
        <v>6</v>
      </c>
      <c r="D148">
        <v>0</v>
      </c>
      <c r="E148">
        <v>156</v>
      </c>
      <c r="F148">
        <v>63</v>
      </c>
      <c r="G148">
        <v>1</v>
      </c>
      <c r="H148">
        <v>0</v>
      </c>
      <c r="I148">
        <v>2</v>
      </c>
      <c r="J148">
        <v>18</v>
      </c>
      <c r="K148">
        <v>6</v>
      </c>
      <c r="M148" t="s">
        <v>14</v>
      </c>
    </row>
    <row r="149" spans="1:13" x14ac:dyDescent="0.2">
      <c r="A149" t="s">
        <v>171</v>
      </c>
      <c r="B149">
        <v>28</v>
      </c>
      <c r="C149">
        <v>24</v>
      </c>
      <c r="D149">
        <v>3</v>
      </c>
      <c r="E149">
        <v>431</v>
      </c>
      <c r="F149">
        <v>90</v>
      </c>
      <c r="G149">
        <v>3</v>
      </c>
      <c r="H149">
        <v>0</v>
      </c>
      <c r="I149">
        <v>2</v>
      </c>
      <c r="J149">
        <v>35</v>
      </c>
      <c r="K149">
        <v>3</v>
      </c>
      <c r="M149" t="s">
        <v>14</v>
      </c>
    </row>
    <row r="150" spans="1:13" x14ac:dyDescent="0.2">
      <c r="A150" t="s">
        <v>172</v>
      </c>
      <c r="B150">
        <v>2</v>
      </c>
      <c r="C150">
        <v>2</v>
      </c>
      <c r="D150">
        <v>0</v>
      </c>
      <c r="E150">
        <v>28</v>
      </c>
      <c r="F150">
        <v>19</v>
      </c>
      <c r="G150">
        <v>0</v>
      </c>
      <c r="H150">
        <v>0</v>
      </c>
      <c r="I150">
        <v>0</v>
      </c>
      <c r="J150">
        <v>3</v>
      </c>
      <c r="K150">
        <v>0</v>
      </c>
      <c r="M150" t="s">
        <v>14</v>
      </c>
    </row>
    <row r="151" spans="1:13" x14ac:dyDescent="0.2">
      <c r="A151" t="s">
        <v>173</v>
      </c>
      <c r="B151">
        <v>37</v>
      </c>
      <c r="C151">
        <v>34</v>
      </c>
      <c r="D151">
        <v>2</v>
      </c>
      <c r="E151">
        <v>503</v>
      </c>
      <c r="F151">
        <v>62</v>
      </c>
      <c r="G151">
        <v>2</v>
      </c>
      <c r="H151">
        <v>0</v>
      </c>
      <c r="I151">
        <v>7</v>
      </c>
      <c r="J151">
        <v>48</v>
      </c>
      <c r="K151">
        <v>6</v>
      </c>
      <c r="M151" t="s">
        <v>14</v>
      </c>
    </row>
    <row r="152" spans="1:13" x14ac:dyDescent="0.2">
      <c r="A152" t="s">
        <v>174</v>
      </c>
      <c r="B152">
        <v>92</v>
      </c>
      <c r="C152">
        <v>77</v>
      </c>
      <c r="D152">
        <v>9</v>
      </c>
      <c r="E152">
        <v>498</v>
      </c>
      <c r="F152">
        <v>48</v>
      </c>
      <c r="G152">
        <v>0</v>
      </c>
      <c r="H152">
        <v>0</v>
      </c>
      <c r="I152">
        <v>15</v>
      </c>
      <c r="J152">
        <v>0</v>
      </c>
      <c r="K152">
        <v>0</v>
      </c>
      <c r="M152" t="s">
        <v>14</v>
      </c>
    </row>
    <row r="153" spans="1:13" x14ac:dyDescent="0.2">
      <c r="A153" t="s">
        <v>176</v>
      </c>
      <c r="B153">
        <v>82</v>
      </c>
      <c r="C153">
        <v>73</v>
      </c>
      <c r="D153">
        <v>11</v>
      </c>
      <c r="E153">
        <v>1772</v>
      </c>
      <c r="F153">
        <v>132</v>
      </c>
      <c r="G153">
        <v>10</v>
      </c>
      <c r="H153">
        <v>2</v>
      </c>
      <c r="I153">
        <v>13</v>
      </c>
      <c r="J153">
        <v>160</v>
      </c>
      <c r="K153">
        <v>47</v>
      </c>
      <c r="M153" t="s">
        <v>28</v>
      </c>
    </row>
    <row r="154" spans="1:13" x14ac:dyDescent="0.2">
      <c r="A154" t="s">
        <v>177</v>
      </c>
      <c r="B154">
        <v>10</v>
      </c>
      <c r="C154">
        <v>10</v>
      </c>
      <c r="D154">
        <v>1</v>
      </c>
      <c r="E154">
        <v>38</v>
      </c>
      <c r="F154">
        <v>11</v>
      </c>
      <c r="G154">
        <v>0</v>
      </c>
      <c r="H154">
        <v>0</v>
      </c>
      <c r="I154">
        <v>3</v>
      </c>
      <c r="J154">
        <v>2</v>
      </c>
      <c r="K154">
        <v>0</v>
      </c>
      <c r="M154" t="s">
        <v>14</v>
      </c>
    </row>
    <row r="155" spans="1:13" x14ac:dyDescent="0.2">
      <c r="A155" t="s">
        <v>178</v>
      </c>
      <c r="B155">
        <v>33</v>
      </c>
      <c r="C155">
        <v>23</v>
      </c>
      <c r="D155">
        <v>5</v>
      </c>
      <c r="E155">
        <v>247</v>
      </c>
      <c r="F155">
        <v>41</v>
      </c>
      <c r="G155">
        <v>0</v>
      </c>
      <c r="H155">
        <v>0</v>
      </c>
      <c r="I155">
        <v>4</v>
      </c>
      <c r="J155">
        <v>16</v>
      </c>
      <c r="K155">
        <v>1</v>
      </c>
      <c r="M155" t="s">
        <v>28</v>
      </c>
    </row>
    <row r="156" spans="1:13" x14ac:dyDescent="0.2">
      <c r="A156" t="s">
        <v>179</v>
      </c>
      <c r="B156">
        <v>3</v>
      </c>
      <c r="C156">
        <v>2</v>
      </c>
      <c r="D156">
        <v>0</v>
      </c>
      <c r="E156">
        <v>78</v>
      </c>
      <c r="F156">
        <v>61</v>
      </c>
      <c r="G156">
        <v>1</v>
      </c>
      <c r="H156">
        <v>0</v>
      </c>
      <c r="I156">
        <v>0</v>
      </c>
      <c r="J156">
        <v>10</v>
      </c>
      <c r="K156">
        <v>0</v>
      </c>
      <c r="M156" t="s">
        <v>14</v>
      </c>
    </row>
    <row r="157" spans="1:13" x14ac:dyDescent="0.2">
      <c r="A157" t="s">
        <v>180</v>
      </c>
      <c r="B157">
        <v>4</v>
      </c>
      <c r="C157">
        <v>4</v>
      </c>
      <c r="D157">
        <v>1</v>
      </c>
      <c r="E157">
        <v>33</v>
      </c>
      <c r="F157">
        <v>26</v>
      </c>
      <c r="G157">
        <v>0</v>
      </c>
      <c r="H157">
        <v>0</v>
      </c>
      <c r="I157">
        <v>0</v>
      </c>
      <c r="J157">
        <v>0</v>
      </c>
      <c r="K157">
        <v>0</v>
      </c>
      <c r="M157" t="s">
        <v>14</v>
      </c>
    </row>
    <row r="158" spans="1:13" x14ac:dyDescent="0.2">
      <c r="A158" t="s">
        <v>181</v>
      </c>
      <c r="B158">
        <v>14</v>
      </c>
      <c r="C158">
        <v>14</v>
      </c>
      <c r="D158">
        <v>0</v>
      </c>
      <c r="E158">
        <v>177</v>
      </c>
      <c r="F158">
        <v>54</v>
      </c>
      <c r="G158">
        <v>1</v>
      </c>
      <c r="H158">
        <v>0</v>
      </c>
      <c r="I158">
        <v>1</v>
      </c>
      <c r="J158">
        <v>21</v>
      </c>
      <c r="K158">
        <v>0</v>
      </c>
      <c r="M158" t="s">
        <v>14</v>
      </c>
    </row>
    <row r="159" spans="1:13" x14ac:dyDescent="0.2">
      <c r="A159" t="s">
        <v>182</v>
      </c>
      <c r="B159">
        <v>2</v>
      </c>
      <c r="C159">
        <v>2</v>
      </c>
      <c r="D159">
        <v>1</v>
      </c>
      <c r="E159">
        <v>8</v>
      </c>
      <c r="F159">
        <v>8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16</v>
      </c>
      <c r="M159" t="s">
        <v>14</v>
      </c>
    </row>
    <row r="160" spans="1:13" x14ac:dyDescent="0.2">
      <c r="A160" t="s">
        <v>183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 t="s">
        <v>14</v>
      </c>
    </row>
    <row r="161" spans="1:13" x14ac:dyDescent="0.2">
      <c r="A161" t="s">
        <v>184</v>
      </c>
      <c r="B161">
        <v>21</v>
      </c>
      <c r="C161">
        <v>18</v>
      </c>
      <c r="D161">
        <v>7</v>
      </c>
      <c r="E161">
        <v>74</v>
      </c>
      <c r="F161">
        <v>14</v>
      </c>
      <c r="G161">
        <v>0</v>
      </c>
      <c r="H161">
        <v>0</v>
      </c>
      <c r="I161">
        <v>6</v>
      </c>
      <c r="J161">
        <v>8</v>
      </c>
      <c r="K161">
        <v>2</v>
      </c>
      <c r="M161" t="s">
        <v>14</v>
      </c>
    </row>
    <row r="162" spans="1:13" x14ac:dyDescent="0.2">
      <c r="A162" t="s">
        <v>185</v>
      </c>
      <c r="B162">
        <v>1</v>
      </c>
      <c r="C162">
        <v>1</v>
      </c>
      <c r="D162">
        <v>0</v>
      </c>
      <c r="E162">
        <v>2</v>
      </c>
      <c r="F162">
        <v>2</v>
      </c>
      <c r="G162">
        <v>0</v>
      </c>
      <c r="H162">
        <v>0</v>
      </c>
      <c r="I162">
        <v>0</v>
      </c>
      <c r="J162">
        <v>0</v>
      </c>
      <c r="K162">
        <v>0</v>
      </c>
      <c r="M162" t="s">
        <v>14</v>
      </c>
    </row>
    <row r="163" spans="1:13" x14ac:dyDescent="0.2">
      <c r="A163" t="s">
        <v>186</v>
      </c>
      <c r="B163">
        <v>16</v>
      </c>
      <c r="C163">
        <v>15</v>
      </c>
      <c r="D163">
        <v>0</v>
      </c>
      <c r="E163">
        <v>63</v>
      </c>
      <c r="F163">
        <v>16</v>
      </c>
      <c r="G163">
        <v>0</v>
      </c>
      <c r="H163">
        <v>0</v>
      </c>
      <c r="I163">
        <v>7</v>
      </c>
      <c r="J163">
        <v>8</v>
      </c>
      <c r="K163">
        <v>0</v>
      </c>
      <c r="M163" t="s">
        <v>14</v>
      </c>
    </row>
    <row r="164" spans="1:13" x14ac:dyDescent="0.2">
      <c r="A164" t="s">
        <v>187</v>
      </c>
      <c r="B164">
        <v>17</v>
      </c>
      <c r="C164">
        <v>15</v>
      </c>
      <c r="D164">
        <v>2</v>
      </c>
      <c r="E164">
        <v>58</v>
      </c>
      <c r="F164">
        <v>13</v>
      </c>
      <c r="G164">
        <v>0</v>
      </c>
      <c r="H164">
        <v>0</v>
      </c>
      <c r="I164">
        <v>4</v>
      </c>
      <c r="J164">
        <v>5</v>
      </c>
      <c r="K164">
        <v>0</v>
      </c>
      <c r="M164" t="s">
        <v>14</v>
      </c>
    </row>
    <row r="165" spans="1:13" x14ac:dyDescent="0.2">
      <c r="A165" t="s">
        <v>188</v>
      </c>
      <c r="B165">
        <v>33</v>
      </c>
      <c r="C165">
        <v>22</v>
      </c>
      <c r="D165">
        <v>5</v>
      </c>
      <c r="E165">
        <v>138</v>
      </c>
      <c r="F165">
        <v>16</v>
      </c>
      <c r="G165">
        <v>0</v>
      </c>
      <c r="H165">
        <v>0</v>
      </c>
      <c r="I165">
        <v>4</v>
      </c>
      <c r="J165">
        <v>10</v>
      </c>
      <c r="K165">
        <v>0</v>
      </c>
      <c r="M165" t="s">
        <v>14</v>
      </c>
    </row>
    <row r="166" spans="1:13" x14ac:dyDescent="0.2">
      <c r="A166" t="s">
        <v>189</v>
      </c>
      <c r="B166">
        <v>1</v>
      </c>
      <c r="C166">
        <v>1</v>
      </c>
      <c r="D166">
        <v>0</v>
      </c>
      <c r="E166">
        <v>2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M166" t="s">
        <v>14</v>
      </c>
    </row>
    <row r="167" spans="1:13" x14ac:dyDescent="0.2">
      <c r="A167" t="s">
        <v>190</v>
      </c>
      <c r="B167">
        <v>33</v>
      </c>
      <c r="C167">
        <v>31</v>
      </c>
      <c r="D167">
        <v>3</v>
      </c>
      <c r="E167">
        <v>676</v>
      </c>
      <c r="F167">
        <v>69</v>
      </c>
      <c r="G167">
        <v>2</v>
      </c>
      <c r="H167">
        <v>0</v>
      </c>
      <c r="I167">
        <v>1</v>
      </c>
      <c r="J167">
        <v>81</v>
      </c>
      <c r="K167">
        <v>10</v>
      </c>
      <c r="L167">
        <v>727</v>
      </c>
      <c r="M167" t="s">
        <v>28</v>
      </c>
    </row>
    <row r="168" spans="1:13" x14ac:dyDescent="0.2">
      <c r="A168" t="s">
        <v>191</v>
      </c>
      <c r="B168">
        <v>6</v>
      </c>
      <c r="C168">
        <v>6</v>
      </c>
      <c r="D168">
        <v>0</v>
      </c>
      <c r="E168">
        <v>60</v>
      </c>
      <c r="F168">
        <v>19</v>
      </c>
      <c r="G168">
        <v>0</v>
      </c>
      <c r="H168">
        <v>0</v>
      </c>
      <c r="I168">
        <v>0</v>
      </c>
      <c r="J168">
        <v>6</v>
      </c>
      <c r="K168">
        <v>0</v>
      </c>
      <c r="M168" t="s">
        <v>14</v>
      </c>
    </row>
    <row r="169" spans="1:13" x14ac:dyDescent="0.2">
      <c r="A169" t="s">
        <v>192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 t="s">
        <v>14</v>
      </c>
    </row>
    <row r="170" spans="1:13" x14ac:dyDescent="0.2">
      <c r="A170" t="s">
        <v>193</v>
      </c>
      <c r="B170">
        <v>10</v>
      </c>
      <c r="C170">
        <v>5</v>
      </c>
      <c r="D170">
        <v>3</v>
      </c>
      <c r="E170">
        <v>22</v>
      </c>
      <c r="F170">
        <v>14</v>
      </c>
      <c r="G170">
        <v>0</v>
      </c>
      <c r="H170">
        <v>0</v>
      </c>
      <c r="I170">
        <v>0</v>
      </c>
      <c r="J170">
        <v>1</v>
      </c>
      <c r="K170">
        <v>0</v>
      </c>
      <c r="M170" t="s">
        <v>14</v>
      </c>
    </row>
    <row r="171" spans="1:13" x14ac:dyDescent="0.2">
      <c r="A171" t="s">
        <v>194</v>
      </c>
      <c r="B171">
        <v>1</v>
      </c>
      <c r="C171">
        <v>1</v>
      </c>
      <c r="D171">
        <v>0</v>
      </c>
      <c r="E171">
        <v>4</v>
      </c>
      <c r="F171">
        <v>4</v>
      </c>
      <c r="G171">
        <v>0</v>
      </c>
      <c r="H171">
        <v>0</v>
      </c>
      <c r="I171">
        <v>0</v>
      </c>
      <c r="J171">
        <v>0</v>
      </c>
      <c r="K171">
        <v>0</v>
      </c>
      <c r="M171" t="s">
        <v>14</v>
      </c>
    </row>
    <row r="172" spans="1:13" x14ac:dyDescent="0.2">
      <c r="A172" t="s">
        <v>195</v>
      </c>
      <c r="B172">
        <v>15</v>
      </c>
      <c r="C172">
        <v>10</v>
      </c>
      <c r="D172">
        <v>0</v>
      </c>
      <c r="E172">
        <v>10</v>
      </c>
      <c r="F172">
        <v>4</v>
      </c>
      <c r="G172">
        <v>0</v>
      </c>
      <c r="H172">
        <v>0</v>
      </c>
      <c r="I172">
        <v>5</v>
      </c>
      <c r="J172">
        <v>0</v>
      </c>
      <c r="K172">
        <v>0</v>
      </c>
      <c r="M172" t="s">
        <v>14</v>
      </c>
    </row>
    <row r="173" spans="1:13" x14ac:dyDescent="0.2">
      <c r="A173" t="s">
        <v>196</v>
      </c>
      <c r="B173">
        <v>273</v>
      </c>
      <c r="C173">
        <v>262</v>
      </c>
      <c r="D173">
        <v>17</v>
      </c>
      <c r="E173">
        <v>4193</v>
      </c>
      <c r="F173">
        <v>103</v>
      </c>
      <c r="G173">
        <v>14</v>
      </c>
      <c r="H173">
        <v>2</v>
      </c>
      <c r="I173">
        <v>25</v>
      </c>
      <c r="J173">
        <v>308</v>
      </c>
      <c r="K173">
        <v>12</v>
      </c>
      <c r="M173" t="s">
        <v>28</v>
      </c>
    </row>
    <row r="174" spans="1:13" x14ac:dyDescent="0.2">
      <c r="A174" t="s">
        <v>197</v>
      </c>
      <c r="B174">
        <v>16</v>
      </c>
      <c r="C174">
        <v>11</v>
      </c>
      <c r="D174">
        <v>4</v>
      </c>
      <c r="E174">
        <v>75</v>
      </c>
      <c r="F174">
        <v>24</v>
      </c>
      <c r="G174">
        <v>0</v>
      </c>
      <c r="H174">
        <v>0</v>
      </c>
      <c r="I174">
        <v>1</v>
      </c>
      <c r="J174">
        <v>4</v>
      </c>
      <c r="K174">
        <v>0</v>
      </c>
      <c r="M174" t="s">
        <v>14</v>
      </c>
    </row>
    <row r="175" spans="1:13" x14ac:dyDescent="0.2">
      <c r="A175" t="s">
        <v>198</v>
      </c>
      <c r="B175">
        <v>2</v>
      </c>
      <c r="C175">
        <v>2</v>
      </c>
      <c r="D175">
        <v>1</v>
      </c>
      <c r="E175">
        <v>76</v>
      </c>
      <c r="F175" t="s">
        <v>199</v>
      </c>
      <c r="G175">
        <v>1</v>
      </c>
      <c r="H175">
        <v>0</v>
      </c>
      <c r="I175">
        <v>0</v>
      </c>
      <c r="J175">
        <v>10</v>
      </c>
      <c r="K175">
        <v>0</v>
      </c>
      <c r="L175">
        <v>91</v>
      </c>
      <c r="M175" t="s">
        <v>14</v>
      </c>
    </row>
    <row r="176" spans="1:13" x14ac:dyDescent="0.2">
      <c r="A176" t="s">
        <v>200</v>
      </c>
      <c r="B176">
        <v>90</v>
      </c>
      <c r="C176">
        <v>87</v>
      </c>
      <c r="D176">
        <v>8</v>
      </c>
      <c r="E176">
        <v>1606</v>
      </c>
      <c r="F176">
        <v>101</v>
      </c>
      <c r="G176">
        <v>6</v>
      </c>
      <c r="H176">
        <v>2</v>
      </c>
      <c r="I176">
        <v>9</v>
      </c>
      <c r="J176">
        <v>129</v>
      </c>
      <c r="K176">
        <v>5</v>
      </c>
      <c r="M176" t="s">
        <v>14</v>
      </c>
    </row>
    <row r="177" spans="1:13" x14ac:dyDescent="0.2">
      <c r="A177" t="s">
        <v>201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 t="s">
        <v>14</v>
      </c>
    </row>
    <row r="178" spans="1:13" x14ac:dyDescent="0.2">
      <c r="A178" t="s">
        <v>202</v>
      </c>
      <c r="B178">
        <v>2</v>
      </c>
      <c r="C178">
        <v>1</v>
      </c>
      <c r="D178">
        <v>0</v>
      </c>
      <c r="E178">
        <v>2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M178" t="s">
        <v>14</v>
      </c>
    </row>
    <row r="179" spans="1:13" x14ac:dyDescent="0.2">
      <c r="A179" t="s">
        <v>203</v>
      </c>
      <c r="B179">
        <v>115</v>
      </c>
      <c r="C179">
        <v>77</v>
      </c>
      <c r="D179">
        <v>24</v>
      </c>
      <c r="E179">
        <v>763</v>
      </c>
      <c r="F179">
        <v>59</v>
      </c>
      <c r="G179">
        <v>2</v>
      </c>
      <c r="H179">
        <v>0</v>
      </c>
      <c r="I179">
        <v>9</v>
      </c>
      <c r="J179">
        <v>61</v>
      </c>
      <c r="K179">
        <v>1</v>
      </c>
      <c r="M179" t="s">
        <v>14</v>
      </c>
    </row>
    <row r="180" spans="1:13" x14ac:dyDescent="0.2">
      <c r="A180" t="s">
        <v>204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 t="s">
        <v>14</v>
      </c>
    </row>
    <row r="181" spans="1:13" x14ac:dyDescent="0.2">
      <c r="A181" t="s">
        <v>205</v>
      </c>
      <c r="B181">
        <v>11</v>
      </c>
      <c r="C181">
        <v>10</v>
      </c>
      <c r="D181">
        <v>0</v>
      </c>
      <c r="E181">
        <v>126</v>
      </c>
      <c r="F181">
        <v>50</v>
      </c>
      <c r="G181">
        <v>1</v>
      </c>
      <c r="H181">
        <v>0</v>
      </c>
      <c r="I181">
        <v>4</v>
      </c>
      <c r="J181">
        <v>14</v>
      </c>
      <c r="K181">
        <v>3</v>
      </c>
      <c r="M181" t="s">
        <v>14</v>
      </c>
    </row>
    <row r="182" spans="1:13" x14ac:dyDescent="0.2">
      <c r="A182" t="s">
        <v>206</v>
      </c>
      <c r="B182">
        <v>170</v>
      </c>
      <c r="C182">
        <v>138</v>
      </c>
      <c r="D182">
        <v>17</v>
      </c>
      <c r="E182">
        <v>1660</v>
      </c>
      <c r="F182">
        <v>88</v>
      </c>
      <c r="G182">
        <v>4</v>
      </c>
      <c r="H182">
        <v>0</v>
      </c>
      <c r="I182">
        <v>20</v>
      </c>
      <c r="J182">
        <v>9</v>
      </c>
      <c r="K182">
        <v>0</v>
      </c>
      <c r="M182" t="s">
        <v>14</v>
      </c>
    </row>
    <row r="183" spans="1:13" x14ac:dyDescent="0.2">
      <c r="A183" t="s">
        <v>207</v>
      </c>
      <c r="B183">
        <v>41</v>
      </c>
      <c r="C183">
        <v>30</v>
      </c>
      <c r="D183">
        <v>5</v>
      </c>
      <c r="E183">
        <v>214</v>
      </c>
      <c r="F183">
        <v>32</v>
      </c>
      <c r="G183">
        <v>0</v>
      </c>
      <c r="H183">
        <v>0</v>
      </c>
      <c r="I183">
        <v>7</v>
      </c>
      <c r="J183">
        <v>26</v>
      </c>
      <c r="K183">
        <v>2</v>
      </c>
      <c r="M183" t="s">
        <v>14</v>
      </c>
    </row>
    <row r="184" spans="1:13" x14ac:dyDescent="0.2">
      <c r="A184" t="s">
        <v>208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M184" t="s">
        <v>14</v>
      </c>
    </row>
    <row r="185" spans="1:13" x14ac:dyDescent="0.2">
      <c r="A185" t="s">
        <v>209</v>
      </c>
      <c r="B185">
        <v>3</v>
      </c>
      <c r="C185">
        <v>3</v>
      </c>
      <c r="D185">
        <v>1</v>
      </c>
      <c r="E185">
        <v>2</v>
      </c>
      <c r="F185" t="s">
        <v>210</v>
      </c>
      <c r="G185">
        <v>0</v>
      </c>
      <c r="H185">
        <v>0</v>
      </c>
      <c r="I185">
        <v>2</v>
      </c>
      <c r="J185">
        <v>0</v>
      </c>
      <c r="K185">
        <v>0</v>
      </c>
      <c r="L185">
        <v>20</v>
      </c>
      <c r="M185" t="s">
        <v>14</v>
      </c>
    </row>
    <row r="186" spans="1:13" x14ac:dyDescent="0.2">
      <c r="A186" t="s">
        <v>211</v>
      </c>
      <c r="B186">
        <v>17</v>
      </c>
      <c r="C186">
        <v>14</v>
      </c>
      <c r="D186">
        <v>3</v>
      </c>
      <c r="E186">
        <v>150</v>
      </c>
      <c r="F186">
        <v>30</v>
      </c>
      <c r="G186">
        <v>0</v>
      </c>
      <c r="H186">
        <v>0</v>
      </c>
      <c r="I186">
        <v>1</v>
      </c>
      <c r="J186">
        <v>11</v>
      </c>
      <c r="K186">
        <v>3</v>
      </c>
      <c r="M186" t="s">
        <v>14</v>
      </c>
    </row>
    <row r="187" spans="1:13" x14ac:dyDescent="0.2">
      <c r="A187" t="s">
        <v>212</v>
      </c>
      <c r="B187">
        <v>2</v>
      </c>
      <c r="C187">
        <v>2</v>
      </c>
      <c r="D187">
        <v>0</v>
      </c>
      <c r="E187">
        <v>88</v>
      </c>
      <c r="F187">
        <v>70</v>
      </c>
      <c r="G187">
        <v>1</v>
      </c>
      <c r="H187">
        <v>0</v>
      </c>
      <c r="I187">
        <v>0</v>
      </c>
      <c r="J187">
        <v>10</v>
      </c>
      <c r="K187">
        <v>6</v>
      </c>
      <c r="M187" t="s">
        <v>14</v>
      </c>
    </row>
    <row r="188" spans="1:13" x14ac:dyDescent="0.2">
      <c r="A188" t="s">
        <v>213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 t="s">
        <v>14</v>
      </c>
    </row>
    <row r="189" spans="1:13" x14ac:dyDescent="0.2">
      <c r="A189" t="s">
        <v>214</v>
      </c>
      <c r="B189">
        <v>18</v>
      </c>
      <c r="C189">
        <v>9</v>
      </c>
      <c r="D189">
        <v>4</v>
      </c>
      <c r="E189">
        <v>75</v>
      </c>
      <c r="F189" t="s">
        <v>113</v>
      </c>
      <c r="G189">
        <v>0</v>
      </c>
      <c r="H189">
        <v>0</v>
      </c>
      <c r="I189">
        <v>0</v>
      </c>
      <c r="J189">
        <v>6</v>
      </c>
      <c r="K189">
        <v>0</v>
      </c>
      <c r="L189">
        <v>116</v>
      </c>
      <c r="M189" t="s">
        <v>28</v>
      </c>
    </row>
    <row r="190" spans="1:13" x14ac:dyDescent="0.2">
      <c r="A190" t="s">
        <v>215</v>
      </c>
      <c r="B190">
        <v>63</v>
      </c>
      <c r="C190">
        <v>50</v>
      </c>
      <c r="D190">
        <v>15</v>
      </c>
      <c r="E190">
        <v>1073</v>
      </c>
      <c r="F190">
        <v>92</v>
      </c>
      <c r="G190">
        <v>8</v>
      </c>
      <c r="H190">
        <v>0</v>
      </c>
      <c r="I190">
        <v>4</v>
      </c>
      <c r="J190">
        <v>132</v>
      </c>
      <c r="K190">
        <v>25</v>
      </c>
      <c r="M190" t="s">
        <v>28</v>
      </c>
    </row>
    <row r="191" spans="1:13" x14ac:dyDescent="0.2">
      <c r="A191" t="s">
        <v>216</v>
      </c>
      <c r="B191">
        <v>78</v>
      </c>
      <c r="C191">
        <v>65</v>
      </c>
      <c r="D191">
        <v>7</v>
      </c>
      <c r="E191">
        <v>958</v>
      </c>
      <c r="F191">
        <v>72</v>
      </c>
      <c r="G191">
        <v>6</v>
      </c>
      <c r="H191">
        <v>0</v>
      </c>
      <c r="I191">
        <v>10</v>
      </c>
      <c r="J191">
        <v>56</v>
      </c>
      <c r="K191">
        <v>15</v>
      </c>
      <c r="M191" t="s">
        <v>14</v>
      </c>
    </row>
    <row r="192" spans="1:13" x14ac:dyDescent="0.2">
      <c r="A192" t="s">
        <v>217</v>
      </c>
      <c r="B192">
        <v>13</v>
      </c>
      <c r="C192">
        <v>12</v>
      </c>
      <c r="D192">
        <v>2</v>
      </c>
      <c r="E192">
        <v>311</v>
      </c>
      <c r="F192">
        <v>65</v>
      </c>
      <c r="G192">
        <v>1</v>
      </c>
      <c r="H192">
        <v>0</v>
      </c>
      <c r="I192">
        <v>0</v>
      </c>
      <c r="J192">
        <v>26</v>
      </c>
      <c r="K192">
        <v>2</v>
      </c>
      <c r="M192" t="s">
        <v>14</v>
      </c>
    </row>
    <row r="193" spans="1:13" x14ac:dyDescent="0.2">
      <c r="A193" t="s">
        <v>218</v>
      </c>
      <c r="B193">
        <v>15</v>
      </c>
      <c r="C193">
        <v>14</v>
      </c>
      <c r="D193">
        <v>1</v>
      </c>
      <c r="E193">
        <v>494</v>
      </c>
      <c r="F193">
        <v>117</v>
      </c>
      <c r="G193">
        <v>3</v>
      </c>
      <c r="H193">
        <v>1</v>
      </c>
      <c r="I193">
        <v>0</v>
      </c>
      <c r="J193">
        <v>44</v>
      </c>
      <c r="K193">
        <v>5</v>
      </c>
      <c r="M193" t="s">
        <v>14</v>
      </c>
    </row>
    <row r="194" spans="1:13" x14ac:dyDescent="0.2">
      <c r="A194" t="s">
        <v>219</v>
      </c>
      <c r="B194">
        <v>1</v>
      </c>
      <c r="C194">
        <v>1</v>
      </c>
      <c r="D194">
        <v>0</v>
      </c>
      <c r="E194">
        <v>13</v>
      </c>
      <c r="F194">
        <v>13</v>
      </c>
      <c r="G194">
        <v>0</v>
      </c>
      <c r="H194">
        <v>0</v>
      </c>
      <c r="I194">
        <v>0</v>
      </c>
      <c r="J194">
        <v>0</v>
      </c>
      <c r="K194">
        <v>0</v>
      </c>
      <c r="M194" t="s">
        <v>14</v>
      </c>
    </row>
    <row r="195" spans="1:13" x14ac:dyDescent="0.2">
      <c r="A195" t="s">
        <v>220</v>
      </c>
      <c r="B195">
        <v>67</v>
      </c>
      <c r="C195">
        <v>63</v>
      </c>
      <c r="D195">
        <v>14</v>
      </c>
      <c r="E195">
        <v>1991</v>
      </c>
      <c r="F195">
        <v>127</v>
      </c>
      <c r="G195">
        <v>11</v>
      </c>
      <c r="H195">
        <v>4</v>
      </c>
      <c r="I195">
        <v>3</v>
      </c>
      <c r="J195">
        <v>32</v>
      </c>
      <c r="K195">
        <v>4</v>
      </c>
      <c r="M195" t="s">
        <v>14</v>
      </c>
    </row>
    <row r="196" spans="1:13" x14ac:dyDescent="0.2">
      <c r="A196" t="s">
        <v>221</v>
      </c>
      <c r="B196">
        <v>43</v>
      </c>
      <c r="C196">
        <v>39</v>
      </c>
      <c r="D196">
        <v>10</v>
      </c>
      <c r="E196">
        <v>418</v>
      </c>
      <c r="F196">
        <v>53</v>
      </c>
      <c r="G196">
        <v>1</v>
      </c>
      <c r="H196">
        <v>0</v>
      </c>
      <c r="I196">
        <v>5</v>
      </c>
      <c r="J196">
        <v>42</v>
      </c>
      <c r="K196">
        <v>3</v>
      </c>
      <c r="M196" t="s">
        <v>14</v>
      </c>
    </row>
    <row r="197" spans="1:13" x14ac:dyDescent="0.2">
      <c r="A197" t="s">
        <v>222</v>
      </c>
      <c r="B197">
        <v>50</v>
      </c>
      <c r="C197">
        <v>46</v>
      </c>
      <c r="D197">
        <v>4</v>
      </c>
      <c r="E197">
        <v>238</v>
      </c>
      <c r="F197">
        <v>30</v>
      </c>
      <c r="G197">
        <v>0</v>
      </c>
      <c r="H197">
        <v>0</v>
      </c>
      <c r="I197">
        <v>18</v>
      </c>
      <c r="J197">
        <v>26</v>
      </c>
      <c r="K197">
        <v>1</v>
      </c>
      <c r="M197" t="s">
        <v>14</v>
      </c>
    </row>
    <row r="198" spans="1:13" x14ac:dyDescent="0.2">
      <c r="A198" t="s">
        <v>223</v>
      </c>
      <c r="B198">
        <v>5</v>
      </c>
      <c r="C198">
        <v>4</v>
      </c>
      <c r="D198">
        <v>0</v>
      </c>
      <c r="E198">
        <v>15</v>
      </c>
      <c r="F198">
        <v>10</v>
      </c>
      <c r="G198">
        <v>0</v>
      </c>
      <c r="H198">
        <v>0</v>
      </c>
      <c r="I198">
        <v>1</v>
      </c>
      <c r="J198">
        <v>1</v>
      </c>
      <c r="K198">
        <v>0</v>
      </c>
      <c r="M198" t="s">
        <v>14</v>
      </c>
    </row>
    <row r="199" spans="1:13" x14ac:dyDescent="0.2">
      <c r="A199" t="s">
        <v>224</v>
      </c>
      <c r="B199">
        <v>44</v>
      </c>
      <c r="C199">
        <v>39</v>
      </c>
      <c r="D199">
        <v>0</v>
      </c>
      <c r="E199">
        <v>123</v>
      </c>
      <c r="F199">
        <v>16</v>
      </c>
      <c r="G199">
        <v>0</v>
      </c>
      <c r="H199">
        <v>0</v>
      </c>
      <c r="I199">
        <v>10</v>
      </c>
      <c r="J199">
        <v>9</v>
      </c>
      <c r="K199">
        <v>1</v>
      </c>
      <c r="M199" t="s">
        <v>14</v>
      </c>
    </row>
    <row r="200" spans="1:13" x14ac:dyDescent="0.2">
      <c r="A200" t="s">
        <v>225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 t="s">
        <v>14</v>
      </c>
    </row>
    <row r="201" spans="1:13" x14ac:dyDescent="0.2">
      <c r="A201" t="s">
        <v>226</v>
      </c>
      <c r="B201">
        <v>30</v>
      </c>
      <c r="C201">
        <v>27</v>
      </c>
      <c r="D201">
        <v>1</v>
      </c>
      <c r="E201">
        <v>584</v>
      </c>
      <c r="F201">
        <v>69</v>
      </c>
      <c r="G201">
        <v>2</v>
      </c>
      <c r="H201">
        <v>0</v>
      </c>
      <c r="I201">
        <v>4</v>
      </c>
      <c r="J201">
        <v>71</v>
      </c>
      <c r="K201">
        <v>8</v>
      </c>
      <c r="M201" t="s">
        <v>14</v>
      </c>
    </row>
    <row r="202" spans="1:13" x14ac:dyDescent="0.2">
      <c r="A202" t="s">
        <v>227</v>
      </c>
      <c r="B202">
        <v>265</v>
      </c>
      <c r="C202">
        <v>228</v>
      </c>
      <c r="D202">
        <v>41</v>
      </c>
      <c r="E202">
        <v>4208</v>
      </c>
      <c r="F202">
        <v>123</v>
      </c>
      <c r="G202">
        <v>17</v>
      </c>
      <c r="H202">
        <v>3</v>
      </c>
      <c r="I202">
        <v>21</v>
      </c>
      <c r="J202">
        <v>320</v>
      </c>
      <c r="K202">
        <v>68</v>
      </c>
      <c r="M202" t="s">
        <v>14</v>
      </c>
    </row>
    <row r="203" spans="1:13" x14ac:dyDescent="0.2">
      <c r="A203" t="s">
        <v>228</v>
      </c>
      <c r="B203">
        <v>271</v>
      </c>
      <c r="C203">
        <v>255</v>
      </c>
      <c r="D203">
        <v>18</v>
      </c>
      <c r="E203">
        <v>4226</v>
      </c>
      <c r="F203">
        <v>79</v>
      </c>
      <c r="G203">
        <v>17</v>
      </c>
      <c r="H203">
        <v>0</v>
      </c>
      <c r="I203">
        <v>42</v>
      </c>
      <c r="J203">
        <v>365</v>
      </c>
      <c r="K203">
        <v>30</v>
      </c>
      <c r="M203" t="s">
        <v>28</v>
      </c>
    </row>
    <row r="204" spans="1:13" x14ac:dyDescent="0.2">
      <c r="A204" t="s">
        <v>229</v>
      </c>
      <c r="B204">
        <v>3</v>
      </c>
      <c r="C204">
        <v>3</v>
      </c>
      <c r="D204">
        <v>0</v>
      </c>
      <c r="E204">
        <v>32</v>
      </c>
      <c r="F204">
        <v>18</v>
      </c>
      <c r="G204">
        <v>0</v>
      </c>
      <c r="H204">
        <v>0</v>
      </c>
      <c r="I204">
        <v>1</v>
      </c>
      <c r="J204">
        <v>2</v>
      </c>
      <c r="K204">
        <v>0</v>
      </c>
      <c r="M204" t="s">
        <v>14</v>
      </c>
    </row>
    <row r="205" spans="1:13" x14ac:dyDescent="0.2">
      <c r="A205" t="s">
        <v>230</v>
      </c>
      <c r="B205">
        <v>7</v>
      </c>
      <c r="C205">
        <v>7</v>
      </c>
      <c r="D205">
        <v>2</v>
      </c>
      <c r="E205">
        <v>129</v>
      </c>
      <c r="F205">
        <v>78</v>
      </c>
      <c r="G205">
        <v>1</v>
      </c>
      <c r="H205">
        <v>0</v>
      </c>
      <c r="I205">
        <v>1</v>
      </c>
      <c r="J205">
        <v>15</v>
      </c>
      <c r="K205">
        <v>2</v>
      </c>
      <c r="L205">
        <v>173</v>
      </c>
      <c r="M205" t="s">
        <v>14</v>
      </c>
    </row>
    <row r="206" spans="1:13" x14ac:dyDescent="0.2">
      <c r="A206" t="s">
        <v>233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M206" t="s">
        <v>14</v>
      </c>
    </row>
    <row r="207" spans="1:13" x14ac:dyDescent="0.2">
      <c r="A207" t="s">
        <v>234</v>
      </c>
      <c r="B207">
        <v>2</v>
      </c>
      <c r="C207">
        <v>1</v>
      </c>
      <c r="D207">
        <v>0</v>
      </c>
      <c r="E207">
        <v>15</v>
      </c>
      <c r="F207">
        <v>15</v>
      </c>
      <c r="G207">
        <v>0</v>
      </c>
      <c r="H207">
        <v>0</v>
      </c>
      <c r="I207">
        <v>0</v>
      </c>
      <c r="J207">
        <v>0</v>
      </c>
      <c r="K207">
        <v>0</v>
      </c>
      <c r="M207" t="s">
        <v>14</v>
      </c>
    </row>
    <row r="208" spans="1:13" x14ac:dyDescent="0.2">
      <c r="A208" t="s">
        <v>235</v>
      </c>
      <c r="B208">
        <v>4</v>
      </c>
      <c r="C208">
        <v>3</v>
      </c>
      <c r="D208">
        <v>1</v>
      </c>
      <c r="E208">
        <v>25</v>
      </c>
      <c r="F208">
        <v>15</v>
      </c>
      <c r="G208">
        <v>0</v>
      </c>
      <c r="H208">
        <v>0</v>
      </c>
      <c r="I208">
        <v>0</v>
      </c>
      <c r="J208">
        <v>4</v>
      </c>
      <c r="K208">
        <v>0</v>
      </c>
      <c r="L208">
        <v>61</v>
      </c>
      <c r="M208" t="s">
        <v>28</v>
      </c>
    </row>
    <row r="209" spans="1:13" x14ac:dyDescent="0.2">
      <c r="A209" t="s">
        <v>236</v>
      </c>
      <c r="B209">
        <v>1</v>
      </c>
      <c r="C209">
        <v>1</v>
      </c>
      <c r="D209">
        <v>0</v>
      </c>
      <c r="E209">
        <v>4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M209" t="s">
        <v>14</v>
      </c>
    </row>
    <row r="210" spans="1:13" x14ac:dyDescent="0.2">
      <c r="A210" t="s">
        <v>237</v>
      </c>
      <c r="B210">
        <v>7</v>
      </c>
      <c r="C210">
        <v>6</v>
      </c>
      <c r="D210">
        <v>2</v>
      </c>
      <c r="E210">
        <v>22</v>
      </c>
      <c r="F210">
        <v>9</v>
      </c>
      <c r="G210">
        <v>0</v>
      </c>
      <c r="H210">
        <v>0</v>
      </c>
      <c r="I210">
        <v>2</v>
      </c>
      <c r="J210">
        <v>2</v>
      </c>
      <c r="K210">
        <v>0</v>
      </c>
      <c r="M210" t="s">
        <v>14</v>
      </c>
    </row>
    <row r="211" spans="1:13" x14ac:dyDescent="0.2">
      <c r="A211" t="s">
        <v>238</v>
      </c>
      <c r="B211">
        <v>4</v>
      </c>
      <c r="C211">
        <v>2</v>
      </c>
      <c r="D211">
        <v>1</v>
      </c>
      <c r="E211">
        <v>7</v>
      </c>
      <c r="F211">
        <v>7</v>
      </c>
      <c r="G211">
        <v>0</v>
      </c>
      <c r="H211">
        <v>0</v>
      </c>
      <c r="I211">
        <v>1</v>
      </c>
      <c r="J211">
        <v>1</v>
      </c>
      <c r="K211">
        <v>0</v>
      </c>
      <c r="M211" t="s">
        <v>14</v>
      </c>
    </row>
    <row r="212" spans="1:13" x14ac:dyDescent="0.2">
      <c r="A212" t="s">
        <v>239</v>
      </c>
      <c r="B212">
        <v>1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M212" t="s">
        <v>14</v>
      </c>
    </row>
    <row r="213" spans="1:13" x14ac:dyDescent="0.2">
      <c r="A213" t="s">
        <v>240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M213" t="s">
        <v>14</v>
      </c>
    </row>
    <row r="214" spans="1:13" x14ac:dyDescent="0.2">
      <c r="A214" t="s">
        <v>241</v>
      </c>
      <c r="B214">
        <v>1</v>
      </c>
      <c r="C214">
        <v>1</v>
      </c>
      <c r="D214">
        <v>0</v>
      </c>
      <c r="E214">
        <v>2</v>
      </c>
      <c r="F214">
        <v>2</v>
      </c>
      <c r="G214">
        <v>0</v>
      </c>
      <c r="H214">
        <v>0</v>
      </c>
      <c r="I214">
        <v>0</v>
      </c>
      <c r="J214">
        <v>0</v>
      </c>
      <c r="K214">
        <v>0</v>
      </c>
      <c r="M214" t="s">
        <v>14</v>
      </c>
    </row>
    <row r="215" spans="1:13" x14ac:dyDescent="0.2">
      <c r="A215" t="s">
        <v>242</v>
      </c>
      <c r="B215">
        <v>3</v>
      </c>
      <c r="C215">
        <v>3</v>
      </c>
      <c r="D215">
        <v>0</v>
      </c>
      <c r="E215">
        <v>15</v>
      </c>
      <c r="F215">
        <v>15</v>
      </c>
      <c r="G215">
        <v>0</v>
      </c>
      <c r="H215">
        <v>0</v>
      </c>
      <c r="I215">
        <v>2</v>
      </c>
      <c r="J215">
        <v>1</v>
      </c>
      <c r="K215">
        <v>1</v>
      </c>
      <c r="M215" t="s">
        <v>14</v>
      </c>
    </row>
    <row r="216" spans="1:13" x14ac:dyDescent="0.2">
      <c r="A216" t="s">
        <v>243</v>
      </c>
      <c r="B216">
        <v>9</v>
      </c>
      <c r="C216">
        <v>9</v>
      </c>
      <c r="D216">
        <v>0</v>
      </c>
      <c r="E216">
        <v>144</v>
      </c>
      <c r="F216">
        <v>55</v>
      </c>
      <c r="G216">
        <v>1</v>
      </c>
      <c r="H216">
        <v>0</v>
      </c>
      <c r="I216">
        <v>2</v>
      </c>
      <c r="J216">
        <v>19</v>
      </c>
      <c r="K216">
        <v>8</v>
      </c>
      <c r="M216" t="s">
        <v>14</v>
      </c>
    </row>
    <row r="217" spans="1:13" x14ac:dyDescent="0.2">
      <c r="A217" t="s">
        <v>244</v>
      </c>
      <c r="B217">
        <v>40</v>
      </c>
      <c r="C217">
        <v>38</v>
      </c>
      <c r="D217">
        <v>6</v>
      </c>
      <c r="E217">
        <v>1279</v>
      </c>
      <c r="F217">
        <v>108</v>
      </c>
      <c r="G217">
        <v>10</v>
      </c>
      <c r="H217">
        <v>1</v>
      </c>
      <c r="I217">
        <v>2</v>
      </c>
      <c r="J217">
        <v>48</v>
      </c>
      <c r="K217">
        <v>0</v>
      </c>
      <c r="M217" t="s">
        <v>14</v>
      </c>
    </row>
    <row r="218" spans="1:13" x14ac:dyDescent="0.2">
      <c r="A218" t="s">
        <v>245</v>
      </c>
      <c r="B218">
        <v>1</v>
      </c>
      <c r="C218">
        <v>1</v>
      </c>
      <c r="D218">
        <v>0</v>
      </c>
      <c r="E218">
        <v>95</v>
      </c>
      <c r="F218">
        <v>95</v>
      </c>
      <c r="G218">
        <v>1</v>
      </c>
      <c r="H218">
        <v>0</v>
      </c>
      <c r="I218">
        <v>0</v>
      </c>
      <c r="J218">
        <v>14</v>
      </c>
      <c r="K218">
        <v>5</v>
      </c>
      <c r="L218">
        <v>49</v>
      </c>
      <c r="M218" t="s">
        <v>14</v>
      </c>
    </row>
    <row r="219" spans="1:13" x14ac:dyDescent="0.2">
      <c r="A219" t="s">
        <v>246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 t="s">
        <v>14</v>
      </c>
    </row>
    <row r="220" spans="1:13" x14ac:dyDescent="0.2">
      <c r="A220" t="s">
        <v>247</v>
      </c>
      <c r="B220">
        <v>9</v>
      </c>
      <c r="C220">
        <v>7</v>
      </c>
      <c r="D220">
        <v>0</v>
      </c>
      <c r="E220">
        <v>54</v>
      </c>
      <c r="F220">
        <v>19</v>
      </c>
      <c r="G220">
        <v>0</v>
      </c>
      <c r="H220">
        <v>0</v>
      </c>
      <c r="I220">
        <v>2</v>
      </c>
      <c r="J220">
        <v>2</v>
      </c>
      <c r="K220">
        <v>0</v>
      </c>
      <c r="M220" t="s">
        <v>14</v>
      </c>
    </row>
    <row r="221" spans="1:13" x14ac:dyDescent="0.2">
      <c r="A221" t="s">
        <v>248</v>
      </c>
      <c r="B221">
        <v>5</v>
      </c>
      <c r="C221">
        <v>5</v>
      </c>
      <c r="D221">
        <v>0</v>
      </c>
      <c r="E221">
        <v>207</v>
      </c>
      <c r="F221">
        <v>72</v>
      </c>
      <c r="G221">
        <v>1</v>
      </c>
      <c r="H221">
        <v>0</v>
      </c>
      <c r="I221">
        <v>0</v>
      </c>
      <c r="J221">
        <v>34</v>
      </c>
      <c r="K221">
        <v>2</v>
      </c>
      <c r="L221">
        <v>230</v>
      </c>
      <c r="M221" t="s">
        <v>14</v>
      </c>
    </row>
    <row r="222" spans="1:13" x14ac:dyDescent="0.2">
      <c r="A222" t="s">
        <v>249</v>
      </c>
      <c r="B222">
        <v>8</v>
      </c>
      <c r="C222">
        <v>5</v>
      </c>
      <c r="D222">
        <v>0</v>
      </c>
      <c r="E222">
        <v>27</v>
      </c>
      <c r="F222">
        <v>12</v>
      </c>
      <c r="G222">
        <v>0</v>
      </c>
      <c r="H222">
        <v>0</v>
      </c>
      <c r="I222">
        <v>2</v>
      </c>
      <c r="J222">
        <v>4</v>
      </c>
      <c r="K222">
        <v>0</v>
      </c>
      <c r="L222">
        <v>56</v>
      </c>
      <c r="M222" t="s">
        <v>28</v>
      </c>
    </row>
    <row r="223" spans="1:13" x14ac:dyDescent="0.2">
      <c r="A223" t="s">
        <v>250</v>
      </c>
      <c r="B223">
        <v>84</v>
      </c>
      <c r="C223">
        <v>79</v>
      </c>
      <c r="D223">
        <v>4</v>
      </c>
      <c r="E223">
        <v>590</v>
      </c>
      <c r="F223">
        <v>39</v>
      </c>
      <c r="G223">
        <v>0</v>
      </c>
      <c r="H223">
        <v>0</v>
      </c>
      <c r="I223">
        <v>18</v>
      </c>
      <c r="J223">
        <v>45</v>
      </c>
      <c r="K223">
        <v>0</v>
      </c>
      <c r="M223" t="s">
        <v>14</v>
      </c>
    </row>
    <row r="224" spans="1:13" x14ac:dyDescent="0.2">
      <c r="A224" t="s">
        <v>251</v>
      </c>
      <c r="B224">
        <v>77</v>
      </c>
      <c r="C224">
        <v>46</v>
      </c>
      <c r="D224">
        <v>14</v>
      </c>
      <c r="E224">
        <v>179</v>
      </c>
      <c r="F224">
        <v>22</v>
      </c>
      <c r="G224">
        <v>0</v>
      </c>
      <c r="H224">
        <v>0</v>
      </c>
      <c r="I224">
        <v>9</v>
      </c>
      <c r="J224">
        <v>16</v>
      </c>
      <c r="K224">
        <v>0</v>
      </c>
      <c r="M224" t="s">
        <v>28</v>
      </c>
    </row>
    <row r="225" spans="1:13" x14ac:dyDescent="0.2">
      <c r="A225" t="s">
        <v>252</v>
      </c>
      <c r="B225">
        <v>3</v>
      </c>
      <c r="C225">
        <v>3</v>
      </c>
      <c r="D225">
        <v>1</v>
      </c>
      <c r="E225">
        <v>52</v>
      </c>
      <c r="F225">
        <v>52</v>
      </c>
      <c r="G225">
        <v>1</v>
      </c>
      <c r="H225">
        <v>0</v>
      </c>
      <c r="I225">
        <v>2</v>
      </c>
      <c r="J225">
        <v>0</v>
      </c>
      <c r="K225">
        <v>0</v>
      </c>
      <c r="M225" t="s">
        <v>14</v>
      </c>
    </row>
    <row r="226" spans="1:13" x14ac:dyDescent="0.2">
      <c r="A226" t="s">
        <v>253</v>
      </c>
      <c r="B226">
        <v>4</v>
      </c>
      <c r="C226">
        <v>4</v>
      </c>
      <c r="D226">
        <v>1</v>
      </c>
      <c r="E226">
        <v>166</v>
      </c>
      <c r="F226">
        <v>62</v>
      </c>
      <c r="G226">
        <v>2</v>
      </c>
      <c r="H226">
        <v>0</v>
      </c>
      <c r="I226">
        <v>0</v>
      </c>
      <c r="J226">
        <v>4</v>
      </c>
      <c r="K226">
        <v>0</v>
      </c>
      <c r="M226" t="s">
        <v>14</v>
      </c>
    </row>
    <row r="227" spans="1:13" x14ac:dyDescent="0.2">
      <c r="A227" t="s">
        <v>254</v>
      </c>
      <c r="B227">
        <v>32</v>
      </c>
      <c r="C227">
        <v>32</v>
      </c>
      <c r="D227">
        <v>2</v>
      </c>
      <c r="E227">
        <v>540</v>
      </c>
      <c r="F227">
        <v>73</v>
      </c>
      <c r="G227">
        <v>1</v>
      </c>
      <c r="H227">
        <v>0</v>
      </c>
      <c r="I227">
        <v>7</v>
      </c>
      <c r="J227">
        <v>56</v>
      </c>
      <c r="K227">
        <v>8</v>
      </c>
      <c r="M227" t="s">
        <v>14</v>
      </c>
    </row>
    <row r="228" spans="1:13" x14ac:dyDescent="0.2">
      <c r="A228" t="s">
        <v>255</v>
      </c>
      <c r="B228">
        <v>1</v>
      </c>
      <c r="C228">
        <v>1</v>
      </c>
      <c r="D228">
        <v>0</v>
      </c>
      <c r="E228">
        <v>7</v>
      </c>
      <c r="F228">
        <v>7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13</v>
      </c>
      <c r="M228" t="s">
        <v>14</v>
      </c>
    </row>
    <row r="229" spans="1:13" x14ac:dyDescent="0.2">
      <c r="A229" t="s">
        <v>256</v>
      </c>
      <c r="B229">
        <v>47</v>
      </c>
      <c r="C229">
        <v>38</v>
      </c>
      <c r="D229">
        <v>10</v>
      </c>
      <c r="E229">
        <v>326</v>
      </c>
      <c r="F229">
        <v>47</v>
      </c>
      <c r="G229">
        <v>0</v>
      </c>
      <c r="H229">
        <v>0</v>
      </c>
      <c r="I229">
        <v>2</v>
      </c>
      <c r="J229">
        <v>26</v>
      </c>
      <c r="K229">
        <v>0</v>
      </c>
      <c r="M229" t="s">
        <v>14</v>
      </c>
    </row>
    <row r="230" spans="1:13" x14ac:dyDescent="0.2">
      <c r="A230" t="s">
        <v>257</v>
      </c>
      <c r="B230">
        <v>10</v>
      </c>
      <c r="C230">
        <v>8</v>
      </c>
      <c r="D230">
        <v>0</v>
      </c>
      <c r="E230">
        <v>15</v>
      </c>
      <c r="F230">
        <v>10</v>
      </c>
      <c r="G230">
        <v>0</v>
      </c>
      <c r="H230">
        <v>0</v>
      </c>
      <c r="I230">
        <v>6</v>
      </c>
      <c r="J230">
        <v>3</v>
      </c>
      <c r="K230">
        <v>0</v>
      </c>
      <c r="M230" t="s">
        <v>14</v>
      </c>
    </row>
    <row r="231" spans="1:13" x14ac:dyDescent="0.2">
      <c r="A231" t="s">
        <v>258</v>
      </c>
      <c r="B231">
        <v>27</v>
      </c>
      <c r="C231">
        <v>26</v>
      </c>
      <c r="D231">
        <v>1</v>
      </c>
      <c r="E231">
        <v>274</v>
      </c>
      <c r="F231">
        <v>49</v>
      </c>
      <c r="G231">
        <v>0</v>
      </c>
      <c r="H231">
        <v>0</v>
      </c>
      <c r="I231">
        <v>3</v>
      </c>
      <c r="J231">
        <v>31</v>
      </c>
      <c r="K231">
        <v>2</v>
      </c>
      <c r="M231" t="s">
        <v>14</v>
      </c>
    </row>
    <row r="232" spans="1:13" x14ac:dyDescent="0.2">
      <c r="A232" t="s">
        <v>259</v>
      </c>
      <c r="B232">
        <v>3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M232" t="s">
        <v>14</v>
      </c>
    </row>
    <row r="233" spans="1:13" x14ac:dyDescent="0.2">
      <c r="A233" t="s">
        <v>260</v>
      </c>
      <c r="B233">
        <v>1</v>
      </c>
      <c r="C233">
        <v>1</v>
      </c>
      <c r="D233">
        <v>0</v>
      </c>
      <c r="E233">
        <v>10</v>
      </c>
      <c r="F233">
        <v>10</v>
      </c>
      <c r="G233">
        <v>0</v>
      </c>
      <c r="H233">
        <v>0</v>
      </c>
      <c r="I233">
        <v>0</v>
      </c>
      <c r="J233">
        <v>2</v>
      </c>
      <c r="K233">
        <v>0</v>
      </c>
      <c r="M233" t="s">
        <v>14</v>
      </c>
    </row>
    <row r="234" spans="1:13" x14ac:dyDescent="0.2">
      <c r="A234" t="s">
        <v>261</v>
      </c>
      <c r="B234">
        <v>20</v>
      </c>
      <c r="C234">
        <v>20</v>
      </c>
      <c r="D234">
        <v>4</v>
      </c>
      <c r="E234">
        <v>726</v>
      </c>
      <c r="F234">
        <v>93</v>
      </c>
      <c r="G234">
        <v>4</v>
      </c>
      <c r="H234">
        <v>0</v>
      </c>
      <c r="I234">
        <v>1</v>
      </c>
      <c r="J234">
        <v>101</v>
      </c>
      <c r="K234">
        <v>13</v>
      </c>
      <c r="L234">
        <v>725</v>
      </c>
      <c r="M234" t="s">
        <v>28</v>
      </c>
    </row>
    <row r="235" spans="1:13" x14ac:dyDescent="0.2">
      <c r="A235" t="s">
        <v>262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M235" t="s">
        <v>14</v>
      </c>
    </row>
    <row r="236" spans="1:13" x14ac:dyDescent="0.2">
      <c r="A236" t="s">
        <v>263</v>
      </c>
      <c r="B236">
        <v>84</v>
      </c>
      <c r="C236">
        <v>60</v>
      </c>
      <c r="D236">
        <v>15</v>
      </c>
      <c r="E236">
        <v>181</v>
      </c>
      <c r="F236">
        <v>22</v>
      </c>
      <c r="G236">
        <v>0</v>
      </c>
      <c r="H236">
        <v>0</v>
      </c>
      <c r="I236">
        <v>19</v>
      </c>
      <c r="J236">
        <v>2</v>
      </c>
      <c r="K236">
        <v>0</v>
      </c>
      <c r="M236" t="s">
        <v>14</v>
      </c>
    </row>
    <row r="237" spans="1:13" x14ac:dyDescent="0.2">
      <c r="A237" t="s">
        <v>264</v>
      </c>
      <c r="B237">
        <v>14</v>
      </c>
      <c r="C237">
        <v>13</v>
      </c>
      <c r="D237">
        <v>2</v>
      </c>
      <c r="E237">
        <v>524</v>
      </c>
      <c r="F237" t="s">
        <v>265</v>
      </c>
      <c r="G237">
        <v>5</v>
      </c>
      <c r="H237">
        <v>0</v>
      </c>
      <c r="I237">
        <v>1</v>
      </c>
      <c r="J237">
        <v>52</v>
      </c>
      <c r="K237">
        <v>0</v>
      </c>
      <c r="M237" t="s">
        <v>14</v>
      </c>
    </row>
    <row r="238" spans="1:13" x14ac:dyDescent="0.2">
      <c r="A238" t="s">
        <v>266</v>
      </c>
      <c r="B238">
        <v>1</v>
      </c>
      <c r="C238">
        <v>1</v>
      </c>
      <c r="D238">
        <v>0</v>
      </c>
      <c r="E238">
        <v>3</v>
      </c>
      <c r="F238">
        <v>3</v>
      </c>
      <c r="G238">
        <v>0</v>
      </c>
      <c r="H238">
        <v>0</v>
      </c>
      <c r="I238">
        <v>0</v>
      </c>
      <c r="J238">
        <v>0</v>
      </c>
      <c r="K238">
        <v>0</v>
      </c>
      <c r="M238" t="s">
        <v>14</v>
      </c>
    </row>
    <row r="239" spans="1:13" x14ac:dyDescent="0.2">
      <c r="A239" t="s">
        <v>268</v>
      </c>
      <c r="B239">
        <v>10</v>
      </c>
      <c r="C239">
        <v>9</v>
      </c>
      <c r="D239">
        <v>1</v>
      </c>
      <c r="E239">
        <v>8</v>
      </c>
      <c r="F239">
        <v>5</v>
      </c>
      <c r="G239">
        <v>0</v>
      </c>
      <c r="H239">
        <v>0</v>
      </c>
      <c r="I239">
        <v>6</v>
      </c>
      <c r="J239">
        <v>1</v>
      </c>
      <c r="K239">
        <v>0</v>
      </c>
      <c r="M239" t="s">
        <v>14</v>
      </c>
    </row>
    <row r="240" spans="1:13" x14ac:dyDescent="0.2">
      <c r="A240" t="s">
        <v>269</v>
      </c>
      <c r="B240">
        <v>18</v>
      </c>
      <c r="C240">
        <v>16</v>
      </c>
      <c r="D240">
        <v>1</v>
      </c>
      <c r="E240">
        <v>141</v>
      </c>
      <c r="F240">
        <v>24</v>
      </c>
      <c r="G240">
        <v>0</v>
      </c>
      <c r="H240">
        <v>0</v>
      </c>
      <c r="I240">
        <v>0</v>
      </c>
      <c r="J240">
        <v>9</v>
      </c>
      <c r="K240">
        <v>1</v>
      </c>
      <c r="M240" t="s">
        <v>14</v>
      </c>
    </row>
    <row r="241" spans="1:13" x14ac:dyDescent="0.2">
      <c r="A241" t="s">
        <v>270</v>
      </c>
      <c r="B241">
        <v>18</v>
      </c>
      <c r="C241">
        <v>18</v>
      </c>
      <c r="D241">
        <v>0</v>
      </c>
      <c r="E241">
        <v>382</v>
      </c>
      <c r="F241">
        <v>46</v>
      </c>
      <c r="G241">
        <v>0</v>
      </c>
      <c r="H241">
        <v>0</v>
      </c>
      <c r="I241">
        <v>0</v>
      </c>
      <c r="J241">
        <v>43</v>
      </c>
      <c r="K241">
        <v>2</v>
      </c>
      <c r="M241" t="s">
        <v>14</v>
      </c>
    </row>
    <row r="242" spans="1:13" x14ac:dyDescent="0.2">
      <c r="A242" t="s">
        <v>271</v>
      </c>
      <c r="B242">
        <v>15</v>
      </c>
      <c r="C242">
        <v>15</v>
      </c>
      <c r="D242">
        <v>1</v>
      </c>
      <c r="E242">
        <v>345</v>
      </c>
      <c r="F242">
        <v>105</v>
      </c>
      <c r="G242">
        <v>1</v>
      </c>
      <c r="H242">
        <v>1</v>
      </c>
      <c r="I242">
        <v>0</v>
      </c>
      <c r="J242">
        <v>31</v>
      </c>
      <c r="K242">
        <v>0</v>
      </c>
      <c r="L242">
        <v>125</v>
      </c>
      <c r="M242" t="s">
        <v>14</v>
      </c>
    </row>
    <row r="243" spans="1:13" x14ac:dyDescent="0.2">
      <c r="A243" t="s">
        <v>272</v>
      </c>
      <c r="B243">
        <v>4</v>
      </c>
      <c r="C243">
        <v>2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M243" t="s">
        <v>14</v>
      </c>
    </row>
    <row r="244" spans="1:13" x14ac:dyDescent="0.2">
      <c r="A244" t="s">
        <v>273</v>
      </c>
      <c r="B244">
        <v>324</v>
      </c>
      <c r="C244">
        <v>181</v>
      </c>
      <c r="D244">
        <v>83</v>
      </c>
      <c r="E244">
        <v>641</v>
      </c>
      <c r="F244">
        <v>40</v>
      </c>
      <c r="G244">
        <v>0</v>
      </c>
      <c r="H244">
        <v>0</v>
      </c>
      <c r="I244">
        <v>49</v>
      </c>
      <c r="J244">
        <v>21</v>
      </c>
      <c r="K244">
        <v>0</v>
      </c>
      <c r="M244" t="s">
        <v>14</v>
      </c>
    </row>
    <row r="245" spans="1:13" x14ac:dyDescent="0.2">
      <c r="A245" t="s">
        <v>274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 t="s">
        <v>14</v>
      </c>
    </row>
    <row r="246" spans="1:13" x14ac:dyDescent="0.2">
      <c r="A246" t="s">
        <v>275</v>
      </c>
      <c r="B246">
        <v>222</v>
      </c>
      <c r="C246">
        <v>149</v>
      </c>
      <c r="D246">
        <v>38</v>
      </c>
      <c r="E246">
        <v>1118</v>
      </c>
      <c r="F246">
        <v>48</v>
      </c>
      <c r="G246">
        <v>0</v>
      </c>
      <c r="H246">
        <v>0</v>
      </c>
      <c r="I246">
        <v>29</v>
      </c>
      <c r="J246">
        <v>7</v>
      </c>
      <c r="K246">
        <v>0</v>
      </c>
      <c r="M246" t="s">
        <v>14</v>
      </c>
    </row>
    <row r="247" spans="1:13" x14ac:dyDescent="0.2">
      <c r="A247" t="s">
        <v>276</v>
      </c>
      <c r="B247">
        <v>5</v>
      </c>
      <c r="C247">
        <v>5</v>
      </c>
      <c r="D247">
        <v>1</v>
      </c>
      <c r="E247">
        <v>12</v>
      </c>
      <c r="F247">
        <v>6</v>
      </c>
      <c r="G247">
        <v>0</v>
      </c>
      <c r="H247">
        <v>0</v>
      </c>
      <c r="I247">
        <v>0</v>
      </c>
      <c r="J247">
        <v>1</v>
      </c>
      <c r="K247">
        <v>0</v>
      </c>
      <c r="M247" t="s">
        <v>14</v>
      </c>
    </row>
    <row r="248" spans="1:13" x14ac:dyDescent="0.2">
      <c r="A248" t="s">
        <v>277</v>
      </c>
      <c r="B248">
        <v>2</v>
      </c>
      <c r="C248">
        <v>2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M248" t="s">
        <v>14</v>
      </c>
    </row>
    <row r="249" spans="1:13" x14ac:dyDescent="0.2">
      <c r="A249" t="s">
        <v>278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 t="s">
        <v>14</v>
      </c>
    </row>
    <row r="250" spans="1:13" x14ac:dyDescent="0.2">
      <c r="A250" t="s">
        <v>279</v>
      </c>
      <c r="B250">
        <v>1</v>
      </c>
      <c r="C250">
        <v>1</v>
      </c>
      <c r="D250">
        <v>1</v>
      </c>
      <c r="E250">
        <v>1</v>
      </c>
      <c r="F250" t="s">
        <v>87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 t="s">
        <v>14</v>
      </c>
    </row>
    <row r="251" spans="1:13" x14ac:dyDescent="0.2">
      <c r="A251" t="s">
        <v>280</v>
      </c>
      <c r="B251">
        <v>1</v>
      </c>
      <c r="C251">
        <v>1</v>
      </c>
      <c r="D251">
        <v>0</v>
      </c>
      <c r="E251">
        <v>8</v>
      </c>
      <c r="F251">
        <v>8</v>
      </c>
      <c r="G251">
        <v>0</v>
      </c>
      <c r="H251">
        <v>0</v>
      </c>
      <c r="I251">
        <v>0</v>
      </c>
      <c r="J251">
        <v>1</v>
      </c>
      <c r="K251">
        <v>0</v>
      </c>
      <c r="M251" t="s">
        <v>14</v>
      </c>
    </row>
    <row r="252" spans="1:13" x14ac:dyDescent="0.2">
      <c r="A252" t="s">
        <v>281</v>
      </c>
      <c r="B252">
        <v>5</v>
      </c>
      <c r="C252">
        <v>3</v>
      </c>
      <c r="D252">
        <v>1</v>
      </c>
      <c r="E252">
        <v>71</v>
      </c>
      <c r="F252">
        <v>52</v>
      </c>
      <c r="G252">
        <v>1</v>
      </c>
      <c r="H252">
        <v>0</v>
      </c>
      <c r="I252">
        <v>0</v>
      </c>
      <c r="J252">
        <v>5</v>
      </c>
      <c r="K252">
        <v>1</v>
      </c>
      <c r="L252">
        <v>122</v>
      </c>
      <c r="M252" t="s">
        <v>14</v>
      </c>
    </row>
    <row r="253" spans="1:13" x14ac:dyDescent="0.2">
      <c r="A253" t="s">
        <v>282</v>
      </c>
      <c r="B253">
        <v>120</v>
      </c>
      <c r="C253">
        <v>105</v>
      </c>
      <c r="D253">
        <v>15</v>
      </c>
      <c r="E253">
        <v>1195</v>
      </c>
      <c r="F253" t="s">
        <v>283</v>
      </c>
      <c r="G253">
        <v>2</v>
      </c>
      <c r="H253">
        <v>0</v>
      </c>
      <c r="I253">
        <v>15</v>
      </c>
      <c r="J253">
        <v>106</v>
      </c>
      <c r="K253">
        <v>7</v>
      </c>
      <c r="M253" t="s">
        <v>28</v>
      </c>
    </row>
    <row r="254" spans="1:13" x14ac:dyDescent="0.2">
      <c r="A254" t="s">
        <v>284</v>
      </c>
      <c r="B254">
        <v>19</v>
      </c>
      <c r="C254">
        <v>19</v>
      </c>
      <c r="D254">
        <v>1</v>
      </c>
      <c r="E254">
        <v>176</v>
      </c>
      <c r="F254">
        <v>34</v>
      </c>
      <c r="G254">
        <v>0</v>
      </c>
      <c r="H254">
        <v>0</v>
      </c>
      <c r="I254">
        <v>3</v>
      </c>
      <c r="J254">
        <v>18</v>
      </c>
      <c r="K254">
        <v>0</v>
      </c>
      <c r="M254" t="s">
        <v>14</v>
      </c>
    </row>
    <row r="255" spans="1:13" x14ac:dyDescent="0.2">
      <c r="A255" t="s">
        <v>285</v>
      </c>
      <c r="B255">
        <v>25</v>
      </c>
      <c r="C255">
        <v>25</v>
      </c>
      <c r="D255">
        <v>0</v>
      </c>
      <c r="E255">
        <v>377</v>
      </c>
      <c r="F255">
        <v>68</v>
      </c>
      <c r="G255">
        <v>2</v>
      </c>
      <c r="H255">
        <v>0</v>
      </c>
      <c r="I255">
        <v>5</v>
      </c>
      <c r="J255">
        <v>39</v>
      </c>
      <c r="K255">
        <v>1</v>
      </c>
      <c r="M255" t="s">
        <v>14</v>
      </c>
    </row>
    <row r="256" spans="1:13" x14ac:dyDescent="0.2">
      <c r="A256" t="s">
        <v>286</v>
      </c>
      <c r="B256">
        <v>1</v>
      </c>
      <c r="C256">
        <v>1</v>
      </c>
      <c r="D256">
        <v>0</v>
      </c>
      <c r="E256">
        <v>17</v>
      </c>
      <c r="F256">
        <v>17</v>
      </c>
      <c r="G256">
        <v>0</v>
      </c>
      <c r="H256">
        <v>0</v>
      </c>
      <c r="I256">
        <v>0</v>
      </c>
      <c r="J256">
        <v>1</v>
      </c>
      <c r="K256">
        <v>0</v>
      </c>
      <c r="M256" t="s">
        <v>14</v>
      </c>
    </row>
    <row r="257" spans="1:13" x14ac:dyDescent="0.2">
      <c r="A257" t="s">
        <v>287</v>
      </c>
      <c r="B257">
        <v>1</v>
      </c>
      <c r="C257">
        <v>1</v>
      </c>
      <c r="D257">
        <v>0</v>
      </c>
      <c r="E257">
        <v>2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M257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164" workbookViewId="0">
      <selection activeCell="B199" sqref="B199"/>
    </sheetView>
  </sheetViews>
  <sheetFormatPr baseColWidth="10" defaultRowHeight="16" x14ac:dyDescent="0.2"/>
  <cols>
    <col min="1" max="1" width="16.33203125" bestFit="1" customWidth="1"/>
  </cols>
  <sheetData>
    <row r="1" spans="1:13" x14ac:dyDescent="0.2">
      <c r="A1" t="str">
        <f>'Bat-Base-End'!A1</f>
        <v>Player</v>
      </c>
      <c r="B1" t="str">
        <f>'Bat-Base-End'!B1</f>
        <v>Mat</v>
      </c>
      <c r="C1" t="str">
        <f>'Bat-Base-End'!C1</f>
        <v>Inns</v>
      </c>
      <c r="D1" t="str">
        <f>'Bat-Base-End'!D1</f>
        <v>NO</v>
      </c>
      <c r="E1" t="str">
        <f>'Bat-Base-End'!E1</f>
        <v>Runs</v>
      </c>
      <c r="F1" t="str">
        <f>'Bat-Base-End'!F1</f>
        <v>HS</v>
      </c>
      <c r="G1" t="str">
        <f>'Bat-Base-End'!G1</f>
        <v>50s</v>
      </c>
      <c r="H1" t="str">
        <f>'Bat-Base-End'!H1</f>
        <v>100s</v>
      </c>
      <c r="I1" t="str">
        <f>'Bat-Base-End'!I1</f>
        <v>0s</v>
      </c>
      <c r="J1" t="str">
        <f>'Bat-Base-End'!J1</f>
        <v>4s</v>
      </c>
      <c r="K1" t="str">
        <f>'Bat-Base-End'!K1</f>
        <v>6s</v>
      </c>
      <c r="L1" t="str">
        <f>'Bat-Base-End'!L1</f>
        <v>Balls</v>
      </c>
      <c r="M1" t="str">
        <f>'Bat-Base-End'!M1</f>
        <v>Active</v>
      </c>
    </row>
    <row r="2" spans="1:13" x14ac:dyDescent="0.2">
      <c r="A2" t="str">
        <f>'Bat-Base-End'!A2</f>
        <v>Forhad Ahmed</v>
      </c>
      <c r="B2">
        <f>'Bat-Base-End'!B2</f>
        <v>2</v>
      </c>
      <c r="C2">
        <f>'Bat-Base-End'!C2</f>
        <v>2</v>
      </c>
      <c r="D2">
        <f>'Bat-Base-End'!D2</f>
        <v>0</v>
      </c>
      <c r="E2">
        <f>'Bat-Base-End'!E2</f>
        <v>35</v>
      </c>
      <c r="F2">
        <f>'Bat-Base-End'!F2</f>
        <v>23</v>
      </c>
      <c r="G2">
        <f>'Bat-Base-End'!G2</f>
        <v>0</v>
      </c>
      <c r="H2">
        <f>'Bat-Base-End'!H2</f>
        <v>0</v>
      </c>
      <c r="I2">
        <f>'Bat-Base-End'!I2</f>
        <v>0</v>
      </c>
      <c r="J2">
        <f>'Bat-Base-End'!J2</f>
        <v>4</v>
      </c>
      <c r="K2">
        <f>'Bat-Base-End'!K2</f>
        <v>0</v>
      </c>
      <c r="L2">
        <f>'Bat-Base-End'!L2</f>
        <v>46</v>
      </c>
      <c r="M2" t="str">
        <f>'Bat-Base-End'!M2</f>
        <v>N</v>
      </c>
    </row>
    <row r="3" spans="1:13" x14ac:dyDescent="0.2">
      <c r="A3" t="str">
        <f>'Bat-Base-End'!A3</f>
        <v>A Akash</v>
      </c>
      <c r="B3">
        <f>'Bat-Base-End'!B3</f>
        <v>1</v>
      </c>
      <c r="C3">
        <f>'Bat-Base-End'!C3</f>
        <v>0</v>
      </c>
      <c r="D3">
        <f>'Bat-Base-End'!D3</f>
        <v>0</v>
      </c>
      <c r="E3">
        <f>'Bat-Base-End'!E3</f>
        <v>0</v>
      </c>
      <c r="F3" t="str">
        <f>'Bat-Base-End'!F3</f>
        <v>0*</v>
      </c>
      <c r="G3">
        <f>'Bat-Base-End'!G3</f>
        <v>0</v>
      </c>
      <c r="H3">
        <f>'Bat-Base-End'!H3</f>
        <v>0</v>
      </c>
      <c r="I3">
        <f>'Bat-Base-End'!I3</f>
        <v>0</v>
      </c>
      <c r="J3">
        <f>'Bat-Base-End'!J3</f>
        <v>0</v>
      </c>
      <c r="K3">
        <f>'Bat-Base-End'!K3</f>
        <v>0</v>
      </c>
      <c r="L3" t="str">
        <f>'Bat-Base-End'!L3</f>
        <v/>
      </c>
      <c r="M3" t="str">
        <f>'Bat-Base-End'!M3</f>
        <v>N</v>
      </c>
    </row>
    <row r="4" spans="1:13" x14ac:dyDescent="0.2">
      <c r="A4" t="str">
        <f>'Bat-Base-End'!A4</f>
        <v>B Ali</v>
      </c>
      <c r="B4">
        <f>'Bat-Base-End'!B4</f>
        <v>1</v>
      </c>
      <c r="C4">
        <f>'Bat-Base-End'!C4</f>
        <v>1</v>
      </c>
      <c r="D4">
        <f>'Bat-Base-End'!D4</f>
        <v>0</v>
      </c>
      <c r="E4">
        <f>'Bat-Base-End'!E4</f>
        <v>7</v>
      </c>
      <c r="F4">
        <f>'Bat-Base-End'!F4</f>
        <v>7</v>
      </c>
      <c r="G4">
        <f>'Bat-Base-End'!G4</f>
        <v>0</v>
      </c>
      <c r="H4">
        <f>'Bat-Base-End'!H4</f>
        <v>0</v>
      </c>
      <c r="I4">
        <f>'Bat-Base-End'!I4</f>
        <v>0</v>
      </c>
      <c r="J4">
        <f>'Bat-Base-End'!J4</f>
        <v>1</v>
      </c>
      <c r="K4">
        <f>'Bat-Base-End'!K4</f>
        <v>0</v>
      </c>
      <c r="L4" t="str">
        <f>'Bat-Base-End'!L4</f>
        <v/>
      </c>
      <c r="M4" t="str">
        <f>'Bat-Base-End'!M4</f>
        <v>N</v>
      </c>
    </row>
    <row r="5" spans="1:13" x14ac:dyDescent="0.2">
      <c r="A5" t="str">
        <f>'Bat-Base-End'!A5</f>
        <v>S Ali</v>
      </c>
      <c r="B5">
        <f>'Bat-Base-End'!B5</f>
        <v>1</v>
      </c>
      <c r="C5">
        <f>'Bat-Base-End'!C5</f>
        <v>0</v>
      </c>
      <c r="D5">
        <f>'Bat-Base-End'!D5</f>
        <v>0</v>
      </c>
      <c r="E5">
        <f>'Bat-Base-End'!E5</f>
        <v>0</v>
      </c>
      <c r="F5">
        <f>'Bat-Base-End'!F5</f>
        <v>0</v>
      </c>
      <c r="G5">
        <f>'Bat-Base-End'!G5</f>
        <v>0</v>
      </c>
      <c r="H5">
        <f>'Bat-Base-End'!H5</f>
        <v>0</v>
      </c>
      <c r="I5">
        <f>'Bat-Base-End'!I5</f>
        <v>0</v>
      </c>
      <c r="J5">
        <f>'Bat-Base-End'!J5</f>
        <v>0</v>
      </c>
      <c r="K5">
        <f>'Bat-Base-End'!K5</f>
        <v>0</v>
      </c>
      <c r="L5" t="str">
        <f>'Bat-Base-End'!L5</f>
        <v/>
      </c>
      <c r="M5" t="str">
        <f>'Bat-Base-End'!M5</f>
        <v>N</v>
      </c>
    </row>
    <row r="6" spans="1:13" x14ac:dyDescent="0.2">
      <c r="A6" t="str">
        <f>'Bat-Base-End'!A6</f>
        <v>S Anaokar</v>
      </c>
      <c r="B6">
        <f>'Bat-Base-End'!B6</f>
        <v>129</v>
      </c>
      <c r="C6">
        <f>'Bat-Base-End'!C6</f>
        <v>119</v>
      </c>
      <c r="D6">
        <f>'Bat-Base-End'!D6</f>
        <v>13</v>
      </c>
      <c r="E6">
        <f>'Bat-Base-End'!E6</f>
        <v>2600</v>
      </c>
      <c r="F6">
        <f>'Bat-Base-End'!F6</f>
        <v>111</v>
      </c>
      <c r="G6">
        <f>'Bat-Base-End'!G6</f>
        <v>13</v>
      </c>
      <c r="H6">
        <f>'Bat-Base-End'!H6</f>
        <v>3</v>
      </c>
      <c r="I6">
        <f>'Bat-Base-End'!I6</f>
        <v>16</v>
      </c>
      <c r="J6">
        <f>'Bat-Base-End'!J6</f>
        <v>183</v>
      </c>
      <c r="K6">
        <f>'Bat-Base-End'!K6</f>
        <v>21</v>
      </c>
      <c r="L6" t="str">
        <f>'Bat-Base-End'!L6</f>
        <v/>
      </c>
      <c r="M6" t="str">
        <f>'Bat-Base-End'!M6</f>
        <v>N</v>
      </c>
    </row>
    <row r="7" spans="1:13" x14ac:dyDescent="0.2">
      <c r="A7" t="str">
        <f>'Bat-Base-End'!A7</f>
        <v>Matthew Ashton</v>
      </c>
      <c r="B7">
        <f>'Bat-Base-End'!B7</f>
        <v>121</v>
      </c>
      <c r="C7">
        <f>'Bat-Base-End'!C7</f>
        <v>93</v>
      </c>
      <c r="D7">
        <f>'Bat-Base-End'!D7</f>
        <v>20</v>
      </c>
      <c r="E7">
        <f>'Bat-Base-End'!E7</f>
        <v>973</v>
      </c>
      <c r="F7">
        <f>'Bat-Base-End'!F7</f>
        <v>101</v>
      </c>
      <c r="G7">
        <f>'Bat-Base-End'!G7</f>
        <v>0</v>
      </c>
      <c r="H7">
        <f>'Bat-Base-End'!H7</f>
        <v>1</v>
      </c>
      <c r="I7">
        <f>'Bat-Base-End'!I7</f>
        <v>15</v>
      </c>
      <c r="J7">
        <f>'Bat-Base-End'!J7</f>
        <v>85</v>
      </c>
      <c r="K7">
        <f>'Bat-Base-End'!K7</f>
        <v>4</v>
      </c>
      <c r="L7" t="str">
        <f>'Bat-Base-End'!L7</f>
        <v/>
      </c>
      <c r="M7" t="str">
        <f>'Bat-Base-End'!M7</f>
        <v>N</v>
      </c>
    </row>
    <row r="8" spans="1:13" x14ac:dyDescent="0.2">
      <c r="A8" t="str">
        <f>'Bat-Base-End'!A8</f>
        <v>J Baird-Murray</v>
      </c>
      <c r="B8">
        <f>'Bat-Base-End'!B8</f>
        <v>4</v>
      </c>
      <c r="C8">
        <f>'Bat-Base-End'!C8</f>
        <v>3</v>
      </c>
      <c r="D8">
        <f>'Bat-Base-End'!D8</f>
        <v>0</v>
      </c>
      <c r="E8">
        <f>'Bat-Base-End'!E8</f>
        <v>46</v>
      </c>
      <c r="F8">
        <f>'Bat-Base-End'!F8</f>
        <v>26</v>
      </c>
      <c r="G8">
        <f>'Bat-Base-End'!G8</f>
        <v>0</v>
      </c>
      <c r="H8">
        <f>'Bat-Base-End'!H8</f>
        <v>0</v>
      </c>
      <c r="I8">
        <f>'Bat-Base-End'!I8</f>
        <v>0</v>
      </c>
      <c r="J8">
        <f>'Bat-Base-End'!J8</f>
        <v>5</v>
      </c>
      <c r="K8">
        <f>'Bat-Base-End'!K8</f>
        <v>0</v>
      </c>
      <c r="L8" t="str">
        <f>'Bat-Base-End'!L8</f>
        <v/>
      </c>
      <c r="M8" t="str">
        <f>'Bat-Base-End'!M8</f>
        <v>N</v>
      </c>
    </row>
    <row r="9" spans="1:13" x14ac:dyDescent="0.2">
      <c r="A9" t="str">
        <f>'Bat-Base-End'!A9</f>
        <v>P Baker</v>
      </c>
      <c r="B9">
        <f>'Bat-Base-End'!B9</f>
        <v>1</v>
      </c>
      <c r="C9">
        <f>'Bat-Base-End'!C9</f>
        <v>0</v>
      </c>
      <c r="D9">
        <f>'Bat-Base-End'!D9</f>
        <v>0</v>
      </c>
      <c r="E9">
        <f>'Bat-Base-End'!E9</f>
        <v>0</v>
      </c>
      <c r="F9">
        <f>'Bat-Base-End'!F9</f>
        <v>0</v>
      </c>
      <c r="G9">
        <f>'Bat-Base-End'!G9</f>
        <v>0</v>
      </c>
      <c r="H9">
        <f>'Bat-Base-End'!H9</f>
        <v>0</v>
      </c>
      <c r="I9">
        <f>'Bat-Base-End'!I9</f>
        <v>0</v>
      </c>
      <c r="J9">
        <f>'Bat-Base-End'!J9</f>
        <v>0</v>
      </c>
      <c r="K9">
        <f>'Bat-Base-End'!K9</f>
        <v>0</v>
      </c>
      <c r="L9" t="str">
        <f>'Bat-Base-End'!L9</f>
        <v/>
      </c>
      <c r="M9" t="str">
        <f>'Bat-Base-End'!M9</f>
        <v>N</v>
      </c>
    </row>
    <row r="10" spans="1:13" x14ac:dyDescent="0.2">
      <c r="A10" t="str">
        <f>'Bat-Base-End'!A10</f>
        <v>D Banger</v>
      </c>
      <c r="B10">
        <f>'Bat-Base-End'!B10</f>
        <v>14</v>
      </c>
      <c r="C10">
        <f>'Bat-Base-End'!C10</f>
        <v>14</v>
      </c>
      <c r="D10">
        <f>'Bat-Base-End'!D10</f>
        <v>3</v>
      </c>
      <c r="E10">
        <f>'Bat-Base-End'!E10</f>
        <v>147</v>
      </c>
      <c r="F10">
        <f>'Bat-Base-End'!F10</f>
        <v>45</v>
      </c>
      <c r="G10">
        <f>'Bat-Base-End'!G10</f>
        <v>0</v>
      </c>
      <c r="H10">
        <f>'Bat-Base-End'!H10</f>
        <v>0</v>
      </c>
      <c r="I10">
        <f>'Bat-Base-End'!I10</f>
        <v>3</v>
      </c>
      <c r="J10">
        <f>'Bat-Base-End'!J10</f>
        <v>18</v>
      </c>
      <c r="K10">
        <f>'Bat-Base-End'!K10</f>
        <v>2</v>
      </c>
      <c r="L10" t="str">
        <f>'Bat-Base-End'!L10</f>
        <v/>
      </c>
      <c r="M10" t="str">
        <f>'Bat-Base-End'!M10</f>
        <v>N</v>
      </c>
    </row>
    <row r="11" spans="1:13" x14ac:dyDescent="0.2">
      <c r="A11" t="str">
        <f>'Bat-Base-End'!A11</f>
        <v>A Bangotra</v>
      </c>
      <c r="B11">
        <f>'Bat-Base-End'!B11</f>
        <v>22</v>
      </c>
      <c r="C11">
        <f>'Bat-Base-End'!C11</f>
        <v>22</v>
      </c>
      <c r="D11">
        <f>'Bat-Base-End'!D11</f>
        <v>0</v>
      </c>
      <c r="E11">
        <f>'Bat-Base-End'!E11</f>
        <v>527</v>
      </c>
      <c r="F11">
        <f>'Bat-Base-End'!F11</f>
        <v>82</v>
      </c>
      <c r="G11">
        <f>'Bat-Base-End'!G11</f>
        <v>4</v>
      </c>
      <c r="H11">
        <f>'Bat-Base-End'!H11</f>
        <v>0</v>
      </c>
      <c r="I11">
        <f>'Bat-Base-End'!I11</f>
        <v>0</v>
      </c>
      <c r="J11">
        <f>'Bat-Base-End'!J11</f>
        <v>52</v>
      </c>
      <c r="K11">
        <f>'Bat-Base-End'!K11</f>
        <v>1</v>
      </c>
      <c r="L11" t="str">
        <f>'Bat-Base-End'!L11</f>
        <v/>
      </c>
      <c r="M11" t="str">
        <f>'Bat-Base-End'!M11</f>
        <v>N</v>
      </c>
    </row>
    <row r="12" spans="1:13" x14ac:dyDescent="0.2">
      <c r="A12" t="str">
        <f>'Bat-Base-End'!A12</f>
        <v>B Barker</v>
      </c>
      <c r="B12">
        <f>'Bat-Base-End'!B12</f>
        <v>1</v>
      </c>
      <c r="C12">
        <f>'Bat-Base-End'!C12</f>
        <v>1</v>
      </c>
      <c r="D12">
        <f>'Bat-Base-End'!D12</f>
        <v>0</v>
      </c>
      <c r="E12">
        <f>'Bat-Base-End'!E12</f>
        <v>6</v>
      </c>
      <c r="F12">
        <f>'Bat-Base-End'!F12</f>
        <v>6</v>
      </c>
      <c r="G12">
        <f>'Bat-Base-End'!G12</f>
        <v>0</v>
      </c>
      <c r="H12">
        <f>'Bat-Base-End'!H12</f>
        <v>0</v>
      </c>
      <c r="I12">
        <f>'Bat-Base-End'!I12</f>
        <v>0</v>
      </c>
      <c r="J12">
        <f>'Bat-Base-End'!J12</f>
        <v>1</v>
      </c>
      <c r="K12">
        <f>'Bat-Base-End'!K12</f>
        <v>0</v>
      </c>
      <c r="L12" t="str">
        <f>'Bat-Base-End'!L12</f>
        <v/>
      </c>
      <c r="M12" t="str">
        <f>'Bat-Base-End'!M12</f>
        <v>N</v>
      </c>
    </row>
    <row r="13" spans="1:13" x14ac:dyDescent="0.2">
      <c r="A13" t="str">
        <f>'Bat-Base-End'!A13</f>
        <v>S Barnes</v>
      </c>
      <c r="B13">
        <f>'Bat-Base-End'!B13</f>
        <v>1</v>
      </c>
      <c r="C13">
        <f>'Bat-Base-End'!C13</f>
        <v>0</v>
      </c>
      <c r="D13">
        <f>'Bat-Base-End'!D13</f>
        <v>0</v>
      </c>
      <c r="E13">
        <f>'Bat-Base-End'!E13</f>
        <v>0</v>
      </c>
      <c r="F13">
        <f>'Bat-Base-End'!F13</f>
        <v>0</v>
      </c>
      <c r="G13">
        <f>'Bat-Base-End'!G13</f>
        <v>0</v>
      </c>
      <c r="H13">
        <f>'Bat-Base-End'!H13</f>
        <v>0</v>
      </c>
      <c r="I13">
        <f>'Bat-Base-End'!I13</f>
        <v>0</v>
      </c>
      <c r="J13">
        <f>'Bat-Base-End'!J13</f>
        <v>0</v>
      </c>
      <c r="K13">
        <f>'Bat-Base-End'!K13</f>
        <v>0</v>
      </c>
      <c r="L13" t="str">
        <f>'Bat-Base-End'!L13</f>
        <v/>
      </c>
      <c r="M13" t="str">
        <f>'Bat-Base-End'!M13</f>
        <v>N</v>
      </c>
    </row>
    <row r="14" spans="1:13" x14ac:dyDescent="0.2">
      <c r="A14" t="str">
        <f>'Bat-Base-End'!A14</f>
        <v>Adam Barraclough</v>
      </c>
      <c r="B14">
        <f>'Bat-Base-End'!B14</f>
        <v>41</v>
      </c>
      <c r="C14">
        <f>'Bat-Base-End'!C14</f>
        <v>40</v>
      </c>
      <c r="D14">
        <f>'Bat-Base-End'!D14</f>
        <v>3</v>
      </c>
      <c r="E14">
        <f>'Bat-Base-End'!E14</f>
        <v>1043</v>
      </c>
      <c r="F14">
        <f>'Bat-Base-End'!F14</f>
        <v>99</v>
      </c>
      <c r="G14">
        <f>'Bat-Base-End'!G14</f>
        <v>7</v>
      </c>
      <c r="H14">
        <f>'Bat-Base-End'!H14</f>
        <v>0</v>
      </c>
      <c r="I14">
        <f>'Bat-Base-End'!I14</f>
        <v>2</v>
      </c>
      <c r="J14">
        <f>'Bat-Base-End'!J14</f>
        <v>121</v>
      </c>
      <c r="K14">
        <f>'Bat-Base-End'!K14</f>
        <v>16</v>
      </c>
      <c r="L14">
        <f>'Bat-Base-End'!L14</f>
        <v>1184</v>
      </c>
      <c r="M14" t="str">
        <f>'Bat-Base-End'!M14</f>
        <v>Y</v>
      </c>
    </row>
    <row r="15" spans="1:13" x14ac:dyDescent="0.2">
      <c r="A15" t="str">
        <f>'Bat-Base-End'!A15</f>
        <v>Rory Barraclough</v>
      </c>
      <c r="B15">
        <f>'Bat-Base-End'!B15</f>
        <v>3</v>
      </c>
      <c r="C15">
        <f>'Bat-Base-End'!C15</f>
        <v>3</v>
      </c>
      <c r="D15">
        <f>'Bat-Base-End'!D15</f>
        <v>2</v>
      </c>
      <c r="E15">
        <f>'Bat-Base-End'!E15</f>
        <v>20</v>
      </c>
      <c r="F15">
        <f>'Bat-Base-End'!F15</f>
        <v>13</v>
      </c>
      <c r="G15">
        <f>'Bat-Base-End'!G15</f>
        <v>0</v>
      </c>
      <c r="H15">
        <f>'Bat-Base-End'!H15</f>
        <v>0</v>
      </c>
      <c r="I15">
        <f>'Bat-Base-End'!I15</f>
        <v>0</v>
      </c>
      <c r="J15">
        <f>'Bat-Base-End'!J15</f>
        <v>1</v>
      </c>
      <c r="K15">
        <f>'Bat-Base-End'!K15</f>
        <v>0</v>
      </c>
      <c r="L15" t="str">
        <f>'Bat-Base-End'!L15</f>
        <v/>
      </c>
      <c r="M15" t="str">
        <f>'Bat-Base-End'!M15</f>
        <v>N</v>
      </c>
    </row>
    <row r="16" spans="1:13" x14ac:dyDescent="0.2">
      <c r="A16" t="str">
        <f>'Bat-Base-End'!A16</f>
        <v>William Barras</v>
      </c>
      <c r="B16">
        <f>'Bat-Base-End'!B16</f>
        <v>52</v>
      </c>
      <c r="C16">
        <f>'Bat-Base-End'!C16</f>
        <v>43</v>
      </c>
      <c r="D16">
        <f>'Bat-Base-End'!D16</f>
        <v>9</v>
      </c>
      <c r="E16">
        <f>'Bat-Base-End'!E16</f>
        <v>621</v>
      </c>
      <c r="F16">
        <f>'Bat-Base-End'!F16</f>
        <v>44</v>
      </c>
      <c r="G16">
        <f>'Bat-Base-End'!G16</f>
        <v>0</v>
      </c>
      <c r="H16">
        <f>'Bat-Base-End'!H16</f>
        <v>0</v>
      </c>
      <c r="I16">
        <f>'Bat-Base-End'!I16</f>
        <v>4</v>
      </c>
      <c r="J16">
        <f>'Bat-Base-End'!J16</f>
        <v>81</v>
      </c>
      <c r="K16">
        <f>'Bat-Base-End'!K16</f>
        <v>4</v>
      </c>
      <c r="L16" t="str">
        <f>'Bat-Base-End'!L16</f>
        <v/>
      </c>
      <c r="M16" t="str">
        <f>'Bat-Base-End'!M16</f>
        <v>N</v>
      </c>
    </row>
    <row r="17" spans="1:13" x14ac:dyDescent="0.2">
      <c r="A17" t="str">
        <f>'Bat-Base-End'!A17</f>
        <v>A Barrass</v>
      </c>
      <c r="B17">
        <f>'Bat-Base-End'!B17</f>
        <v>1</v>
      </c>
      <c r="C17">
        <f>'Bat-Base-End'!C17</f>
        <v>1</v>
      </c>
      <c r="D17">
        <f>'Bat-Base-End'!D17</f>
        <v>0</v>
      </c>
      <c r="E17">
        <f>'Bat-Base-End'!E17</f>
        <v>25</v>
      </c>
      <c r="F17">
        <f>'Bat-Base-End'!F17</f>
        <v>25</v>
      </c>
      <c r="G17">
        <f>'Bat-Base-End'!G17</f>
        <v>0</v>
      </c>
      <c r="H17">
        <f>'Bat-Base-End'!H17</f>
        <v>0</v>
      </c>
      <c r="I17">
        <f>'Bat-Base-End'!I17</f>
        <v>0</v>
      </c>
      <c r="J17">
        <f>'Bat-Base-End'!J17</f>
        <v>0</v>
      </c>
      <c r="K17">
        <f>'Bat-Base-End'!K17</f>
        <v>0</v>
      </c>
      <c r="L17" t="str">
        <f>'Bat-Base-End'!L17</f>
        <v/>
      </c>
      <c r="M17" t="str">
        <f>'Bat-Base-End'!M17</f>
        <v>N</v>
      </c>
    </row>
    <row r="18" spans="1:13" x14ac:dyDescent="0.2">
      <c r="A18" t="str">
        <f>'Bat-Base-End'!A18</f>
        <v>J Barron</v>
      </c>
      <c r="B18">
        <f>'Bat-Base-End'!B18</f>
        <v>16</v>
      </c>
      <c r="C18">
        <f>'Bat-Base-End'!C18</f>
        <v>14</v>
      </c>
      <c r="D18">
        <f>'Bat-Base-End'!D18</f>
        <v>5</v>
      </c>
      <c r="E18">
        <f>'Bat-Base-End'!E18</f>
        <v>34</v>
      </c>
      <c r="F18">
        <f>'Bat-Base-End'!F18</f>
        <v>18</v>
      </c>
      <c r="G18">
        <f>'Bat-Base-End'!G18</f>
        <v>0</v>
      </c>
      <c r="H18">
        <f>'Bat-Base-End'!H18</f>
        <v>0</v>
      </c>
      <c r="I18">
        <f>'Bat-Base-End'!I18</f>
        <v>6</v>
      </c>
      <c r="J18">
        <f>'Bat-Base-End'!J18</f>
        <v>4</v>
      </c>
      <c r="K18">
        <f>'Bat-Base-End'!K18</f>
        <v>0</v>
      </c>
      <c r="L18" t="str">
        <f>'Bat-Base-End'!L18</f>
        <v/>
      </c>
      <c r="M18" t="str">
        <f>'Bat-Base-End'!M18</f>
        <v>N</v>
      </c>
    </row>
    <row r="19" spans="1:13" x14ac:dyDescent="0.2">
      <c r="A19" t="str">
        <f>'Bat-Base-End'!A19</f>
        <v>H Barry</v>
      </c>
      <c r="B19">
        <f>'Bat-Base-End'!B19</f>
        <v>1</v>
      </c>
      <c r="C19">
        <f>'Bat-Base-End'!C19</f>
        <v>0</v>
      </c>
      <c r="D19">
        <f>'Bat-Base-End'!D19</f>
        <v>0</v>
      </c>
      <c r="E19">
        <f>'Bat-Base-End'!E19</f>
        <v>0</v>
      </c>
      <c r="F19">
        <f>'Bat-Base-End'!F19</f>
        <v>0</v>
      </c>
      <c r="G19">
        <f>'Bat-Base-End'!G19</f>
        <v>0</v>
      </c>
      <c r="H19">
        <f>'Bat-Base-End'!H19</f>
        <v>0</v>
      </c>
      <c r="I19">
        <f>'Bat-Base-End'!I19</f>
        <v>0</v>
      </c>
      <c r="J19">
        <f>'Bat-Base-End'!J19</f>
        <v>0</v>
      </c>
      <c r="K19">
        <f>'Bat-Base-End'!K19</f>
        <v>0</v>
      </c>
      <c r="L19" t="str">
        <f>'Bat-Base-End'!L19</f>
        <v/>
      </c>
      <c r="M19" t="str">
        <f>'Bat-Base-End'!M19</f>
        <v>N</v>
      </c>
    </row>
    <row r="20" spans="1:13" x14ac:dyDescent="0.2">
      <c r="A20" t="str">
        <f>'Bat-Base-End'!A20</f>
        <v>T Barry</v>
      </c>
      <c r="B20">
        <f>'Bat-Base-End'!B20</f>
        <v>2</v>
      </c>
      <c r="C20">
        <f>'Bat-Base-End'!C20</f>
        <v>1</v>
      </c>
      <c r="D20">
        <f>'Bat-Base-End'!D20</f>
        <v>0</v>
      </c>
      <c r="E20">
        <f>'Bat-Base-End'!E20</f>
        <v>0</v>
      </c>
      <c r="F20">
        <f>'Bat-Base-End'!F20</f>
        <v>0</v>
      </c>
      <c r="G20">
        <f>'Bat-Base-End'!G20</f>
        <v>0</v>
      </c>
      <c r="H20">
        <f>'Bat-Base-End'!H20</f>
        <v>0</v>
      </c>
      <c r="I20">
        <f>'Bat-Base-End'!I20</f>
        <v>1</v>
      </c>
      <c r="J20">
        <f>'Bat-Base-End'!J20</f>
        <v>0</v>
      </c>
      <c r="K20">
        <f>'Bat-Base-End'!K20</f>
        <v>0</v>
      </c>
      <c r="L20" t="str">
        <f>'Bat-Base-End'!L20</f>
        <v/>
      </c>
      <c r="M20" t="str">
        <f>'Bat-Base-End'!M20</f>
        <v>N</v>
      </c>
    </row>
    <row r="21" spans="1:13" x14ac:dyDescent="0.2">
      <c r="A21" t="str">
        <f>'Bat-Base-End'!A21</f>
        <v>P Basic</v>
      </c>
      <c r="B21">
        <f>'Bat-Base-End'!B21</f>
        <v>12</v>
      </c>
      <c r="C21">
        <f>'Bat-Base-End'!C21</f>
        <v>10</v>
      </c>
      <c r="D21">
        <f>'Bat-Base-End'!D21</f>
        <v>1</v>
      </c>
      <c r="E21">
        <f>'Bat-Base-End'!E21</f>
        <v>350</v>
      </c>
      <c r="F21">
        <f>'Bat-Base-End'!F21</f>
        <v>78</v>
      </c>
      <c r="G21">
        <f>'Bat-Base-End'!G21</f>
        <v>3</v>
      </c>
      <c r="H21">
        <f>'Bat-Base-End'!H21</f>
        <v>0</v>
      </c>
      <c r="I21">
        <f>'Bat-Base-End'!I21</f>
        <v>0</v>
      </c>
      <c r="J21">
        <f>'Bat-Base-End'!J21</f>
        <v>51</v>
      </c>
      <c r="K21">
        <f>'Bat-Base-End'!K21</f>
        <v>3</v>
      </c>
      <c r="L21" t="str">
        <f>'Bat-Base-End'!L21</f>
        <v/>
      </c>
      <c r="M21" t="str">
        <f>'Bat-Base-End'!M21</f>
        <v>N</v>
      </c>
    </row>
    <row r="22" spans="1:13" x14ac:dyDescent="0.2">
      <c r="A22" t="str">
        <f>'Bat-Base-End'!A22</f>
        <v>Ed Beesley</v>
      </c>
      <c r="B22">
        <f>'Bat-Base-End'!B22</f>
        <v>32</v>
      </c>
      <c r="C22">
        <f>'Bat-Base-End'!C22</f>
        <v>13</v>
      </c>
      <c r="D22">
        <f>'Bat-Base-End'!D22</f>
        <v>5</v>
      </c>
      <c r="E22">
        <f>'Bat-Base-End'!E22</f>
        <v>82</v>
      </c>
      <c r="F22">
        <f>'Bat-Base-End'!F22</f>
        <v>49</v>
      </c>
      <c r="G22">
        <f>'Bat-Base-End'!G22</f>
        <v>0</v>
      </c>
      <c r="H22">
        <f>'Bat-Base-End'!H22</f>
        <v>0</v>
      </c>
      <c r="I22">
        <f>'Bat-Base-End'!I22</f>
        <v>4</v>
      </c>
      <c r="J22">
        <f>'Bat-Base-End'!J22</f>
        <v>4</v>
      </c>
      <c r="K22">
        <f>'Bat-Base-End'!K22</f>
        <v>1</v>
      </c>
      <c r="L22" t="str">
        <f>'Bat-Base-End'!L22</f>
        <v/>
      </c>
      <c r="M22" t="str">
        <f>'Bat-Base-End'!M22</f>
        <v>N</v>
      </c>
    </row>
    <row r="23" spans="1:13" x14ac:dyDescent="0.2">
      <c r="A23" t="str">
        <f>'Bat-Base-End'!A23</f>
        <v>Julian Bell</v>
      </c>
      <c r="B23">
        <f>'Bat-Base-End'!B23</f>
        <v>72</v>
      </c>
      <c r="C23">
        <f>'Bat-Base-End'!C23</f>
        <v>66</v>
      </c>
      <c r="D23">
        <f>'Bat-Base-End'!D23</f>
        <v>7</v>
      </c>
      <c r="E23">
        <f>'Bat-Base-End'!E23</f>
        <v>635</v>
      </c>
      <c r="F23">
        <f>'Bat-Base-End'!F23</f>
        <v>45</v>
      </c>
      <c r="G23">
        <f>'Bat-Base-End'!G23</f>
        <v>0</v>
      </c>
      <c r="H23">
        <f>'Bat-Base-End'!H23</f>
        <v>0</v>
      </c>
      <c r="I23">
        <f>'Bat-Base-End'!I23</f>
        <v>13</v>
      </c>
      <c r="J23">
        <f>'Bat-Base-End'!J23</f>
        <v>52</v>
      </c>
      <c r="K23">
        <f>'Bat-Base-End'!K23</f>
        <v>1</v>
      </c>
      <c r="L23" t="str">
        <f>'Bat-Base-End'!L23</f>
        <v/>
      </c>
      <c r="M23" t="str">
        <f>'Bat-Base-End'!M23</f>
        <v>N</v>
      </c>
    </row>
    <row r="24" spans="1:13" x14ac:dyDescent="0.2">
      <c r="A24" t="str">
        <f>'Bat-Base-End'!A24</f>
        <v>? Bennet</v>
      </c>
      <c r="B24">
        <f>'Bat-Base-End'!B24</f>
        <v>1</v>
      </c>
      <c r="C24">
        <f>'Bat-Base-End'!C24</f>
        <v>1</v>
      </c>
      <c r="D24">
        <f>'Bat-Base-End'!D24</f>
        <v>0</v>
      </c>
      <c r="E24">
        <f>'Bat-Base-End'!E24</f>
        <v>0</v>
      </c>
      <c r="F24">
        <f>'Bat-Base-End'!F24</f>
        <v>0</v>
      </c>
      <c r="G24">
        <f>'Bat-Base-End'!G24</f>
        <v>0</v>
      </c>
      <c r="H24">
        <f>'Bat-Base-End'!H24</f>
        <v>0</v>
      </c>
      <c r="I24">
        <f>'Bat-Base-End'!I24</f>
        <v>1</v>
      </c>
      <c r="J24">
        <f>'Bat-Base-End'!J24</f>
        <v>0</v>
      </c>
      <c r="K24">
        <f>'Bat-Base-End'!K24</f>
        <v>0</v>
      </c>
      <c r="L24" t="str">
        <f>'Bat-Base-End'!L24</f>
        <v/>
      </c>
      <c r="M24" t="str">
        <f>'Bat-Base-End'!M24</f>
        <v>N</v>
      </c>
    </row>
    <row r="25" spans="1:13" x14ac:dyDescent="0.2">
      <c r="A25" t="str">
        <f>'Bat-Base-End'!A25</f>
        <v>Ian Berry</v>
      </c>
      <c r="B25">
        <f>'Bat-Base-End'!B25</f>
        <v>158</v>
      </c>
      <c r="C25">
        <f>'Bat-Base-End'!C25</f>
        <v>149</v>
      </c>
      <c r="D25">
        <f>'Bat-Base-End'!D25</f>
        <v>25</v>
      </c>
      <c r="E25">
        <f>'Bat-Base-End'!E25</f>
        <v>2465</v>
      </c>
      <c r="F25">
        <f>'Bat-Base-End'!F25</f>
        <v>78</v>
      </c>
      <c r="G25">
        <f>'Bat-Base-End'!G25</f>
        <v>12</v>
      </c>
      <c r="H25">
        <f>'Bat-Base-End'!H25</f>
        <v>0</v>
      </c>
      <c r="I25">
        <f>'Bat-Base-End'!I25</f>
        <v>16</v>
      </c>
      <c r="J25">
        <f>'Bat-Base-End'!J25</f>
        <v>0</v>
      </c>
      <c r="K25">
        <f>'Bat-Base-End'!K25</f>
        <v>0</v>
      </c>
      <c r="L25" t="str">
        <f>'Bat-Base-End'!L25</f>
        <v/>
      </c>
      <c r="M25" t="str">
        <f>'Bat-Base-End'!M25</f>
        <v>N</v>
      </c>
    </row>
    <row r="26" spans="1:13" x14ac:dyDescent="0.2">
      <c r="A26" t="str">
        <f>'Bat-Base-End'!A26</f>
        <v>A Bhattacharryya</v>
      </c>
      <c r="B26">
        <f>'Bat-Base-End'!B26</f>
        <v>2</v>
      </c>
      <c r="C26">
        <f>'Bat-Base-End'!C26</f>
        <v>1</v>
      </c>
      <c r="D26">
        <f>'Bat-Base-End'!D26</f>
        <v>0</v>
      </c>
      <c r="E26">
        <f>'Bat-Base-End'!E26</f>
        <v>1</v>
      </c>
      <c r="F26">
        <f>'Bat-Base-End'!F26</f>
        <v>1</v>
      </c>
      <c r="G26">
        <f>'Bat-Base-End'!G26</f>
        <v>0</v>
      </c>
      <c r="H26">
        <f>'Bat-Base-End'!H26</f>
        <v>0</v>
      </c>
      <c r="I26">
        <f>'Bat-Base-End'!I26</f>
        <v>0</v>
      </c>
      <c r="J26">
        <f>'Bat-Base-End'!J26</f>
        <v>0</v>
      </c>
      <c r="K26">
        <f>'Bat-Base-End'!K26</f>
        <v>0</v>
      </c>
      <c r="L26" t="str">
        <f>'Bat-Base-End'!L26</f>
        <v/>
      </c>
      <c r="M26" t="str">
        <f>'Bat-Base-End'!M26</f>
        <v>N</v>
      </c>
    </row>
    <row r="27" spans="1:13" x14ac:dyDescent="0.2">
      <c r="A27" t="str">
        <f>'Bat-Base-End'!A27</f>
        <v>Raiffe Bidder</v>
      </c>
      <c r="B27">
        <f>'Bat-Base-End'!B27</f>
        <v>4</v>
      </c>
      <c r="C27">
        <f>'Bat-Base-End'!C27</f>
        <v>3</v>
      </c>
      <c r="D27">
        <f>'Bat-Base-End'!D27</f>
        <v>1</v>
      </c>
      <c r="E27">
        <f>'Bat-Base-End'!E27</f>
        <v>11</v>
      </c>
      <c r="F27">
        <f>'Bat-Base-End'!F27</f>
        <v>5</v>
      </c>
      <c r="G27">
        <f>'Bat-Base-End'!G27</f>
        <v>0</v>
      </c>
      <c r="H27">
        <f>'Bat-Base-End'!H27</f>
        <v>0</v>
      </c>
      <c r="I27">
        <f>'Bat-Base-End'!I27</f>
        <v>0</v>
      </c>
      <c r="J27">
        <f>'Bat-Base-End'!J27</f>
        <v>1</v>
      </c>
      <c r="K27">
        <f>'Bat-Base-End'!K27</f>
        <v>0</v>
      </c>
      <c r="L27">
        <f>'Bat-Base-End'!L27</f>
        <v>28</v>
      </c>
      <c r="M27" t="str">
        <f>'Bat-Base-End'!M27</f>
        <v>N</v>
      </c>
    </row>
    <row r="28" spans="1:13" x14ac:dyDescent="0.2">
      <c r="A28" t="str">
        <f>'Bat-Base-End'!A28</f>
        <v>E Bird</v>
      </c>
      <c r="B28">
        <f>'Bat-Base-End'!B28</f>
        <v>50</v>
      </c>
      <c r="C28">
        <f>'Bat-Base-End'!C28</f>
        <v>46</v>
      </c>
      <c r="D28">
        <f>'Bat-Base-End'!D28</f>
        <v>4</v>
      </c>
      <c r="E28">
        <f>'Bat-Base-End'!E28</f>
        <v>1263</v>
      </c>
      <c r="F28">
        <f>'Bat-Base-End'!F28</f>
        <v>87</v>
      </c>
      <c r="G28">
        <f>'Bat-Base-End'!G28</f>
        <v>7</v>
      </c>
      <c r="H28">
        <f>'Bat-Base-End'!H28</f>
        <v>0</v>
      </c>
      <c r="I28">
        <f>'Bat-Base-End'!I28</f>
        <v>5</v>
      </c>
      <c r="J28">
        <f>'Bat-Base-End'!J28</f>
        <v>4</v>
      </c>
      <c r="K28">
        <f>'Bat-Base-End'!K28</f>
        <v>0</v>
      </c>
      <c r="L28" t="str">
        <f>'Bat-Base-End'!L28</f>
        <v/>
      </c>
      <c r="M28" t="str">
        <f>'Bat-Base-End'!M28</f>
        <v>N</v>
      </c>
    </row>
    <row r="29" spans="1:13" x14ac:dyDescent="0.2">
      <c r="A29" t="str">
        <f>'Bat-Base-End'!A29</f>
        <v>Matt Bolshaw</v>
      </c>
      <c r="B29">
        <f>'Bat-Base-End'!B29</f>
        <v>10</v>
      </c>
      <c r="C29">
        <f>'Bat-Base-End'!C29</f>
        <v>7</v>
      </c>
      <c r="D29">
        <f>'Bat-Base-End'!D29</f>
        <v>1</v>
      </c>
      <c r="E29">
        <f>'Bat-Base-End'!E29</f>
        <v>113</v>
      </c>
      <c r="F29">
        <f>'Bat-Base-End'!F29</f>
        <v>44</v>
      </c>
      <c r="G29">
        <f>'Bat-Base-End'!G29</f>
        <v>0</v>
      </c>
      <c r="H29">
        <f>'Bat-Base-End'!H29</f>
        <v>0</v>
      </c>
      <c r="I29">
        <f>'Bat-Base-End'!I29</f>
        <v>0</v>
      </c>
      <c r="J29">
        <f>'Bat-Base-End'!J29</f>
        <v>20</v>
      </c>
      <c r="K29">
        <f>'Bat-Base-End'!K29</f>
        <v>2</v>
      </c>
      <c r="L29">
        <f>'Bat-Base-End'!L29</f>
        <v>186</v>
      </c>
      <c r="M29" t="str">
        <f>'Bat-Base-End'!M29</f>
        <v>Y</v>
      </c>
    </row>
    <row r="30" spans="1:13" x14ac:dyDescent="0.2">
      <c r="A30" t="str">
        <f>'Bat-Base-End'!A30</f>
        <v>Andrew Boyd</v>
      </c>
      <c r="B30">
        <f>'Bat-Base-End'!B30</f>
        <v>97</v>
      </c>
      <c r="C30">
        <f>'Bat-Base-End'!C30</f>
        <v>59</v>
      </c>
      <c r="D30">
        <f>'Bat-Base-End'!D30</f>
        <v>20</v>
      </c>
      <c r="E30">
        <f>'Bat-Base-End'!E30</f>
        <v>72</v>
      </c>
      <c r="F30">
        <f>'Bat-Base-End'!F30</f>
        <v>9</v>
      </c>
      <c r="G30">
        <f>'Bat-Base-End'!G30</f>
        <v>0</v>
      </c>
      <c r="H30">
        <f>'Bat-Base-End'!H30</f>
        <v>0</v>
      </c>
      <c r="I30">
        <f>'Bat-Base-End'!I30</f>
        <v>23</v>
      </c>
      <c r="J30">
        <f>'Bat-Base-End'!J30</f>
        <v>5</v>
      </c>
      <c r="K30">
        <f>'Bat-Base-End'!K30</f>
        <v>0</v>
      </c>
      <c r="L30" t="str">
        <f>'Bat-Base-End'!L30</f>
        <v/>
      </c>
      <c r="M30" t="str">
        <f>'Bat-Base-End'!M30</f>
        <v>Y</v>
      </c>
    </row>
    <row r="31" spans="1:13" x14ac:dyDescent="0.2">
      <c r="A31" t="str">
        <f>'Bat-Base-End'!A31</f>
        <v>C Bradley</v>
      </c>
      <c r="B31">
        <f>'Bat-Base-End'!B31</f>
        <v>4</v>
      </c>
      <c r="C31">
        <f>'Bat-Base-End'!C31</f>
        <v>2</v>
      </c>
      <c r="D31">
        <f>'Bat-Base-End'!D31</f>
        <v>1</v>
      </c>
      <c r="E31">
        <f>'Bat-Base-End'!E31</f>
        <v>14</v>
      </c>
      <c r="F31">
        <f>'Bat-Base-End'!F31</f>
        <v>10</v>
      </c>
      <c r="G31">
        <f>'Bat-Base-End'!G31</f>
        <v>0</v>
      </c>
      <c r="H31">
        <f>'Bat-Base-End'!H31</f>
        <v>0</v>
      </c>
      <c r="I31">
        <f>'Bat-Base-End'!I31</f>
        <v>0</v>
      </c>
      <c r="J31">
        <f>'Bat-Base-End'!J31</f>
        <v>0</v>
      </c>
      <c r="K31">
        <f>'Bat-Base-End'!K31</f>
        <v>0</v>
      </c>
      <c r="L31" t="str">
        <f>'Bat-Base-End'!L31</f>
        <v/>
      </c>
      <c r="M31" t="str">
        <f>'Bat-Base-End'!M31</f>
        <v>N</v>
      </c>
    </row>
    <row r="32" spans="1:13" x14ac:dyDescent="0.2">
      <c r="A32" t="str">
        <f>'Bat-Base-End'!A32</f>
        <v>B Breen</v>
      </c>
      <c r="B32">
        <f>'Bat-Base-End'!B32</f>
        <v>1</v>
      </c>
      <c r="C32">
        <f>'Bat-Base-End'!C32</f>
        <v>1</v>
      </c>
      <c r="D32">
        <f>'Bat-Base-End'!D32</f>
        <v>0</v>
      </c>
      <c r="E32">
        <f>'Bat-Base-End'!E32</f>
        <v>22</v>
      </c>
      <c r="F32">
        <f>'Bat-Base-End'!F32</f>
        <v>22</v>
      </c>
      <c r="G32">
        <f>'Bat-Base-End'!G32</f>
        <v>0</v>
      </c>
      <c r="H32">
        <f>'Bat-Base-End'!H32</f>
        <v>0</v>
      </c>
      <c r="I32">
        <f>'Bat-Base-End'!I32</f>
        <v>0</v>
      </c>
      <c r="J32">
        <f>'Bat-Base-End'!J32</f>
        <v>5</v>
      </c>
      <c r="K32">
        <f>'Bat-Base-End'!K32</f>
        <v>0</v>
      </c>
      <c r="L32" t="str">
        <f>'Bat-Base-End'!L32</f>
        <v/>
      </c>
      <c r="M32" t="str">
        <f>'Bat-Base-End'!M32</f>
        <v>N</v>
      </c>
    </row>
    <row r="33" spans="1:13" x14ac:dyDescent="0.2">
      <c r="A33" t="str">
        <f>'Bat-Base-End'!A33</f>
        <v>Doug Brennan</v>
      </c>
      <c r="B33">
        <f>'Bat-Base-End'!B33</f>
        <v>11</v>
      </c>
      <c r="C33">
        <f>'Bat-Base-End'!C33</f>
        <v>9</v>
      </c>
      <c r="D33">
        <f>'Bat-Base-End'!D33</f>
        <v>2</v>
      </c>
      <c r="E33">
        <f>'Bat-Base-End'!E33</f>
        <v>42</v>
      </c>
      <c r="F33">
        <f>'Bat-Base-End'!F33</f>
        <v>11</v>
      </c>
      <c r="G33">
        <f>'Bat-Base-End'!G33</f>
        <v>0</v>
      </c>
      <c r="H33">
        <f>'Bat-Base-End'!H33</f>
        <v>0</v>
      </c>
      <c r="I33">
        <f>'Bat-Base-End'!I33</f>
        <v>3</v>
      </c>
      <c r="J33">
        <f>'Bat-Base-End'!J33</f>
        <v>4</v>
      </c>
      <c r="K33">
        <f>'Bat-Base-End'!K33</f>
        <v>0</v>
      </c>
      <c r="L33" t="str">
        <f>'Bat-Base-End'!L33</f>
        <v/>
      </c>
      <c r="M33" t="str">
        <f>'Bat-Base-End'!M33</f>
        <v>N</v>
      </c>
    </row>
    <row r="34" spans="1:13" x14ac:dyDescent="0.2">
      <c r="A34" t="str">
        <f>'Bat-Base-End'!A34</f>
        <v>W Brett</v>
      </c>
      <c r="B34">
        <f>'Bat-Base-End'!B34</f>
        <v>4</v>
      </c>
      <c r="C34">
        <f>'Bat-Base-End'!C34</f>
        <v>2</v>
      </c>
      <c r="D34">
        <f>'Bat-Base-End'!D34</f>
        <v>1</v>
      </c>
      <c r="E34">
        <f>'Bat-Base-End'!E34</f>
        <v>45</v>
      </c>
      <c r="F34">
        <f>'Bat-Base-End'!F34</f>
        <v>41</v>
      </c>
      <c r="G34">
        <f>'Bat-Base-End'!G34</f>
        <v>0</v>
      </c>
      <c r="H34">
        <f>'Bat-Base-End'!H34</f>
        <v>0</v>
      </c>
      <c r="I34">
        <f>'Bat-Base-End'!I34</f>
        <v>0</v>
      </c>
      <c r="J34">
        <f>'Bat-Base-End'!J34</f>
        <v>6</v>
      </c>
      <c r="K34">
        <f>'Bat-Base-End'!K34</f>
        <v>0</v>
      </c>
      <c r="L34" t="str">
        <f>'Bat-Base-End'!L34</f>
        <v/>
      </c>
      <c r="M34" t="str">
        <f>'Bat-Base-End'!M34</f>
        <v>N</v>
      </c>
    </row>
    <row r="35" spans="1:13" x14ac:dyDescent="0.2">
      <c r="A35" t="str">
        <f>'Bat-Base-End'!A35</f>
        <v>Steve Britto</v>
      </c>
      <c r="B35">
        <f>'Bat-Base-End'!B35</f>
        <v>341</v>
      </c>
      <c r="C35">
        <f>'Bat-Base-End'!C35</f>
        <v>332</v>
      </c>
      <c r="D35">
        <f>'Bat-Base-End'!D35</f>
        <v>44</v>
      </c>
      <c r="E35">
        <f>'Bat-Base-End'!E35</f>
        <v>8326</v>
      </c>
      <c r="F35">
        <f>'Bat-Base-End'!F35</f>
        <v>135</v>
      </c>
      <c r="G35">
        <f>'Bat-Base-End'!G35</f>
        <v>44</v>
      </c>
      <c r="H35">
        <f>'Bat-Base-End'!H35</f>
        <v>6</v>
      </c>
      <c r="I35">
        <f>'Bat-Base-End'!I35</f>
        <v>28</v>
      </c>
      <c r="J35">
        <f>'Bat-Base-End'!J35</f>
        <v>841</v>
      </c>
      <c r="K35">
        <f>'Bat-Base-End'!K35</f>
        <v>98</v>
      </c>
      <c r="L35" t="str">
        <f>'Bat-Base-End'!L35</f>
        <v/>
      </c>
      <c r="M35" t="str">
        <f>'Bat-Base-End'!M35</f>
        <v>Y</v>
      </c>
    </row>
    <row r="36" spans="1:13" x14ac:dyDescent="0.2">
      <c r="A36" t="str">
        <f>'Bat-Base-End'!A36</f>
        <v>B Brown</v>
      </c>
      <c r="B36">
        <f>'Bat-Base-End'!B36</f>
        <v>17</v>
      </c>
      <c r="C36">
        <f>'Bat-Base-End'!C36</f>
        <v>15</v>
      </c>
      <c r="D36">
        <f>'Bat-Base-End'!D36</f>
        <v>2</v>
      </c>
      <c r="E36">
        <f>'Bat-Base-End'!E36</f>
        <v>192</v>
      </c>
      <c r="F36">
        <f>'Bat-Base-End'!F36</f>
        <v>35</v>
      </c>
      <c r="G36">
        <f>'Bat-Base-End'!G36</f>
        <v>0</v>
      </c>
      <c r="H36">
        <f>'Bat-Base-End'!H36</f>
        <v>0</v>
      </c>
      <c r="I36">
        <f>'Bat-Base-End'!I36</f>
        <v>1</v>
      </c>
      <c r="J36">
        <f>'Bat-Base-End'!J36</f>
        <v>6</v>
      </c>
      <c r="K36">
        <f>'Bat-Base-End'!K36</f>
        <v>3</v>
      </c>
      <c r="L36" t="str">
        <f>'Bat-Base-End'!L36</f>
        <v/>
      </c>
      <c r="M36" t="str">
        <f>'Bat-Base-End'!M36</f>
        <v>N</v>
      </c>
    </row>
    <row r="37" spans="1:13" x14ac:dyDescent="0.2">
      <c r="A37" t="str">
        <f>'Bat-Base-End'!A37</f>
        <v>M Brown</v>
      </c>
      <c r="B37">
        <f>'Bat-Base-End'!B37</f>
        <v>1</v>
      </c>
      <c r="C37">
        <f>'Bat-Base-End'!C37</f>
        <v>1</v>
      </c>
      <c r="D37">
        <f>'Bat-Base-End'!D37</f>
        <v>0</v>
      </c>
      <c r="E37">
        <f>'Bat-Base-End'!E37</f>
        <v>2</v>
      </c>
      <c r="F37">
        <f>'Bat-Base-End'!F37</f>
        <v>2</v>
      </c>
      <c r="G37">
        <f>'Bat-Base-End'!G37</f>
        <v>0</v>
      </c>
      <c r="H37">
        <f>'Bat-Base-End'!H37</f>
        <v>0</v>
      </c>
      <c r="I37">
        <f>'Bat-Base-End'!I37</f>
        <v>0</v>
      </c>
      <c r="J37">
        <f>'Bat-Base-End'!J37</f>
        <v>0</v>
      </c>
      <c r="K37">
        <f>'Bat-Base-End'!K37</f>
        <v>0</v>
      </c>
      <c r="L37" t="str">
        <f>'Bat-Base-End'!L37</f>
        <v/>
      </c>
      <c r="M37" t="str">
        <f>'Bat-Base-End'!M37</f>
        <v>N</v>
      </c>
    </row>
    <row r="38" spans="1:13" x14ac:dyDescent="0.2">
      <c r="A38" t="str">
        <f>'Bat-Base-End'!A38</f>
        <v>P Brown</v>
      </c>
      <c r="B38">
        <f>'Bat-Base-End'!B38</f>
        <v>22</v>
      </c>
      <c r="C38">
        <f>'Bat-Base-End'!C38</f>
        <v>21</v>
      </c>
      <c r="D38">
        <f>'Bat-Base-End'!D38</f>
        <v>1</v>
      </c>
      <c r="E38">
        <f>'Bat-Base-End'!E38</f>
        <v>52</v>
      </c>
      <c r="F38">
        <f>'Bat-Base-End'!F38</f>
        <v>22</v>
      </c>
      <c r="G38">
        <f>'Bat-Base-End'!G38</f>
        <v>0</v>
      </c>
      <c r="H38">
        <f>'Bat-Base-End'!H38</f>
        <v>0</v>
      </c>
      <c r="I38">
        <f>'Bat-Base-End'!I38</f>
        <v>8</v>
      </c>
      <c r="J38">
        <f>'Bat-Base-End'!J38</f>
        <v>4</v>
      </c>
      <c r="K38">
        <f>'Bat-Base-End'!K38</f>
        <v>0</v>
      </c>
      <c r="L38" t="str">
        <f>'Bat-Base-End'!L38</f>
        <v/>
      </c>
      <c r="M38" t="str">
        <f>'Bat-Base-End'!M38</f>
        <v>N</v>
      </c>
    </row>
    <row r="39" spans="1:13" x14ac:dyDescent="0.2">
      <c r="A39" t="str">
        <f>'Bat-Base-End'!A39</f>
        <v>D Bruce</v>
      </c>
      <c r="B39">
        <f>'Bat-Base-End'!B39</f>
        <v>1</v>
      </c>
      <c r="C39">
        <f>'Bat-Base-End'!C39</f>
        <v>1</v>
      </c>
      <c r="D39">
        <f>'Bat-Base-End'!D39</f>
        <v>0</v>
      </c>
      <c r="E39">
        <f>'Bat-Base-End'!E39</f>
        <v>0</v>
      </c>
      <c r="F39">
        <f>'Bat-Base-End'!F39</f>
        <v>0</v>
      </c>
      <c r="G39">
        <f>'Bat-Base-End'!G39</f>
        <v>0</v>
      </c>
      <c r="H39">
        <f>'Bat-Base-End'!H39</f>
        <v>0</v>
      </c>
      <c r="I39">
        <f>'Bat-Base-End'!I39</f>
        <v>1</v>
      </c>
      <c r="J39">
        <f>'Bat-Base-End'!J39</f>
        <v>0</v>
      </c>
      <c r="K39">
        <f>'Bat-Base-End'!K39</f>
        <v>0</v>
      </c>
      <c r="L39" t="str">
        <f>'Bat-Base-End'!L39</f>
        <v/>
      </c>
      <c r="M39" t="str">
        <f>'Bat-Base-End'!M39</f>
        <v>N</v>
      </c>
    </row>
    <row r="40" spans="1:13" x14ac:dyDescent="0.2">
      <c r="A40" t="str">
        <f>'Bat-Base-End'!A40</f>
        <v>G Buckley</v>
      </c>
      <c r="B40">
        <f>'Bat-Base-End'!B40</f>
        <v>1</v>
      </c>
      <c r="C40">
        <f>'Bat-Base-End'!C40</f>
        <v>1</v>
      </c>
      <c r="D40">
        <f>'Bat-Base-End'!D40</f>
        <v>0</v>
      </c>
      <c r="E40">
        <f>'Bat-Base-End'!E40</f>
        <v>0</v>
      </c>
      <c r="F40">
        <f>'Bat-Base-End'!F40</f>
        <v>0</v>
      </c>
      <c r="G40">
        <f>'Bat-Base-End'!G40</f>
        <v>0</v>
      </c>
      <c r="H40">
        <f>'Bat-Base-End'!H40</f>
        <v>0</v>
      </c>
      <c r="I40">
        <f>'Bat-Base-End'!I40</f>
        <v>1</v>
      </c>
      <c r="J40">
        <f>'Bat-Base-End'!J40</f>
        <v>0</v>
      </c>
      <c r="K40">
        <f>'Bat-Base-End'!K40</f>
        <v>0</v>
      </c>
      <c r="L40" t="str">
        <f>'Bat-Base-End'!L40</f>
        <v/>
      </c>
      <c r="M40" t="str">
        <f>'Bat-Base-End'!M40</f>
        <v>N</v>
      </c>
    </row>
    <row r="41" spans="1:13" x14ac:dyDescent="0.2">
      <c r="A41" t="str">
        <f>'Bat-Base-End'!A41</f>
        <v>Richard Buckley</v>
      </c>
      <c r="B41">
        <f>'Bat-Base-End'!B41</f>
        <v>195</v>
      </c>
      <c r="C41">
        <f>'Bat-Base-End'!C41</f>
        <v>170</v>
      </c>
      <c r="D41">
        <f>'Bat-Base-End'!D41</f>
        <v>20</v>
      </c>
      <c r="E41">
        <f>'Bat-Base-End'!E41</f>
        <v>1904</v>
      </c>
      <c r="F41">
        <f>'Bat-Base-End'!F41</f>
        <v>73</v>
      </c>
      <c r="G41">
        <f>'Bat-Base-End'!G41</f>
        <v>6</v>
      </c>
      <c r="H41">
        <f>'Bat-Base-End'!H41</f>
        <v>0</v>
      </c>
      <c r="I41">
        <f>'Bat-Base-End'!I41</f>
        <v>29</v>
      </c>
      <c r="J41">
        <f>'Bat-Base-End'!J41</f>
        <v>148</v>
      </c>
      <c r="K41">
        <f>'Bat-Base-End'!K41</f>
        <v>2</v>
      </c>
      <c r="L41" t="str">
        <f>'Bat-Base-End'!L41</f>
        <v/>
      </c>
      <c r="M41" t="str">
        <f>'Bat-Base-End'!M41</f>
        <v>Y</v>
      </c>
    </row>
    <row r="42" spans="1:13" x14ac:dyDescent="0.2">
      <c r="A42" t="str">
        <f>'Bat-Base-End'!A42</f>
        <v>G Buckner</v>
      </c>
      <c r="B42">
        <f>'Bat-Base-End'!B42</f>
        <v>117</v>
      </c>
      <c r="C42">
        <f>'Bat-Base-End'!C42</f>
        <v>107</v>
      </c>
      <c r="D42">
        <f>'Bat-Base-End'!D42</f>
        <v>12</v>
      </c>
      <c r="E42">
        <f>'Bat-Base-End'!E42</f>
        <v>1712</v>
      </c>
      <c r="F42">
        <f>'Bat-Base-End'!F42</f>
        <v>84</v>
      </c>
      <c r="G42">
        <f>'Bat-Base-End'!G42</f>
        <v>6</v>
      </c>
      <c r="H42">
        <f>'Bat-Base-End'!H42</f>
        <v>0</v>
      </c>
      <c r="I42">
        <f>'Bat-Base-End'!I42</f>
        <v>11</v>
      </c>
      <c r="J42">
        <f>'Bat-Base-End'!J42</f>
        <v>32</v>
      </c>
      <c r="K42">
        <f>'Bat-Base-End'!K42</f>
        <v>3</v>
      </c>
      <c r="L42" t="str">
        <f>'Bat-Base-End'!L42</f>
        <v/>
      </c>
      <c r="M42" t="str">
        <f>'Bat-Base-End'!M42</f>
        <v>N</v>
      </c>
    </row>
    <row r="43" spans="1:13" x14ac:dyDescent="0.2">
      <c r="A43" t="str">
        <f>'Bat-Base-End'!A43</f>
        <v>Alex Burriel</v>
      </c>
      <c r="B43">
        <f>'Bat-Base-End'!B43</f>
        <v>11</v>
      </c>
      <c r="C43">
        <f>'Bat-Base-End'!C43</f>
        <v>8</v>
      </c>
      <c r="D43">
        <f>'Bat-Base-End'!D43</f>
        <v>2</v>
      </c>
      <c r="E43">
        <f>'Bat-Base-End'!E43</f>
        <v>121</v>
      </c>
      <c r="F43">
        <f>'Bat-Base-End'!F43</f>
        <v>46</v>
      </c>
      <c r="G43">
        <f>'Bat-Base-End'!G43</f>
        <v>0</v>
      </c>
      <c r="H43">
        <f>'Bat-Base-End'!H43</f>
        <v>0</v>
      </c>
      <c r="I43">
        <f>'Bat-Base-End'!I43</f>
        <v>1</v>
      </c>
      <c r="J43">
        <f>'Bat-Base-End'!J43</f>
        <v>14</v>
      </c>
      <c r="K43">
        <f>'Bat-Base-End'!K43</f>
        <v>4</v>
      </c>
      <c r="L43" t="str">
        <f>'Bat-Base-End'!L43</f>
        <v/>
      </c>
      <c r="M43" t="str">
        <f>'Bat-Base-End'!M43</f>
        <v>N</v>
      </c>
    </row>
    <row r="44" spans="1:13" x14ac:dyDescent="0.2">
      <c r="A44" t="str">
        <f>'Bat-Base-End'!A44</f>
        <v>Rhys Byrne</v>
      </c>
      <c r="B44">
        <f>'Bat-Base-End'!B44</f>
        <v>11</v>
      </c>
      <c r="C44">
        <f>'Bat-Base-End'!C44</f>
        <v>8</v>
      </c>
      <c r="D44">
        <f>'Bat-Base-End'!D44</f>
        <v>0</v>
      </c>
      <c r="E44">
        <f>'Bat-Base-End'!E44</f>
        <v>22</v>
      </c>
      <c r="F44">
        <f>'Bat-Base-End'!F44</f>
        <v>5</v>
      </c>
      <c r="G44">
        <f>'Bat-Base-End'!G44</f>
        <v>0</v>
      </c>
      <c r="H44">
        <f>'Bat-Base-End'!H44</f>
        <v>0</v>
      </c>
      <c r="I44">
        <f>'Bat-Base-End'!I44</f>
        <v>1</v>
      </c>
      <c r="J44">
        <f>'Bat-Base-End'!J44</f>
        <v>2</v>
      </c>
      <c r="K44">
        <f>'Bat-Base-End'!K44</f>
        <v>0</v>
      </c>
      <c r="L44" t="str">
        <f>'Bat-Base-End'!L44</f>
        <v/>
      </c>
      <c r="M44" t="str">
        <f>'Bat-Base-End'!M44</f>
        <v>N</v>
      </c>
    </row>
    <row r="45" spans="1:13" x14ac:dyDescent="0.2">
      <c r="A45" t="str">
        <f>'Bat-Base-End'!A45</f>
        <v>M Callanan</v>
      </c>
      <c r="B45">
        <f>'Bat-Base-End'!B45</f>
        <v>24</v>
      </c>
      <c r="C45">
        <f>'Bat-Base-End'!C45</f>
        <v>21</v>
      </c>
      <c r="D45">
        <f>'Bat-Base-End'!D45</f>
        <v>5</v>
      </c>
      <c r="E45">
        <f>'Bat-Base-End'!E45</f>
        <v>363</v>
      </c>
      <c r="F45">
        <f>'Bat-Base-End'!F45</f>
        <v>90</v>
      </c>
      <c r="G45">
        <f>'Bat-Base-End'!G45</f>
        <v>2</v>
      </c>
      <c r="H45">
        <f>'Bat-Base-End'!H45</f>
        <v>0</v>
      </c>
      <c r="I45">
        <f>'Bat-Base-End'!I45</f>
        <v>0</v>
      </c>
      <c r="J45">
        <f>'Bat-Base-End'!J45</f>
        <v>26</v>
      </c>
      <c r="K45">
        <f>'Bat-Base-End'!K45</f>
        <v>7</v>
      </c>
      <c r="L45" t="str">
        <f>'Bat-Base-End'!L45</f>
        <v/>
      </c>
      <c r="M45" t="str">
        <f>'Bat-Base-End'!M45</f>
        <v>N</v>
      </c>
    </row>
    <row r="46" spans="1:13" x14ac:dyDescent="0.2">
      <c r="A46" t="str">
        <f>'Bat-Base-End'!A46</f>
        <v>Anthony Campbell</v>
      </c>
      <c r="B46">
        <f>'Bat-Base-End'!B46</f>
        <v>89</v>
      </c>
      <c r="C46">
        <f>'Bat-Base-End'!C46</f>
        <v>72</v>
      </c>
      <c r="D46">
        <f>'Bat-Base-End'!D46</f>
        <v>16</v>
      </c>
      <c r="E46">
        <f>'Bat-Base-End'!E46</f>
        <v>1014</v>
      </c>
      <c r="F46">
        <f>'Bat-Base-End'!F46</f>
        <v>71</v>
      </c>
      <c r="G46">
        <f>'Bat-Base-End'!G46</f>
        <v>3</v>
      </c>
      <c r="H46">
        <f>'Bat-Base-End'!H46</f>
        <v>0</v>
      </c>
      <c r="I46">
        <f>'Bat-Base-End'!I46</f>
        <v>6</v>
      </c>
      <c r="J46">
        <f>'Bat-Base-End'!J46</f>
        <v>128</v>
      </c>
      <c r="K46">
        <f>'Bat-Base-End'!K46</f>
        <v>4</v>
      </c>
      <c r="L46" t="str">
        <f>'Bat-Base-End'!L46</f>
        <v/>
      </c>
      <c r="M46" t="str">
        <f>'Bat-Base-End'!M46</f>
        <v>N</v>
      </c>
    </row>
    <row r="47" spans="1:13" x14ac:dyDescent="0.2">
      <c r="A47" t="str">
        <f>'Bat-Base-End'!A47</f>
        <v>J Capel</v>
      </c>
      <c r="B47">
        <f>'Bat-Base-End'!B47</f>
        <v>1</v>
      </c>
      <c r="C47">
        <f>'Bat-Base-End'!C47</f>
        <v>0</v>
      </c>
      <c r="D47">
        <f>'Bat-Base-End'!D47</f>
        <v>0</v>
      </c>
      <c r="E47">
        <f>'Bat-Base-End'!E47</f>
        <v>0</v>
      </c>
      <c r="F47">
        <f>'Bat-Base-End'!F47</f>
        <v>0</v>
      </c>
      <c r="G47">
        <f>'Bat-Base-End'!G47</f>
        <v>0</v>
      </c>
      <c r="H47">
        <f>'Bat-Base-End'!H47</f>
        <v>0</v>
      </c>
      <c r="I47">
        <f>'Bat-Base-End'!I47</f>
        <v>0</v>
      </c>
      <c r="J47">
        <f>'Bat-Base-End'!J47</f>
        <v>0</v>
      </c>
      <c r="K47">
        <f>'Bat-Base-End'!K47</f>
        <v>0</v>
      </c>
      <c r="L47" t="str">
        <f>'Bat-Base-End'!L47</f>
        <v/>
      </c>
      <c r="M47" t="str">
        <f>'Bat-Base-End'!M47</f>
        <v>N</v>
      </c>
    </row>
    <row r="48" spans="1:13" x14ac:dyDescent="0.2">
      <c r="A48" t="str">
        <f>'Bat-Base-End'!A48</f>
        <v>C Carline</v>
      </c>
      <c r="B48">
        <f>'Bat-Base-End'!B48</f>
        <v>1</v>
      </c>
      <c r="C48">
        <f>'Bat-Base-End'!C48</f>
        <v>1</v>
      </c>
      <c r="D48">
        <f>'Bat-Base-End'!D48</f>
        <v>0</v>
      </c>
      <c r="E48">
        <f>'Bat-Base-End'!E48</f>
        <v>19</v>
      </c>
      <c r="F48">
        <f>'Bat-Base-End'!F48</f>
        <v>19</v>
      </c>
      <c r="G48">
        <f>'Bat-Base-End'!G48</f>
        <v>0</v>
      </c>
      <c r="H48">
        <f>'Bat-Base-End'!H48</f>
        <v>0</v>
      </c>
      <c r="I48">
        <f>'Bat-Base-End'!I48</f>
        <v>0</v>
      </c>
      <c r="J48">
        <f>'Bat-Base-End'!J48</f>
        <v>2</v>
      </c>
      <c r="K48">
        <f>'Bat-Base-End'!K48</f>
        <v>1</v>
      </c>
      <c r="L48" t="str">
        <f>'Bat-Base-End'!L48</f>
        <v/>
      </c>
      <c r="M48" t="str">
        <f>'Bat-Base-End'!M48</f>
        <v>N</v>
      </c>
    </row>
    <row r="49" spans="1:13" x14ac:dyDescent="0.2">
      <c r="A49" t="str">
        <f>'Bat-Base-End'!A49</f>
        <v>Conor Carson</v>
      </c>
      <c r="B49">
        <f>'Bat-Base-End'!B49</f>
        <v>3</v>
      </c>
      <c r="C49">
        <f>'Bat-Base-End'!C49</f>
        <v>2</v>
      </c>
      <c r="D49">
        <f>'Bat-Base-End'!D49</f>
        <v>1</v>
      </c>
      <c r="E49">
        <f>'Bat-Base-End'!E49</f>
        <v>13</v>
      </c>
      <c r="F49">
        <f>'Bat-Base-End'!F49</f>
        <v>10</v>
      </c>
      <c r="G49">
        <f>'Bat-Base-End'!G49</f>
        <v>0</v>
      </c>
      <c r="H49">
        <f>'Bat-Base-End'!H49</f>
        <v>0</v>
      </c>
      <c r="I49">
        <f>'Bat-Base-End'!I49</f>
        <v>0</v>
      </c>
      <c r="J49">
        <f>'Bat-Base-End'!J49</f>
        <v>0</v>
      </c>
      <c r="K49">
        <f>'Bat-Base-End'!K49</f>
        <v>0</v>
      </c>
      <c r="L49" t="str">
        <f>'Bat-Base-End'!L49</f>
        <v/>
      </c>
      <c r="M49" t="str">
        <f>'Bat-Base-End'!M49</f>
        <v>N</v>
      </c>
    </row>
    <row r="50" spans="1:13" x14ac:dyDescent="0.2">
      <c r="A50" t="str">
        <f>'Bat-Base-End'!A50</f>
        <v>Simon Carson</v>
      </c>
      <c r="B50">
        <f>'Bat-Base-End'!B50</f>
        <v>155</v>
      </c>
      <c r="C50">
        <f>'Bat-Base-End'!C50</f>
        <v>109</v>
      </c>
      <c r="D50">
        <f>'Bat-Base-End'!D50</f>
        <v>28</v>
      </c>
      <c r="E50">
        <f>'Bat-Base-End'!E50</f>
        <v>886</v>
      </c>
      <c r="F50">
        <f>'Bat-Base-End'!F50</f>
        <v>51</v>
      </c>
      <c r="G50">
        <f>'Bat-Base-End'!G50</f>
        <v>1</v>
      </c>
      <c r="H50">
        <f>'Bat-Base-End'!H50</f>
        <v>0</v>
      </c>
      <c r="I50">
        <f>'Bat-Base-End'!I50</f>
        <v>14</v>
      </c>
      <c r="J50">
        <f>'Bat-Base-End'!J50</f>
        <v>116</v>
      </c>
      <c r="K50">
        <f>'Bat-Base-End'!K50</f>
        <v>4</v>
      </c>
      <c r="L50" t="str">
        <f>'Bat-Base-End'!L50</f>
        <v/>
      </c>
      <c r="M50" t="str">
        <f>'Bat-Base-End'!M50</f>
        <v>Y</v>
      </c>
    </row>
    <row r="51" spans="1:13" x14ac:dyDescent="0.2">
      <c r="A51" t="str">
        <f>'Bat-Base-End'!A51</f>
        <v>T Cawkwell</v>
      </c>
      <c r="B51">
        <f>'Bat-Base-End'!B51</f>
        <v>6</v>
      </c>
      <c r="C51">
        <f>'Bat-Base-End'!C51</f>
        <v>5</v>
      </c>
      <c r="D51">
        <f>'Bat-Base-End'!D51</f>
        <v>2</v>
      </c>
      <c r="E51">
        <f>'Bat-Base-End'!E51</f>
        <v>14</v>
      </c>
      <c r="F51">
        <f>'Bat-Base-End'!F51</f>
        <v>5</v>
      </c>
      <c r="G51">
        <f>'Bat-Base-End'!G51</f>
        <v>0</v>
      </c>
      <c r="H51">
        <f>'Bat-Base-End'!H51</f>
        <v>0</v>
      </c>
      <c r="I51">
        <f>'Bat-Base-End'!I51</f>
        <v>1</v>
      </c>
      <c r="J51">
        <f>'Bat-Base-End'!J51</f>
        <v>1</v>
      </c>
      <c r="K51">
        <f>'Bat-Base-End'!K51</f>
        <v>0</v>
      </c>
      <c r="L51" t="str">
        <f>'Bat-Base-End'!L51</f>
        <v/>
      </c>
      <c r="M51" t="str">
        <f>'Bat-Base-End'!M51</f>
        <v>N</v>
      </c>
    </row>
    <row r="52" spans="1:13" x14ac:dyDescent="0.2">
      <c r="A52" t="str">
        <f>'Bat-Base-End'!A52</f>
        <v>Kevin Chau</v>
      </c>
      <c r="B52">
        <f>'Bat-Base-End'!B52</f>
        <v>34</v>
      </c>
      <c r="C52">
        <f>'Bat-Base-End'!C52</f>
        <v>27</v>
      </c>
      <c r="D52">
        <f>'Bat-Base-End'!D52</f>
        <v>4</v>
      </c>
      <c r="E52">
        <f>'Bat-Base-End'!E52</f>
        <v>75</v>
      </c>
      <c r="F52">
        <f>'Bat-Base-End'!F52</f>
        <v>12</v>
      </c>
      <c r="G52">
        <f>'Bat-Base-End'!G52</f>
        <v>0</v>
      </c>
      <c r="H52">
        <f>'Bat-Base-End'!H52</f>
        <v>0</v>
      </c>
      <c r="I52">
        <f>'Bat-Base-End'!I52</f>
        <v>11</v>
      </c>
      <c r="J52">
        <f>'Bat-Base-End'!J52</f>
        <v>5</v>
      </c>
      <c r="K52">
        <f>'Bat-Base-End'!K52</f>
        <v>0</v>
      </c>
      <c r="L52">
        <f>'Bat-Base-End'!L52</f>
        <v>144</v>
      </c>
      <c r="M52" t="str">
        <f>'Bat-Base-End'!M52</f>
        <v>Y</v>
      </c>
    </row>
    <row r="53" spans="1:13" x14ac:dyDescent="0.2">
      <c r="A53" t="str">
        <f>'Bat-Base-End'!A53</f>
        <v>A Chowdhary</v>
      </c>
      <c r="B53">
        <f>'Bat-Base-End'!B53</f>
        <v>1</v>
      </c>
      <c r="C53">
        <f>'Bat-Base-End'!C53</f>
        <v>1</v>
      </c>
      <c r="D53">
        <f>'Bat-Base-End'!D53</f>
        <v>0</v>
      </c>
      <c r="E53">
        <f>'Bat-Base-End'!E53</f>
        <v>6</v>
      </c>
      <c r="F53">
        <f>'Bat-Base-End'!F53</f>
        <v>6</v>
      </c>
      <c r="G53">
        <f>'Bat-Base-End'!G53</f>
        <v>0</v>
      </c>
      <c r="H53">
        <f>'Bat-Base-End'!H53</f>
        <v>0</v>
      </c>
      <c r="I53">
        <f>'Bat-Base-End'!I53</f>
        <v>0</v>
      </c>
      <c r="J53">
        <f>'Bat-Base-End'!J53</f>
        <v>1</v>
      </c>
      <c r="K53">
        <f>'Bat-Base-End'!K53</f>
        <v>0</v>
      </c>
      <c r="L53" t="str">
        <f>'Bat-Base-End'!L53</f>
        <v/>
      </c>
      <c r="M53" t="str">
        <f>'Bat-Base-End'!M53</f>
        <v>N</v>
      </c>
    </row>
    <row r="54" spans="1:13" x14ac:dyDescent="0.2">
      <c r="A54" t="str">
        <f>'Bat-Base-End'!A54</f>
        <v>C Chowdry</v>
      </c>
      <c r="B54">
        <f>'Bat-Base-End'!B54</f>
        <v>1</v>
      </c>
      <c r="C54">
        <f>'Bat-Base-End'!C54</f>
        <v>1</v>
      </c>
      <c r="D54">
        <f>'Bat-Base-End'!D54</f>
        <v>0</v>
      </c>
      <c r="E54">
        <f>'Bat-Base-End'!E54</f>
        <v>0</v>
      </c>
      <c r="F54">
        <f>'Bat-Base-End'!F54</f>
        <v>0</v>
      </c>
      <c r="G54">
        <f>'Bat-Base-End'!G54</f>
        <v>0</v>
      </c>
      <c r="H54">
        <f>'Bat-Base-End'!H54</f>
        <v>0</v>
      </c>
      <c r="I54">
        <f>'Bat-Base-End'!I54</f>
        <v>1</v>
      </c>
      <c r="J54">
        <f>'Bat-Base-End'!J54</f>
        <v>0</v>
      </c>
      <c r="K54">
        <f>'Bat-Base-End'!K54</f>
        <v>0</v>
      </c>
      <c r="L54" t="str">
        <f>'Bat-Base-End'!L54</f>
        <v/>
      </c>
      <c r="M54" t="str">
        <f>'Bat-Base-End'!M54</f>
        <v>N</v>
      </c>
    </row>
    <row r="55" spans="1:13" x14ac:dyDescent="0.2">
      <c r="A55" t="str">
        <f>'Bat-Base-End'!A55</f>
        <v>B Clark</v>
      </c>
      <c r="B55">
        <f>'Bat-Base-End'!B55</f>
        <v>25</v>
      </c>
      <c r="C55">
        <f>'Bat-Base-End'!C55</f>
        <v>22</v>
      </c>
      <c r="D55">
        <f>'Bat-Base-End'!D55</f>
        <v>4</v>
      </c>
      <c r="E55">
        <f>'Bat-Base-End'!E55</f>
        <v>339</v>
      </c>
      <c r="F55">
        <f>'Bat-Base-End'!F55</f>
        <v>78</v>
      </c>
      <c r="G55">
        <f>'Bat-Base-End'!G55</f>
        <v>2</v>
      </c>
      <c r="H55">
        <f>'Bat-Base-End'!H55</f>
        <v>0</v>
      </c>
      <c r="I55">
        <f>'Bat-Base-End'!I55</f>
        <v>6</v>
      </c>
      <c r="J55">
        <f>'Bat-Base-End'!J55</f>
        <v>13</v>
      </c>
      <c r="K55">
        <f>'Bat-Base-End'!K55</f>
        <v>0</v>
      </c>
      <c r="L55" t="str">
        <f>'Bat-Base-End'!L55</f>
        <v/>
      </c>
      <c r="M55" t="str">
        <f>'Bat-Base-End'!M55</f>
        <v>N</v>
      </c>
    </row>
    <row r="56" spans="1:13" x14ac:dyDescent="0.2">
      <c r="A56" t="str">
        <f>'Bat-Base-End'!A56</f>
        <v>Dave Conway</v>
      </c>
      <c r="B56">
        <f>'Bat-Base-End'!B56</f>
        <v>29</v>
      </c>
      <c r="C56">
        <f>'Bat-Base-End'!C56</f>
        <v>21</v>
      </c>
      <c r="D56">
        <f>'Bat-Base-End'!D56</f>
        <v>0</v>
      </c>
      <c r="E56">
        <f>'Bat-Base-End'!E56</f>
        <v>321</v>
      </c>
      <c r="F56">
        <f>'Bat-Base-End'!F56</f>
        <v>46</v>
      </c>
      <c r="G56">
        <f>'Bat-Base-End'!G56</f>
        <v>0</v>
      </c>
      <c r="H56">
        <f>'Bat-Base-End'!H56</f>
        <v>0</v>
      </c>
      <c r="I56">
        <f>'Bat-Base-End'!I56</f>
        <v>0</v>
      </c>
      <c r="J56">
        <f>'Bat-Base-End'!J56</f>
        <v>22</v>
      </c>
      <c r="K56">
        <f>'Bat-Base-End'!K56</f>
        <v>0</v>
      </c>
      <c r="L56" t="str">
        <f>'Bat-Base-End'!L56</f>
        <v/>
      </c>
      <c r="M56" t="str">
        <f>'Bat-Base-End'!M56</f>
        <v>N</v>
      </c>
    </row>
    <row r="57" spans="1:13" x14ac:dyDescent="0.2">
      <c r="A57" t="str">
        <f>'Bat-Base-End'!A57</f>
        <v>J Cooper</v>
      </c>
      <c r="B57">
        <f>'Bat-Base-End'!B57</f>
        <v>12</v>
      </c>
      <c r="C57">
        <f>'Bat-Base-End'!C57</f>
        <v>7</v>
      </c>
      <c r="D57">
        <f>'Bat-Base-End'!D57</f>
        <v>1</v>
      </c>
      <c r="E57">
        <f>'Bat-Base-End'!E57</f>
        <v>22</v>
      </c>
      <c r="F57">
        <f>'Bat-Base-End'!F57</f>
        <v>15</v>
      </c>
      <c r="G57">
        <f>'Bat-Base-End'!G57</f>
        <v>0</v>
      </c>
      <c r="H57">
        <f>'Bat-Base-End'!H57</f>
        <v>0</v>
      </c>
      <c r="I57">
        <f>'Bat-Base-End'!I57</f>
        <v>3</v>
      </c>
      <c r="J57">
        <f>'Bat-Base-End'!J57</f>
        <v>0</v>
      </c>
      <c r="K57">
        <f>'Bat-Base-End'!K57</f>
        <v>0</v>
      </c>
      <c r="L57" t="str">
        <f>'Bat-Base-End'!L57</f>
        <v/>
      </c>
      <c r="M57" t="str">
        <f>'Bat-Base-End'!M57</f>
        <v>N</v>
      </c>
    </row>
    <row r="58" spans="1:13" x14ac:dyDescent="0.2">
      <c r="A58" t="str">
        <f>'Bat-Base-End'!A58</f>
        <v>Robert Cox</v>
      </c>
      <c r="B58">
        <f>'Bat-Base-End'!B58</f>
        <v>317</v>
      </c>
      <c r="C58">
        <f>'Bat-Base-End'!C58</f>
        <v>210</v>
      </c>
      <c r="D58">
        <f>'Bat-Base-End'!D58</f>
        <v>50</v>
      </c>
      <c r="E58">
        <f>'Bat-Base-End'!E58</f>
        <v>1574</v>
      </c>
      <c r="F58">
        <f>'Bat-Base-End'!F58</f>
        <v>87</v>
      </c>
      <c r="G58">
        <f>'Bat-Base-End'!G58</f>
        <v>2</v>
      </c>
      <c r="H58">
        <f>'Bat-Base-End'!H58</f>
        <v>0</v>
      </c>
      <c r="I58">
        <f>'Bat-Base-End'!I58</f>
        <v>35</v>
      </c>
      <c r="J58">
        <f>'Bat-Base-End'!J58</f>
        <v>55</v>
      </c>
      <c r="K58">
        <f>'Bat-Base-End'!K58</f>
        <v>0</v>
      </c>
      <c r="L58" t="str">
        <f>'Bat-Base-End'!L58</f>
        <v/>
      </c>
      <c r="M58" t="str">
        <f>'Bat-Base-End'!M58</f>
        <v>N</v>
      </c>
    </row>
    <row r="59" spans="1:13" x14ac:dyDescent="0.2">
      <c r="A59" t="str">
        <f>'Bat-Base-End'!A59</f>
        <v>N Creek</v>
      </c>
      <c r="B59">
        <f>'Bat-Base-End'!B59</f>
        <v>16</v>
      </c>
      <c r="C59">
        <f>'Bat-Base-End'!C59</f>
        <v>16</v>
      </c>
      <c r="D59">
        <f>'Bat-Base-End'!D59</f>
        <v>3</v>
      </c>
      <c r="E59">
        <f>'Bat-Base-End'!E59</f>
        <v>95</v>
      </c>
      <c r="F59">
        <f>'Bat-Base-End'!F59</f>
        <v>28</v>
      </c>
      <c r="G59">
        <f>'Bat-Base-End'!G59</f>
        <v>0</v>
      </c>
      <c r="H59">
        <f>'Bat-Base-End'!H59</f>
        <v>0</v>
      </c>
      <c r="I59">
        <f>'Bat-Base-End'!I59</f>
        <v>4</v>
      </c>
      <c r="J59">
        <f>'Bat-Base-End'!J59</f>
        <v>8</v>
      </c>
      <c r="K59">
        <f>'Bat-Base-End'!K59</f>
        <v>0</v>
      </c>
      <c r="L59" t="str">
        <f>'Bat-Base-End'!L59</f>
        <v/>
      </c>
      <c r="M59" t="str">
        <f>'Bat-Base-End'!M59</f>
        <v>N</v>
      </c>
    </row>
    <row r="60" spans="1:13" x14ac:dyDescent="0.2">
      <c r="A60" t="str">
        <f>'Bat-Base-End'!A60</f>
        <v>M Crew</v>
      </c>
      <c r="B60">
        <f>'Bat-Base-End'!B60</f>
        <v>1</v>
      </c>
      <c r="C60">
        <f>'Bat-Base-End'!C60</f>
        <v>1</v>
      </c>
      <c r="D60">
        <f>'Bat-Base-End'!D60</f>
        <v>0</v>
      </c>
      <c r="E60">
        <f>'Bat-Base-End'!E60</f>
        <v>0</v>
      </c>
      <c r="F60">
        <f>'Bat-Base-End'!F60</f>
        <v>0</v>
      </c>
      <c r="G60">
        <f>'Bat-Base-End'!G60</f>
        <v>0</v>
      </c>
      <c r="H60">
        <f>'Bat-Base-End'!H60</f>
        <v>0</v>
      </c>
      <c r="I60">
        <f>'Bat-Base-End'!I60</f>
        <v>1</v>
      </c>
      <c r="J60">
        <f>'Bat-Base-End'!J60</f>
        <v>0</v>
      </c>
      <c r="K60">
        <f>'Bat-Base-End'!K60</f>
        <v>0</v>
      </c>
      <c r="L60" t="str">
        <f>'Bat-Base-End'!L60</f>
        <v/>
      </c>
      <c r="M60" t="str">
        <f>'Bat-Base-End'!M60</f>
        <v>N</v>
      </c>
    </row>
    <row r="61" spans="1:13" x14ac:dyDescent="0.2">
      <c r="A61" t="str">
        <f>'Bat-Base-End'!A61</f>
        <v>V Cruickshank</v>
      </c>
      <c r="B61">
        <f>'Bat-Base-End'!B61</f>
        <v>2</v>
      </c>
      <c r="C61">
        <f>'Bat-Base-End'!C61</f>
        <v>1</v>
      </c>
      <c r="D61">
        <f>'Bat-Base-End'!D61</f>
        <v>0</v>
      </c>
      <c r="E61">
        <f>'Bat-Base-End'!E61</f>
        <v>3</v>
      </c>
      <c r="F61">
        <f>'Bat-Base-End'!F61</f>
        <v>3</v>
      </c>
      <c r="G61">
        <f>'Bat-Base-End'!G61</f>
        <v>0</v>
      </c>
      <c r="H61">
        <f>'Bat-Base-End'!H61</f>
        <v>0</v>
      </c>
      <c r="I61">
        <f>'Bat-Base-End'!I61</f>
        <v>0</v>
      </c>
      <c r="J61">
        <f>'Bat-Base-End'!J61</f>
        <v>0</v>
      </c>
      <c r="K61">
        <f>'Bat-Base-End'!K61</f>
        <v>0</v>
      </c>
      <c r="L61" t="str">
        <f>'Bat-Base-End'!L61</f>
        <v/>
      </c>
      <c r="M61" t="str">
        <f>'Bat-Base-End'!M61</f>
        <v>N</v>
      </c>
    </row>
    <row r="62" spans="1:13" x14ac:dyDescent="0.2">
      <c r="A62" t="str">
        <f>'Bat-Base-End'!A62</f>
        <v>S Dalton</v>
      </c>
      <c r="B62">
        <f>'Bat-Base-End'!B62</f>
        <v>4</v>
      </c>
      <c r="C62">
        <f>'Bat-Base-End'!C62</f>
        <v>4</v>
      </c>
      <c r="D62">
        <f>'Bat-Base-End'!D62</f>
        <v>0</v>
      </c>
      <c r="E62">
        <f>'Bat-Base-End'!E62</f>
        <v>57</v>
      </c>
      <c r="F62">
        <f>'Bat-Base-End'!F62</f>
        <v>28</v>
      </c>
      <c r="G62">
        <f>'Bat-Base-End'!G62</f>
        <v>0</v>
      </c>
      <c r="H62">
        <f>'Bat-Base-End'!H62</f>
        <v>0</v>
      </c>
      <c r="I62">
        <f>'Bat-Base-End'!I62</f>
        <v>0</v>
      </c>
      <c r="J62">
        <f>'Bat-Base-End'!J62</f>
        <v>5</v>
      </c>
      <c r="K62">
        <f>'Bat-Base-End'!K62</f>
        <v>0</v>
      </c>
      <c r="L62" t="str">
        <f>'Bat-Base-End'!L62</f>
        <v/>
      </c>
      <c r="M62" t="str">
        <f>'Bat-Base-End'!M62</f>
        <v>N</v>
      </c>
    </row>
    <row r="63" spans="1:13" x14ac:dyDescent="0.2">
      <c r="A63" t="str">
        <f>'Bat-Base-End'!A63</f>
        <v>Dyll Davies</v>
      </c>
      <c r="B63">
        <f>'Bat-Base-End'!B63</f>
        <v>261</v>
      </c>
      <c r="C63">
        <f>'Bat-Base-End'!C63</f>
        <v>241</v>
      </c>
      <c r="D63">
        <f>'Bat-Base-End'!D63</f>
        <v>39</v>
      </c>
      <c r="E63">
        <f>'Bat-Base-End'!E63</f>
        <v>5752</v>
      </c>
      <c r="F63">
        <f>'Bat-Base-End'!F63</f>
        <v>123</v>
      </c>
      <c r="G63">
        <f>'Bat-Base-End'!G63</f>
        <v>35</v>
      </c>
      <c r="H63">
        <f>'Bat-Base-End'!H63</f>
        <v>3</v>
      </c>
      <c r="I63">
        <f>'Bat-Base-End'!I63</f>
        <v>19</v>
      </c>
      <c r="J63">
        <f>'Bat-Base-End'!J63</f>
        <v>123</v>
      </c>
      <c r="K63">
        <f>'Bat-Base-End'!K63</f>
        <v>2</v>
      </c>
      <c r="L63" t="str">
        <f>'Bat-Base-End'!L63</f>
        <v/>
      </c>
      <c r="M63" t="str">
        <f>'Bat-Base-End'!M63</f>
        <v>N</v>
      </c>
    </row>
    <row r="64" spans="1:13" x14ac:dyDescent="0.2">
      <c r="A64" t="str">
        <f>'Bat-Base-End'!A64</f>
        <v>Harry Davies</v>
      </c>
      <c r="B64">
        <f>'Bat-Base-End'!B64</f>
        <v>49</v>
      </c>
      <c r="C64">
        <f>'Bat-Base-End'!C64</f>
        <v>27</v>
      </c>
      <c r="D64">
        <f>'Bat-Base-End'!D64</f>
        <v>7</v>
      </c>
      <c r="E64">
        <f>'Bat-Base-End'!E64</f>
        <v>95</v>
      </c>
      <c r="F64">
        <f>'Bat-Base-End'!F64</f>
        <v>22</v>
      </c>
      <c r="G64">
        <f>'Bat-Base-End'!G64</f>
        <v>0</v>
      </c>
      <c r="H64">
        <f>'Bat-Base-End'!H64</f>
        <v>0</v>
      </c>
      <c r="I64">
        <f>'Bat-Base-End'!I64</f>
        <v>6</v>
      </c>
      <c r="J64">
        <f>'Bat-Base-End'!J64</f>
        <v>6</v>
      </c>
      <c r="K64">
        <f>'Bat-Base-End'!K64</f>
        <v>0</v>
      </c>
      <c r="L64" t="str">
        <f>'Bat-Base-End'!L64</f>
        <v/>
      </c>
      <c r="M64" t="str">
        <f>'Bat-Base-End'!M64</f>
        <v>Y</v>
      </c>
    </row>
    <row r="65" spans="1:13" x14ac:dyDescent="0.2">
      <c r="A65" t="str">
        <f>'Bat-Base-End'!A65</f>
        <v>J Davies</v>
      </c>
      <c r="B65">
        <f>'Bat-Base-End'!B65</f>
        <v>1</v>
      </c>
      <c r="C65">
        <f>'Bat-Base-End'!C65</f>
        <v>0</v>
      </c>
      <c r="D65">
        <f>'Bat-Base-End'!D65</f>
        <v>0</v>
      </c>
      <c r="E65">
        <f>'Bat-Base-End'!E65</f>
        <v>0</v>
      </c>
      <c r="F65">
        <f>'Bat-Base-End'!F65</f>
        <v>0</v>
      </c>
      <c r="G65">
        <f>'Bat-Base-End'!G65</f>
        <v>0</v>
      </c>
      <c r="H65">
        <f>'Bat-Base-End'!H65</f>
        <v>0</v>
      </c>
      <c r="I65">
        <f>'Bat-Base-End'!I65</f>
        <v>0</v>
      </c>
      <c r="J65">
        <f>'Bat-Base-End'!J65</f>
        <v>0</v>
      </c>
      <c r="K65">
        <f>'Bat-Base-End'!K65</f>
        <v>0</v>
      </c>
      <c r="L65" t="str">
        <f>'Bat-Base-End'!L65</f>
        <v/>
      </c>
      <c r="M65" t="str">
        <f>'Bat-Base-End'!M65</f>
        <v>N</v>
      </c>
    </row>
    <row r="66" spans="1:13" x14ac:dyDescent="0.2">
      <c r="A66" t="str">
        <f>'Bat-Base-End'!A66</f>
        <v>L Derbyshire</v>
      </c>
      <c r="B66">
        <f>'Bat-Base-End'!B66</f>
        <v>5</v>
      </c>
      <c r="C66">
        <f>'Bat-Base-End'!C66</f>
        <v>5</v>
      </c>
      <c r="D66">
        <f>'Bat-Base-End'!D66</f>
        <v>0</v>
      </c>
      <c r="E66">
        <f>'Bat-Base-End'!E66</f>
        <v>197</v>
      </c>
      <c r="F66">
        <f>'Bat-Base-End'!F66</f>
        <v>67</v>
      </c>
      <c r="G66">
        <f>'Bat-Base-End'!G66</f>
        <v>3</v>
      </c>
      <c r="H66">
        <f>'Bat-Base-End'!H66</f>
        <v>0</v>
      </c>
      <c r="I66">
        <f>'Bat-Base-End'!I66</f>
        <v>0</v>
      </c>
      <c r="J66">
        <f>'Bat-Base-End'!J66</f>
        <v>17</v>
      </c>
      <c r="K66">
        <f>'Bat-Base-End'!K66</f>
        <v>7</v>
      </c>
      <c r="L66" t="str">
        <f>'Bat-Base-End'!L66</f>
        <v/>
      </c>
      <c r="M66" t="str">
        <f>'Bat-Base-End'!M66</f>
        <v>N</v>
      </c>
    </row>
    <row r="67" spans="1:13" x14ac:dyDescent="0.2">
      <c r="A67" t="str">
        <f>'Bat-Base-End'!A67</f>
        <v>P Derbyshire</v>
      </c>
      <c r="B67">
        <f>'Bat-Base-End'!B67</f>
        <v>2</v>
      </c>
      <c r="C67">
        <f>'Bat-Base-End'!C67</f>
        <v>1</v>
      </c>
      <c r="D67">
        <f>'Bat-Base-End'!D67</f>
        <v>0</v>
      </c>
      <c r="E67">
        <f>'Bat-Base-End'!E67</f>
        <v>0</v>
      </c>
      <c r="F67">
        <f>'Bat-Base-End'!F67</f>
        <v>0</v>
      </c>
      <c r="G67">
        <f>'Bat-Base-End'!G67</f>
        <v>0</v>
      </c>
      <c r="H67">
        <f>'Bat-Base-End'!H67</f>
        <v>0</v>
      </c>
      <c r="I67">
        <f>'Bat-Base-End'!I67</f>
        <v>1</v>
      </c>
      <c r="J67">
        <f>'Bat-Base-End'!J67</f>
        <v>0</v>
      </c>
      <c r="K67">
        <f>'Bat-Base-End'!K67</f>
        <v>0</v>
      </c>
      <c r="L67" t="str">
        <f>'Bat-Base-End'!L67</f>
        <v/>
      </c>
      <c r="M67" t="str">
        <f>'Bat-Base-End'!M67</f>
        <v>N</v>
      </c>
    </row>
    <row r="68" spans="1:13" x14ac:dyDescent="0.2">
      <c r="A68" t="str">
        <f>'Bat-Base-End'!A68</f>
        <v>D Diamond</v>
      </c>
      <c r="B68">
        <f>'Bat-Base-End'!B68</f>
        <v>2</v>
      </c>
      <c r="C68">
        <f>'Bat-Base-End'!C68</f>
        <v>2</v>
      </c>
      <c r="D68">
        <f>'Bat-Base-End'!D68</f>
        <v>0</v>
      </c>
      <c r="E68">
        <f>'Bat-Base-End'!E68</f>
        <v>3</v>
      </c>
      <c r="F68">
        <f>'Bat-Base-End'!F68</f>
        <v>3</v>
      </c>
      <c r="G68">
        <f>'Bat-Base-End'!G68</f>
        <v>0</v>
      </c>
      <c r="H68">
        <f>'Bat-Base-End'!H68</f>
        <v>0</v>
      </c>
      <c r="I68">
        <f>'Bat-Base-End'!I68</f>
        <v>1</v>
      </c>
      <c r="J68">
        <f>'Bat-Base-End'!J68</f>
        <v>0</v>
      </c>
      <c r="K68">
        <f>'Bat-Base-End'!K68</f>
        <v>0</v>
      </c>
      <c r="L68" t="str">
        <f>'Bat-Base-End'!L68</f>
        <v/>
      </c>
      <c r="M68" t="str">
        <f>'Bat-Base-End'!M68</f>
        <v>N</v>
      </c>
    </row>
    <row r="69" spans="1:13" x14ac:dyDescent="0.2">
      <c r="A69" t="str">
        <f>'Bat-Base-End'!A69</f>
        <v>Hamish Dowell</v>
      </c>
      <c r="B69">
        <f>'Bat-Base-End'!B69</f>
        <v>21</v>
      </c>
      <c r="C69">
        <f>'Bat-Base-End'!C69</f>
        <v>19</v>
      </c>
      <c r="D69">
        <f>'Bat-Base-End'!D69</f>
        <v>2</v>
      </c>
      <c r="E69">
        <f>'Bat-Base-End'!E69</f>
        <v>414</v>
      </c>
      <c r="F69">
        <f>'Bat-Base-End'!F69</f>
        <v>51</v>
      </c>
      <c r="G69">
        <f>'Bat-Base-End'!G69</f>
        <v>1</v>
      </c>
      <c r="H69">
        <f>'Bat-Base-End'!H69</f>
        <v>0</v>
      </c>
      <c r="I69">
        <f>'Bat-Base-End'!I69</f>
        <v>1</v>
      </c>
      <c r="J69">
        <f>'Bat-Base-End'!J69</f>
        <v>24</v>
      </c>
      <c r="K69">
        <f>'Bat-Base-End'!K69</f>
        <v>4</v>
      </c>
      <c r="L69" t="str">
        <f>'Bat-Base-End'!L69</f>
        <v/>
      </c>
      <c r="M69" t="str">
        <f>'Bat-Base-End'!M69</f>
        <v>N</v>
      </c>
    </row>
    <row r="70" spans="1:13" x14ac:dyDescent="0.2">
      <c r="A70" t="str">
        <f>'Bat-Base-End'!A70</f>
        <v>Nicko Dowell</v>
      </c>
      <c r="B70">
        <f>'Bat-Base-End'!B70</f>
        <v>76</v>
      </c>
      <c r="C70">
        <f>'Bat-Base-End'!C70</f>
        <v>69</v>
      </c>
      <c r="D70">
        <f>'Bat-Base-End'!D70</f>
        <v>10</v>
      </c>
      <c r="E70">
        <f>'Bat-Base-End'!E70</f>
        <v>2494</v>
      </c>
      <c r="F70">
        <f>'Bat-Base-End'!F70</f>
        <v>213</v>
      </c>
      <c r="G70">
        <f>'Bat-Base-End'!G70</f>
        <v>14</v>
      </c>
      <c r="H70">
        <f>'Bat-Base-End'!H70</f>
        <v>5</v>
      </c>
      <c r="I70">
        <f>'Bat-Base-End'!I70</f>
        <v>1</v>
      </c>
      <c r="J70">
        <f>'Bat-Base-End'!J70</f>
        <v>241</v>
      </c>
      <c r="K70">
        <f>'Bat-Base-End'!K70</f>
        <v>11</v>
      </c>
      <c r="L70" t="str">
        <f>'Bat-Base-End'!L70</f>
        <v/>
      </c>
      <c r="M70" t="str">
        <f>'Bat-Base-End'!M70</f>
        <v>N</v>
      </c>
    </row>
    <row r="71" spans="1:13" x14ac:dyDescent="0.2">
      <c r="A71" t="str">
        <f>'Bat-Base-End'!A71</f>
        <v>M Dudley</v>
      </c>
      <c r="B71">
        <f>'Bat-Base-End'!B71</f>
        <v>3</v>
      </c>
      <c r="C71">
        <f>'Bat-Base-End'!C71</f>
        <v>3</v>
      </c>
      <c r="D71">
        <f>'Bat-Base-End'!D71</f>
        <v>0</v>
      </c>
      <c r="E71">
        <f>'Bat-Base-End'!E71</f>
        <v>22</v>
      </c>
      <c r="F71">
        <f>'Bat-Base-End'!F71</f>
        <v>12</v>
      </c>
      <c r="G71">
        <f>'Bat-Base-End'!G71</f>
        <v>0</v>
      </c>
      <c r="H71">
        <f>'Bat-Base-End'!H71</f>
        <v>0</v>
      </c>
      <c r="I71">
        <f>'Bat-Base-End'!I71</f>
        <v>1</v>
      </c>
      <c r="J71">
        <f>'Bat-Base-End'!J71</f>
        <v>0</v>
      </c>
      <c r="K71">
        <f>'Bat-Base-End'!K71</f>
        <v>0</v>
      </c>
      <c r="L71" t="str">
        <f>'Bat-Base-End'!L71</f>
        <v/>
      </c>
      <c r="M71" t="str">
        <f>'Bat-Base-End'!M71</f>
        <v>N</v>
      </c>
    </row>
    <row r="72" spans="1:13" x14ac:dyDescent="0.2">
      <c r="A72" t="str">
        <f>'Bat-Base-End'!A72</f>
        <v>Gordon Dunne</v>
      </c>
      <c r="B72">
        <f>'Bat-Base-End'!B72</f>
        <v>1</v>
      </c>
      <c r="C72">
        <f>'Bat-Base-End'!C72</f>
        <v>1</v>
      </c>
      <c r="D72">
        <f>'Bat-Base-End'!D72</f>
        <v>1</v>
      </c>
      <c r="E72">
        <f>'Bat-Base-End'!E72</f>
        <v>1</v>
      </c>
      <c r="F72" t="str">
        <f>'Bat-Base-End'!F72</f>
        <v>1*</v>
      </c>
      <c r="G72">
        <f>'Bat-Base-End'!G72</f>
        <v>0</v>
      </c>
      <c r="H72">
        <f>'Bat-Base-End'!H72</f>
        <v>0</v>
      </c>
      <c r="I72">
        <f>'Bat-Base-End'!I72</f>
        <v>0</v>
      </c>
      <c r="J72">
        <f>'Bat-Base-End'!J72</f>
        <v>0</v>
      </c>
      <c r="K72">
        <f>'Bat-Base-End'!K72</f>
        <v>0</v>
      </c>
      <c r="L72">
        <f>'Bat-Base-End'!L72</f>
        <v>6</v>
      </c>
      <c r="M72" t="str">
        <f>'Bat-Base-End'!M72</f>
        <v>N</v>
      </c>
    </row>
    <row r="73" spans="1:13" x14ac:dyDescent="0.2">
      <c r="A73" t="str">
        <f>'Bat-Base-End'!A73</f>
        <v>H Ewinger</v>
      </c>
      <c r="B73">
        <f>'Bat-Base-End'!B73</f>
        <v>20</v>
      </c>
      <c r="C73">
        <f>'Bat-Base-End'!C73</f>
        <v>20</v>
      </c>
      <c r="D73">
        <f>'Bat-Base-End'!D73</f>
        <v>1</v>
      </c>
      <c r="E73">
        <f>'Bat-Base-End'!E73</f>
        <v>360</v>
      </c>
      <c r="F73">
        <f>'Bat-Base-End'!F73</f>
        <v>100</v>
      </c>
      <c r="G73">
        <f>'Bat-Base-End'!G73</f>
        <v>1</v>
      </c>
      <c r="H73">
        <f>'Bat-Base-End'!H73</f>
        <v>1</v>
      </c>
      <c r="I73">
        <f>'Bat-Base-End'!I73</f>
        <v>1</v>
      </c>
      <c r="J73">
        <f>'Bat-Base-End'!J73</f>
        <v>39</v>
      </c>
      <c r="K73">
        <f>'Bat-Base-End'!K73</f>
        <v>1</v>
      </c>
      <c r="L73" t="str">
        <f>'Bat-Base-End'!L73</f>
        <v/>
      </c>
      <c r="M73" t="str">
        <f>'Bat-Base-End'!M73</f>
        <v>N</v>
      </c>
    </row>
    <row r="74" spans="1:13" x14ac:dyDescent="0.2">
      <c r="A74" t="str">
        <f>'Bat-Base-End'!A74</f>
        <v>E Feast</v>
      </c>
      <c r="B74">
        <f>'Bat-Base-End'!B74</f>
        <v>9</v>
      </c>
      <c r="C74">
        <f>'Bat-Base-End'!C74</f>
        <v>8</v>
      </c>
      <c r="D74">
        <f>'Bat-Base-End'!D74</f>
        <v>3</v>
      </c>
      <c r="E74">
        <f>'Bat-Base-End'!E74</f>
        <v>7</v>
      </c>
      <c r="F74">
        <f>'Bat-Base-End'!F74</f>
        <v>4</v>
      </c>
      <c r="G74">
        <f>'Bat-Base-End'!G74</f>
        <v>0</v>
      </c>
      <c r="H74">
        <f>'Bat-Base-End'!H74</f>
        <v>0</v>
      </c>
      <c r="I74">
        <f>'Bat-Base-End'!I74</f>
        <v>3</v>
      </c>
      <c r="J74">
        <f>'Bat-Base-End'!J74</f>
        <v>0</v>
      </c>
      <c r="K74">
        <f>'Bat-Base-End'!K74</f>
        <v>0</v>
      </c>
      <c r="L74" t="str">
        <f>'Bat-Base-End'!L74</f>
        <v/>
      </c>
      <c r="M74" t="str">
        <f>'Bat-Base-End'!M74</f>
        <v>N</v>
      </c>
    </row>
    <row r="75" spans="1:13" x14ac:dyDescent="0.2">
      <c r="A75" t="str">
        <f>'Bat-Base-End'!A75</f>
        <v>Chris Feeney</v>
      </c>
      <c r="B75">
        <f>'Bat-Base-End'!B75</f>
        <v>162</v>
      </c>
      <c r="C75">
        <f>'Bat-Base-End'!C75</f>
        <v>140</v>
      </c>
      <c r="D75">
        <f>'Bat-Base-End'!D75</f>
        <v>20</v>
      </c>
      <c r="E75">
        <f>'Bat-Base-End'!E75</f>
        <v>1721</v>
      </c>
      <c r="F75">
        <f>'Bat-Base-End'!F75</f>
        <v>63</v>
      </c>
      <c r="G75">
        <f>'Bat-Base-End'!G75</f>
        <v>1</v>
      </c>
      <c r="H75">
        <f>'Bat-Base-End'!H75</f>
        <v>0</v>
      </c>
      <c r="I75">
        <f>'Bat-Base-End'!I75</f>
        <v>16</v>
      </c>
      <c r="J75">
        <f>'Bat-Base-End'!J75</f>
        <v>118</v>
      </c>
      <c r="K75">
        <f>'Bat-Base-End'!K75</f>
        <v>1</v>
      </c>
      <c r="L75" t="str">
        <f>'Bat-Base-End'!L75</f>
        <v/>
      </c>
      <c r="M75" t="str">
        <f>'Bat-Base-End'!M75</f>
        <v>N</v>
      </c>
    </row>
    <row r="76" spans="1:13" x14ac:dyDescent="0.2">
      <c r="A76" t="str">
        <f>'Bat-Base-End'!A76</f>
        <v>P Fenech</v>
      </c>
      <c r="B76">
        <f>'Bat-Base-End'!B76</f>
        <v>13</v>
      </c>
      <c r="C76">
        <f>'Bat-Base-End'!C76</f>
        <v>12</v>
      </c>
      <c r="D76">
        <f>'Bat-Base-End'!D76</f>
        <v>0</v>
      </c>
      <c r="E76">
        <f>'Bat-Base-End'!E76</f>
        <v>88</v>
      </c>
      <c r="F76">
        <f>'Bat-Base-End'!F76</f>
        <v>48</v>
      </c>
      <c r="G76">
        <f>'Bat-Base-End'!G76</f>
        <v>0</v>
      </c>
      <c r="H76">
        <f>'Bat-Base-End'!H76</f>
        <v>0</v>
      </c>
      <c r="I76">
        <f>'Bat-Base-End'!I76</f>
        <v>7</v>
      </c>
      <c r="J76">
        <f>'Bat-Base-End'!J76</f>
        <v>11</v>
      </c>
      <c r="K76">
        <f>'Bat-Base-End'!K76</f>
        <v>2</v>
      </c>
      <c r="L76" t="str">
        <f>'Bat-Base-End'!L76</f>
        <v/>
      </c>
      <c r="M76" t="str">
        <f>'Bat-Base-End'!M76</f>
        <v>N</v>
      </c>
    </row>
    <row r="77" spans="1:13" x14ac:dyDescent="0.2">
      <c r="A77" t="str">
        <f>'Bat-Base-End'!A77</f>
        <v>T Flavin</v>
      </c>
      <c r="B77">
        <f>'Bat-Base-End'!B77</f>
        <v>1</v>
      </c>
      <c r="C77">
        <f>'Bat-Base-End'!C77</f>
        <v>1</v>
      </c>
      <c r="D77">
        <f>'Bat-Base-End'!D77</f>
        <v>0</v>
      </c>
      <c r="E77">
        <f>'Bat-Base-End'!E77</f>
        <v>16</v>
      </c>
      <c r="F77">
        <f>'Bat-Base-End'!F77</f>
        <v>16</v>
      </c>
      <c r="G77">
        <f>'Bat-Base-End'!G77</f>
        <v>0</v>
      </c>
      <c r="H77">
        <f>'Bat-Base-End'!H77</f>
        <v>0</v>
      </c>
      <c r="I77">
        <f>'Bat-Base-End'!I77</f>
        <v>0</v>
      </c>
      <c r="J77">
        <f>'Bat-Base-End'!J77</f>
        <v>0</v>
      </c>
      <c r="K77">
        <f>'Bat-Base-End'!K77</f>
        <v>0</v>
      </c>
      <c r="L77" t="str">
        <f>'Bat-Base-End'!L77</f>
        <v/>
      </c>
      <c r="M77" t="str">
        <f>'Bat-Base-End'!M77</f>
        <v>N</v>
      </c>
    </row>
    <row r="78" spans="1:13" x14ac:dyDescent="0.2">
      <c r="A78" t="str">
        <f>'Bat-Base-End'!A78</f>
        <v>S Follows</v>
      </c>
      <c r="B78">
        <f>'Bat-Base-End'!B78</f>
        <v>67</v>
      </c>
      <c r="C78">
        <f>'Bat-Base-End'!C78</f>
        <v>53</v>
      </c>
      <c r="D78">
        <f>'Bat-Base-End'!D78</f>
        <v>10</v>
      </c>
      <c r="E78">
        <f>'Bat-Base-End'!E78</f>
        <v>238</v>
      </c>
      <c r="F78">
        <f>'Bat-Base-End'!F78</f>
        <v>27</v>
      </c>
      <c r="G78">
        <f>'Bat-Base-End'!G78</f>
        <v>0</v>
      </c>
      <c r="H78">
        <f>'Bat-Base-End'!H78</f>
        <v>0</v>
      </c>
      <c r="I78">
        <f>'Bat-Base-End'!I78</f>
        <v>15</v>
      </c>
      <c r="J78">
        <f>'Bat-Base-End'!J78</f>
        <v>24</v>
      </c>
      <c r="K78">
        <f>'Bat-Base-End'!K78</f>
        <v>1</v>
      </c>
      <c r="L78" t="str">
        <f>'Bat-Base-End'!L78</f>
        <v/>
      </c>
      <c r="M78" t="str">
        <f>'Bat-Base-End'!M78</f>
        <v>N</v>
      </c>
    </row>
    <row r="79" spans="1:13" x14ac:dyDescent="0.2">
      <c r="A79" t="str">
        <f>'Bat-Base-End'!A79</f>
        <v>J Fowler</v>
      </c>
      <c r="B79">
        <f>'Bat-Base-End'!B79</f>
        <v>12</v>
      </c>
      <c r="C79">
        <f>'Bat-Base-End'!C79</f>
        <v>12</v>
      </c>
      <c r="D79">
        <f>'Bat-Base-End'!D79</f>
        <v>2</v>
      </c>
      <c r="E79">
        <f>'Bat-Base-End'!E79</f>
        <v>167</v>
      </c>
      <c r="F79">
        <f>'Bat-Base-End'!F79</f>
        <v>62</v>
      </c>
      <c r="G79">
        <f>'Bat-Base-End'!G79</f>
        <v>1</v>
      </c>
      <c r="H79">
        <f>'Bat-Base-End'!H79</f>
        <v>0</v>
      </c>
      <c r="I79">
        <f>'Bat-Base-End'!I79</f>
        <v>3</v>
      </c>
      <c r="J79">
        <f>'Bat-Base-End'!J79</f>
        <v>16</v>
      </c>
      <c r="K79">
        <f>'Bat-Base-End'!K79</f>
        <v>3</v>
      </c>
      <c r="L79" t="str">
        <f>'Bat-Base-End'!L79</f>
        <v/>
      </c>
      <c r="M79" t="str">
        <f>'Bat-Base-End'!M79</f>
        <v>N</v>
      </c>
    </row>
    <row r="80" spans="1:13" x14ac:dyDescent="0.2">
      <c r="A80" t="str">
        <f>'Bat-Base-End'!A80</f>
        <v>Sav Gatfield</v>
      </c>
      <c r="B80">
        <f>'Bat-Base-End'!B80</f>
        <v>26</v>
      </c>
      <c r="C80">
        <f>'Bat-Base-End'!C80</f>
        <v>21</v>
      </c>
      <c r="D80">
        <f>'Bat-Base-End'!D80</f>
        <v>4</v>
      </c>
      <c r="E80">
        <f>'Bat-Base-End'!E80</f>
        <v>238</v>
      </c>
      <c r="F80">
        <f>'Bat-Base-End'!F80</f>
        <v>63</v>
      </c>
      <c r="G80">
        <f>'Bat-Base-End'!G80</f>
        <v>2</v>
      </c>
      <c r="H80">
        <f>'Bat-Base-End'!H80</f>
        <v>0</v>
      </c>
      <c r="I80">
        <f>'Bat-Base-End'!I80</f>
        <v>6</v>
      </c>
      <c r="J80">
        <f>'Bat-Base-End'!J80</f>
        <v>28</v>
      </c>
      <c r="K80">
        <f>'Bat-Base-End'!K80</f>
        <v>4</v>
      </c>
      <c r="L80" t="str">
        <f>'Bat-Base-End'!L80</f>
        <v/>
      </c>
      <c r="M80" t="str">
        <f>'Bat-Base-End'!M80</f>
        <v>N</v>
      </c>
    </row>
    <row r="81" spans="1:13" x14ac:dyDescent="0.2">
      <c r="A81" t="str">
        <f>'Bat-Base-End'!A81</f>
        <v>C Gibbons</v>
      </c>
      <c r="B81">
        <f>'Bat-Base-End'!B81</f>
        <v>1</v>
      </c>
      <c r="C81">
        <f>'Bat-Base-End'!C81</f>
        <v>1</v>
      </c>
      <c r="D81">
        <f>'Bat-Base-End'!D81</f>
        <v>0</v>
      </c>
      <c r="E81">
        <f>'Bat-Base-End'!E81</f>
        <v>1</v>
      </c>
      <c r="F81">
        <f>'Bat-Base-End'!F81</f>
        <v>1</v>
      </c>
      <c r="G81">
        <f>'Bat-Base-End'!G81</f>
        <v>0</v>
      </c>
      <c r="H81">
        <f>'Bat-Base-End'!H81</f>
        <v>0</v>
      </c>
      <c r="I81">
        <f>'Bat-Base-End'!I81</f>
        <v>0</v>
      </c>
      <c r="J81">
        <f>'Bat-Base-End'!J81</f>
        <v>0</v>
      </c>
      <c r="K81">
        <f>'Bat-Base-End'!K81</f>
        <v>0</v>
      </c>
      <c r="L81" t="str">
        <f>'Bat-Base-End'!L81</f>
        <v/>
      </c>
      <c r="M81" t="str">
        <f>'Bat-Base-End'!M81</f>
        <v>N</v>
      </c>
    </row>
    <row r="82" spans="1:13" x14ac:dyDescent="0.2">
      <c r="A82" t="str">
        <f>'Bat-Base-End'!A82</f>
        <v>Simon Gillman</v>
      </c>
      <c r="B82">
        <f>'Bat-Base-End'!B82</f>
        <v>129</v>
      </c>
      <c r="C82">
        <f>'Bat-Base-End'!C82</f>
        <v>81</v>
      </c>
      <c r="D82">
        <f>'Bat-Base-End'!D82</f>
        <v>29</v>
      </c>
      <c r="E82">
        <f>'Bat-Base-End'!E82</f>
        <v>518</v>
      </c>
      <c r="F82">
        <f>'Bat-Base-End'!F82</f>
        <v>74</v>
      </c>
      <c r="G82">
        <f>'Bat-Base-End'!G82</f>
        <v>2</v>
      </c>
      <c r="H82">
        <f>'Bat-Base-End'!H82</f>
        <v>0</v>
      </c>
      <c r="I82">
        <f>'Bat-Base-End'!I82</f>
        <v>15</v>
      </c>
      <c r="J82">
        <f>'Bat-Base-End'!J82</f>
        <v>30</v>
      </c>
      <c r="K82">
        <f>'Bat-Base-End'!K82</f>
        <v>6</v>
      </c>
      <c r="L82" t="str">
        <f>'Bat-Base-End'!L82</f>
        <v/>
      </c>
      <c r="M82" t="str">
        <f>'Bat-Base-End'!M82</f>
        <v>N</v>
      </c>
    </row>
    <row r="83" spans="1:13" x14ac:dyDescent="0.2">
      <c r="A83" t="str">
        <f>'Bat-Base-End'!A83</f>
        <v>R Gladstone</v>
      </c>
      <c r="B83">
        <f>'Bat-Base-End'!B83</f>
        <v>15</v>
      </c>
      <c r="C83">
        <f>'Bat-Base-End'!C83</f>
        <v>14</v>
      </c>
      <c r="D83">
        <f>'Bat-Base-End'!D83</f>
        <v>3</v>
      </c>
      <c r="E83">
        <f>'Bat-Base-End'!E83</f>
        <v>452</v>
      </c>
      <c r="F83">
        <f>'Bat-Base-End'!F83</f>
        <v>148</v>
      </c>
      <c r="G83">
        <f>'Bat-Base-End'!G83</f>
        <v>1</v>
      </c>
      <c r="H83">
        <f>'Bat-Base-End'!H83</f>
        <v>1</v>
      </c>
      <c r="I83">
        <f>'Bat-Base-End'!I83</f>
        <v>0</v>
      </c>
      <c r="J83">
        <f>'Bat-Base-End'!J83</f>
        <v>46</v>
      </c>
      <c r="K83">
        <f>'Bat-Base-End'!K83</f>
        <v>22</v>
      </c>
      <c r="L83" t="str">
        <f>'Bat-Base-End'!L83</f>
        <v/>
      </c>
      <c r="M83" t="str">
        <f>'Bat-Base-End'!M83</f>
        <v>N</v>
      </c>
    </row>
    <row r="84" spans="1:13" x14ac:dyDescent="0.2">
      <c r="A84" t="str">
        <f>'Bat-Base-End'!A84</f>
        <v>Patrick Gledhill</v>
      </c>
      <c r="B84">
        <f>'Bat-Base-End'!B84</f>
        <v>93</v>
      </c>
      <c r="C84">
        <f>'Bat-Base-End'!C84</f>
        <v>75</v>
      </c>
      <c r="D84">
        <f>'Bat-Base-End'!D84</f>
        <v>11</v>
      </c>
      <c r="E84">
        <f>'Bat-Base-End'!E84</f>
        <v>648</v>
      </c>
      <c r="F84">
        <f>'Bat-Base-End'!F84</f>
        <v>72</v>
      </c>
      <c r="G84">
        <f>'Bat-Base-End'!G84</f>
        <v>1</v>
      </c>
      <c r="H84">
        <f>'Bat-Base-End'!H84</f>
        <v>0</v>
      </c>
      <c r="I84">
        <f>'Bat-Base-End'!I84</f>
        <v>17</v>
      </c>
      <c r="J84">
        <f>'Bat-Base-End'!J84</f>
        <v>57</v>
      </c>
      <c r="K84">
        <f>'Bat-Base-End'!K84</f>
        <v>0</v>
      </c>
      <c r="L84" t="str">
        <f>'Bat-Base-End'!L84</f>
        <v/>
      </c>
      <c r="M84" t="str">
        <f>'Bat-Base-End'!M84</f>
        <v>Y</v>
      </c>
    </row>
    <row r="85" spans="1:13" x14ac:dyDescent="0.2">
      <c r="A85" t="str">
        <f>'Bat-Base-End'!A85</f>
        <v>Ben Glover</v>
      </c>
      <c r="B85">
        <f>'Bat-Base-End'!B85</f>
        <v>17</v>
      </c>
      <c r="C85">
        <f>'Bat-Base-End'!C85</f>
        <v>17</v>
      </c>
      <c r="D85">
        <f>'Bat-Base-End'!D85</f>
        <v>1</v>
      </c>
      <c r="E85">
        <f>'Bat-Base-End'!E85</f>
        <v>128</v>
      </c>
      <c r="F85">
        <f>'Bat-Base-End'!F85</f>
        <v>38</v>
      </c>
      <c r="G85">
        <f>'Bat-Base-End'!G85</f>
        <v>0</v>
      </c>
      <c r="H85">
        <f>'Bat-Base-End'!H85</f>
        <v>0</v>
      </c>
      <c r="I85">
        <f>'Bat-Base-End'!I85</f>
        <v>3</v>
      </c>
      <c r="J85">
        <f>'Bat-Base-End'!J85</f>
        <v>13</v>
      </c>
      <c r="K85">
        <f>'Bat-Base-End'!K85</f>
        <v>2</v>
      </c>
      <c r="L85" t="str">
        <f>'Bat-Base-End'!L85</f>
        <v/>
      </c>
      <c r="M85" t="str">
        <f>'Bat-Base-End'!M85</f>
        <v>N</v>
      </c>
    </row>
    <row r="86" spans="1:13" x14ac:dyDescent="0.2">
      <c r="A86" t="str">
        <f>'Bat-Base-End'!A86</f>
        <v>Liam Gray</v>
      </c>
      <c r="B86">
        <f>'Bat-Base-End'!B86</f>
        <v>33</v>
      </c>
      <c r="C86">
        <f>'Bat-Base-End'!C86</f>
        <v>27</v>
      </c>
      <c r="D86">
        <f>'Bat-Base-End'!D86</f>
        <v>6</v>
      </c>
      <c r="E86">
        <f>'Bat-Base-End'!E86</f>
        <v>248</v>
      </c>
      <c r="F86">
        <f>'Bat-Base-End'!F86</f>
        <v>48</v>
      </c>
      <c r="G86">
        <f>'Bat-Base-End'!G86</f>
        <v>0</v>
      </c>
      <c r="H86">
        <f>'Bat-Base-End'!H86</f>
        <v>0</v>
      </c>
      <c r="I86">
        <f>'Bat-Base-End'!I86</f>
        <v>3</v>
      </c>
      <c r="J86">
        <f>'Bat-Base-End'!J86</f>
        <v>24</v>
      </c>
      <c r="K86">
        <f>'Bat-Base-End'!K86</f>
        <v>3</v>
      </c>
      <c r="L86" t="str">
        <f>'Bat-Base-End'!L86</f>
        <v/>
      </c>
      <c r="M86" t="str">
        <f>'Bat-Base-End'!M86</f>
        <v>Y</v>
      </c>
    </row>
    <row r="87" spans="1:13" x14ac:dyDescent="0.2">
      <c r="A87" t="str">
        <f>'Bat-Base-End'!A87</f>
        <v>Joe Green</v>
      </c>
      <c r="B87">
        <f>'Bat-Base-End'!B87</f>
        <v>31</v>
      </c>
      <c r="C87">
        <f>'Bat-Base-End'!C87</f>
        <v>15</v>
      </c>
      <c r="D87">
        <f>'Bat-Base-End'!D87</f>
        <v>6</v>
      </c>
      <c r="E87">
        <f>'Bat-Base-End'!E87</f>
        <v>46</v>
      </c>
      <c r="F87">
        <f>'Bat-Base-End'!F87</f>
        <v>17</v>
      </c>
      <c r="G87">
        <f>'Bat-Base-End'!G87</f>
        <v>0</v>
      </c>
      <c r="H87">
        <f>'Bat-Base-End'!H87</f>
        <v>0</v>
      </c>
      <c r="I87">
        <f>'Bat-Base-End'!I87</f>
        <v>4</v>
      </c>
      <c r="J87">
        <f>'Bat-Base-End'!J87</f>
        <v>4</v>
      </c>
      <c r="K87">
        <f>'Bat-Base-End'!K87</f>
        <v>1</v>
      </c>
      <c r="L87" t="str">
        <f>'Bat-Base-End'!L87</f>
        <v/>
      </c>
      <c r="M87" t="str">
        <f>'Bat-Base-End'!M87</f>
        <v>N</v>
      </c>
    </row>
    <row r="88" spans="1:13" x14ac:dyDescent="0.2">
      <c r="A88" t="str">
        <f>'Bat-Base-End'!A88</f>
        <v>J Habib</v>
      </c>
      <c r="B88">
        <f>'Bat-Base-End'!B88</f>
        <v>1</v>
      </c>
      <c r="C88">
        <f>'Bat-Base-End'!C88</f>
        <v>1</v>
      </c>
      <c r="D88">
        <f>'Bat-Base-End'!D88</f>
        <v>1</v>
      </c>
      <c r="E88">
        <f>'Bat-Base-End'!E88</f>
        <v>23</v>
      </c>
      <c r="F88" t="str">
        <f>'Bat-Base-End'!F88</f>
        <v>23*</v>
      </c>
      <c r="G88">
        <f>'Bat-Base-End'!G88</f>
        <v>0</v>
      </c>
      <c r="H88">
        <f>'Bat-Base-End'!H88</f>
        <v>0</v>
      </c>
      <c r="I88">
        <f>'Bat-Base-End'!I88</f>
        <v>0</v>
      </c>
      <c r="J88">
        <f>'Bat-Base-End'!J88</f>
        <v>4</v>
      </c>
      <c r="K88">
        <f>'Bat-Base-End'!K88</f>
        <v>0</v>
      </c>
      <c r="L88" t="str">
        <f>'Bat-Base-End'!L88</f>
        <v/>
      </c>
      <c r="M88" t="str">
        <f>'Bat-Base-End'!M88</f>
        <v>N</v>
      </c>
    </row>
    <row r="89" spans="1:13" x14ac:dyDescent="0.2">
      <c r="A89" t="str">
        <f>'Bat-Base-End'!A89</f>
        <v>Steve Hamer</v>
      </c>
      <c r="B89">
        <f>'Bat-Base-End'!B89</f>
        <v>81</v>
      </c>
      <c r="C89">
        <f>'Bat-Base-End'!C89</f>
        <v>77</v>
      </c>
      <c r="D89">
        <f>'Bat-Base-End'!D89</f>
        <v>6</v>
      </c>
      <c r="E89">
        <f>'Bat-Base-End'!E89</f>
        <v>1527</v>
      </c>
      <c r="F89">
        <f>'Bat-Base-End'!F89</f>
        <v>101</v>
      </c>
      <c r="G89">
        <f>'Bat-Base-End'!G89</f>
        <v>5</v>
      </c>
      <c r="H89">
        <f>'Bat-Base-End'!H89</f>
        <v>2</v>
      </c>
      <c r="I89">
        <f>'Bat-Base-End'!I89</f>
        <v>7</v>
      </c>
      <c r="J89">
        <f>'Bat-Base-End'!J89</f>
        <v>153</v>
      </c>
      <c r="K89">
        <f>'Bat-Base-End'!K89</f>
        <v>4</v>
      </c>
      <c r="L89" t="str">
        <f>'Bat-Base-End'!L89</f>
        <v/>
      </c>
      <c r="M89" t="str">
        <f>'Bat-Base-End'!M89</f>
        <v>N</v>
      </c>
    </row>
    <row r="90" spans="1:13" x14ac:dyDescent="0.2">
      <c r="A90" t="str">
        <f>'Bat-Base-End'!A90</f>
        <v>A Hargreaves</v>
      </c>
      <c r="B90">
        <f>'Bat-Base-End'!B90</f>
        <v>23</v>
      </c>
      <c r="C90">
        <f>'Bat-Base-End'!C90</f>
        <v>22</v>
      </c>
      <c r="D90">
        <f>'Bat-Base-End'!D90</f>
        <v>1</v>
      </c>
      <c r="E90">
        <f>'Bat-Base-End'!E90</f>
        <v>188</v>
      </c>
      <c r="F90">
        <f>'Bat-Base-End'!F90</f>
        <v>24</v>
      </c>
      <c r="G90">
        <f>'Bat-Base-End'!G90</f>
        <v>0</v>
      </c>
      <c r="H90">
        <f>'Bat-Base-End'!H90</f>
        <v>0</v>
      </c>
      <c r="I90">
        <f>'Bat-Base-End'!I90</f>
        <v>3</v>
      </c>
      <c r="J90">
        <f>'Bat-Base-End'!J90</f>
        <v>22</v>
      </c>
      <c r="K90">
        <f>'Bat-Base-End'!K90</f>
        <v>2</v>
      </c>
      <c r="L90" t="str">
        <f>'Bat-Base-End'!L90</f>
        <v/>
      </c>
      <c r="M90" t="str">
        <f>'Bat-Base-End'!M90</f>
        <v>N</v>
      </c>
    </row>
    <row r="91" spans="1:13" x14ac:dyDescent="0.2">
      <c r="A91" t="str">
        <f>'Bat-Base-End'!A91</f>
        <v>Julian Harris</v>
      </c>
      <c r="B91">
        <f>'Bat-Base-End'!B91</f>
        <v>1</v>
      </c>
      <c r="C91">
        <f>'Bat-Base-End'!C91</f>
        <v>1</v>
      </c>
      <c r="D91">
        <f>'Bat-Base-End'!D91</f>
        <v>0</v>
      </c>
      <c r="E91">
        <f>'Bat-Base-End'!E91</f>
        <v>3</v>
      </c>
      <c r="F91">
        <f>'Bat-Base-End'!F91</f>
        <v>28</v>
      </c>
      <c r="G91">
        <f>'Bat-Base-End'!G91</f>
        <v>0</v>
      </c>
      <c r="H91">
        <f>'Bat-Base-End'!H91</f>
        <v>0</v>
      </c>
      <c r="I91">
        <f>'Bat-Base-End'!I91</f>
        <v>0</v>
      </c>
      <c r="J91">
        <f>'Bat-Base-End'!J91</f>
        <v>0</v>
      </c>
      <c r="K91">
        <f>'Bat-Base-End'!K91</f>
        <v>0</v>
      </c>
      <c r="L91">
        <f>'Bat-Base-End'!L91</f>
        <v>22</v>
      </c>
      <c r="M91" t="str">
        <f>'Bat-Base-End'!M91</f>
        <v>N</v>
      </c>
    </row>
    <row r="92" spans="1:13" x14ac:dyDescent="0.2">
      <c r="A92" t="str">
        <f>'Bat-Base-End'!A92</f>
        <v>D Harvey</v>
      </c>
      <c r="B92">
        <f>'Bat-Base-End'!B92</f>
        <v>1</v>
      </c>
      <c r="C92">
        <f>'Bat-Base-End'!C92</f>
        <v>1</v>
      </c>
      <c r="D92">
        <f>'Bat-Base-End'!D92</f>
        <v>0</v>
      </c>
      <c r="E92">
        <f>'Bat-Base-End'!E92</f>
        <v>11</v>
      </c>
      <c r="F92">
        <f>'Bat-Base-End'!F92</f>
        <v>11</v>
      </c>
      <c r="G92">
        <f>'Bat-Base-End'!G92</f>
        <v>0</v>
      </c>
      <c r="H92">
        <f>'Bat-Base-End'!H92</f>
        <v>0</v>
      </c>
      <c r="I92">
        <f>'Bat-Base-End'!I92</f>
        <v>0</v>
      </c>
      <c r="J92">
        <f>'Bat-Base-End'!J92</f>
        <v>1</v>
      </c>
      <c r="K92">
        <f>'Bat-Base-End'!K92</f>
        <v>0</v>
      </c>
      <c r="L92">
        <f>'Bat-Base-End'!L92</f>
        <v>20</v>
      </c>
      <c r="M92" t="str">
        <f>'Bat-Base-End'!M92</f>
        <v>N</v>
      </c>
    </row>
    <row r="93" spans="1:13" x14ac:dyDescent="0.2">
      <c r="A93" t="str">
        <f>'Bat-Base-End'!A93</f>
        <v>Tim Hapgood</v>
      </c>
      <c r="B93">
        <f>'Bat-Base-End'!B93</f>
        <v>1</v>
      </c>
      <c r="C93">
        <f>'Bat-Base-End'!C93</f>
        <v>1</v>
      </c>
      <c r="D93">
        <f>'Bat-Base-End'!D93</f>
        <v>1</v>
      </c>
      <c r="E93">
        <f>'Bat-Base-End'!E93</f>
        <v>54</v>
      </c>
      <c r="F93" t="str">
        <f>'Bat-Base-End'!F93</f>
        <v>54*</v>
      </c>
      <c r="G93">
        <f>'Bat-Base-End'!G93</f>
        <v>1</v>
      </c>
      <c r="H93">
        <f>'Bat-Base-End'!H93</f>
        <v>0</v>
      </c>
      <c r="I93">
        <f>'Bat-Base-End'!I93</f>
        <v>0</v>
      </c>
      <c r="J93">
        <f>'Bat-Base-End'!J93</f>
        <v>9</v>
      </c>
      <c r="K93">
        <f>'Bat-Base-End'!K93</f>
        <v>0</v>
      </c>
      <c r="L93">
        <f>'Bat-Base-End'!L93</f>
        <v>73</v>
      </c>
      <c r="M93" t="str">
        <f>'Bat-Base-End'!M93</f>
        <v>Y</v>
      </c>
    </row>
    <row r="94" spans="1:13" x14ac:dyDescent="0.2">
      <c r="A94" t="str">
        <f>'Bat-Base-End'!A94</f>
        <v>Leo Hawkins</v>
      </c>
      <c r="B94">
        <f>'Bat-Base-End'!B94</f>
        <v>8</v>
      </c>
      <c r="C94">
        <f>'Bat-Base-End'!C94</f>
        <v>5</v>
      </c>
      <c r="D94">
        <f>'Bat-Base-End'!D94</f>
        <v>1</v>
      </c>
      <c r="E94">
        <f>'Bat-Base-End'!E94</f>
        <v>62</v>
      </c>
      <c r="F94" t="str">
        <f>'Bat-Base-End'!F94</f>
        <v>22*</v>
      </c>
      <c r="G94">
        <f>'Bat-Base-End'!G94</f>
        <v>0</v>
      </c>
      <c r="H94">
        <f>'Bat-Base-End'!H94</f>
        <v>0</v>
      </c>
      <c r="I94">
        <f>'Bat-Base-End'!I94</f>
        <v>1</v>
      </c>
      <c r="J94">
        <f>'Bat-Base-End'!J94</f>
        <v>10</v>
      </c>
      <c r="K94">
        <f>'Bat-Base-End'!K94</f>
        <v>0</v>
      </c>
      <c r="L94">
        <f>'Bat-Base-End'!L94</f>
        <v>84</v>
      </c>
      <c r="M94" t="str">
        <f>'Bat-Base-End'!M94</f>
        <v>N</v>
      </c>
    </row>
    <row r="95" spans="1:13" x14ac:dyDescent="0.2">
      <c r="A95" t="str">
        <f>'Bat-Base-End'!A95</f>
        <v>J Henderson</v>
      </c>
      <c r="B95">
        <f>'Bat-Base-End'!B95</f>
        <v>1</v>
      </c>
      <c r="C95">
        <f>'Bat-Base-End'!C95</f>
        <v>1</v>
      </c>
      <c r="D95">
        <f>'Bat-Base-End'!D95</f>
        <v>0</v>
      </c>
      <c r="E95">
        <f>'Bat-Base-End'!E95</f>
        <v>9</v>
      </c>
      <c r="F95">
        <f>'Bat-Base-End'!F95</f>
        <v>9</v>
      </c>
      <c r="G95">
        <f>'Bat-Base-End'!G95</f>
        <v>0</v>
      </c>
      <c r="H95">
        <f>'Bat-Base-End'!H95</f>
        <v>0</v>
      </c>
      <c r="I95">
        <f>'Bat-Base-End'!I95</f>
        <v>0</v>
      </c>
      <c r="J95">
        <f>'Bat-Base-End'!J95</f>
        <v>1</v>
      </c>
      <c r="K95">
        <f>'Bat-Base-End'!K95</f>
        <v>0</v>
      </c>
      <c r="L95" t="str">
        <f>'Bat-Base-End'!L95</f>
        <v/>
      </c>
      <c r="M95" t="str">
        <f>'Bat-Base-End'!M95</f>
        <v>N</v>
      </c>
    </row>
    <row r="96" spans="1:13" x14ac:dyDescent="0.2">
      <c r="A96" t="str">
        <f>'Bat-Base-End'!A96</f>
        <v>Carl Hey</v>
      </c>
      <c r="B96">
        <f>'Bat-Base-End'!B96</f>
        <v>4</v>
      </c>
      <c r="C96">
        <f>'Bat-Base-End'!C96</f>
        <v>2</v>
      </c>
      <c r="D96">
        <f>'Bat-Base-End'!D96</f>
        <v>0</v>
      </c>
      <c r="E96">
        <f>'Bat-Base-End'!E96</f>
        <v>3</v>
      </c>
      <c r="F96">
        <f>'Bat-Base-End'!F96</f>
        <v>3</v>
      </c>
      <c r="G96">
        <f>'Bat-Base-End'!G96</f>
        <v>0</v>
      </c>
      <c r="H96">
        <f>'Bat-Base-End'!H96</f>
        <v>0</v>
      </c>
      <c r="I96">
        <f>'Bat-Base-End'!I96</f>
        <v>1</v>
      </c>
      <c r="J96">
        <f>'Bat-Base-End'!J96</f>
        <v>0</v>
      </c>
      <c r="K96">
        <f>'Bat-Base-End'!K96</f>
        <v>0</v>
      </c>
      <c r="L96" t="str">
        <f>'Bat-Base-End'!L96</f>
        <v/>
      </c>
      <c r="M96" t="str">
        <f>'Bat-Base-End'!M96</f>
        <v>N</v>
      </c>
    </row>
    <row r="97" spans="1:13" x14ac:dyDescent="0.2">
      <c r="A97" t="str">
        <f>'Bat-Base-End'!A97</f>
        <v>M Hiley</v>
      </c>
      <c r="B97">
        <f>'Bat-Base-End'!B97</f>
        <v>23</v>
      </c>
      <c r="C97">
        <f>'Bat-Base-End'!C97</f>
        <v>23</v>
      </c>
      <c r="D97">
        <f>'Bat-Base-End'!D97</f>
        <v>0</v>
      </c>
      <c r="E97">
        <f>'Bat-Base-End'!E97</f>
        <v>695</v>
      </c>
      <c r="F97">
        <f>'Bat-Base-End'!F97</f>
        <v>66</v>
      </c>
      <c r="G97">
        <f>'Bat-Base-End'!G97</f>
        <v>3</v>
      </c>
      <c r="H97">
        <f>'Bat-Base-End'!H97</f>
        <v>0</v>
      </c>
      <c r="I97">
        <f>'Bat-Base-End'!I97</f>
        <v>1</v>
      </c>
      <c r="J97">
        <f>'Bat-Base-End'!J97</f>
        <v>75</v>
      </c>
      <c r="K97">
        <f>'Bat-Base-End'!K97</f>
        <v>10</v>
      </c>
      <c r="L97" t="str">
        <f>'Bat-Base-End'!L97</f>
        <v/>
      </c>
      <c r="M97" t="str">
        <f>'Bat-Base-End'!M97</f>
        <v>N</v>
      </c>
    </row>
    <row r="98" spans="1:13" x14ac:dyDescent="0.2">
      <c r="A98" t="str">
        <f>'Bat-Base-End'!A98</f>
        <v>R Hobbs</v>
      </c>
      <c r="B98">
        <f>'Bat-Base-End'!B98</f>
        <v>22</v>
      </c>
      <c r="C98">
        <f>'Bat-Base-End'!C98</f>
        <v>13</v>
      </c>
      <c r="D98">
        <f>'Bat-Base-End'!D98</f>
        <v>3</v>
      </c>
      <c r="E98">
        <f>'Bat-Base-End'!E98</f>
        <v>44</v>
      </c>
      <c r="F98">
        <f>'Bat-Base-End'!F98</f>
        <v>13</v>
      </c>
      <c r="G98">
        <f>'Bat-Base-End'!G98</f>
        <v>0</v>
      </c>
      <c r="H98">
        <f>'Bat-Base-End'!H98</f>
        <v>0</v>
      </c>
      <c r="I98">
        <f>'Bat-Base-End'!I98</f>
        <v>5</v>
      </c>
      <c r="J98">
        <f>'Bat-Base-End'!J98</f>
        <v>6</v>
      </c>
      <c r="K98">
        <f>'Bat-Base-End'!K98</f>
        <v>1</v>
      </c>
      <c r="L98" t="str">
        <f>'Bat-Base-End'!L98</f>
        <v/>
      </c>
      <c r="M98" t="str">
        <f>'Bat-Base-End'!M98</f>
        <v>N</v>
      </c>
    </row>
    <row r="99" spans="1:13" x14ac:dyDescent="0.2">
      <c r="A99" t="str">
        <f>'Bat-Base-End'!A99</f>
        <v>D Hooper</v>
      </c>
      <c r="B99">
        <f>'Bat-Base-End'!B99</f>
        <v>25</v>
      </c>
      <c r="C99">
        <f>'Bat-Base-End'!C99</f>
        <v>17</v>
      </c>
      <c r="D99">
        <f>'Bat-Base-End'!D99</f>
        <v>5</v>
      </c>
      <c r="E99">
        <f>'Bat-Base-End'!E99</f>
        <v>128</v>
      </c>
      <c r="F99">
        <f>'Bat-Base-End'!F99</f>
        <v>27</v>
      </c>
      <c r="G99">
        <f>'Bat-Base-End'!G99</f>
        <v>0</v>
      </c>
      <c r="H99">
        <f>'Bat-Base-End'!H99</f>
        <v>0</v>
      </c>
      <c r="I99">
        <f>'Bat-Base-End'!I99</f>
        <v>3</v>
      </c>
      <c r="J99">
        <f>'Bat-Base-End'!J99</f>
        <v>5</v>
      </c>
      <c r="K99">
        <f>'Bat-Base-End'!K99</f>
        <v>0</v>
      </c>
      <c r="L99" t="str">
        <f>'Bat-Base-End'!L99</f>
        <v/>
      </c>
      <c r="M99" t="str">
        <f>'Bat-Base-End'!M99</f>
        <v>N</v>
      </c>
    </row>
    <row r="100" spans="1:13" x14ac:dyDescent="0.2">
      <c r="A100" t="str">
        <f>'Bat-Base-End'!A100</f>
        <v>Scott Hoskin</v>
      </c>
      <c r="B100">
        <f>'Bat-Base-End'!B100</f>
        <v>127</v>
      </c>
      <c r="C100">
        <f>'Bat-Base-End'!C100</f>
        <v>89</v>
      </c>
      <c r="D100">
        <f>'Bat-Base-End'!D100</f>
        <v>16</v>
      </c>
      <c r="E100">
        <f>'Bat-Base-End'!E100</f>
        <v>818</v>
      </c>
      <c r="F100">
        <f>'Bat-Base-End'!F100</f>
        <v>79</v>
      </c>
      <c r="G100">
        <f>'Bat-Base-End'!G100</f>
        <v>1</v>
      </c>
      <c r="H100">
        <f>'Bat-Base-End'!H100</f>
        <v>0</v>
      </c>
      <c r="I100">
        <f>'Bat-Base-End'!I100</f>
        <v>23</v>
      </c>
      <c r="J100">
        <f>'Bat-Base-End'!J100</f>
        <v>75</v>
      </c>
      <c r="K100">
        <f>'Bat-Base-End'!K100</f>
        <v>16</v>
      </c>
      <c r="L100" t="str">
        <f>'Bat-Base-End'!L100</f>
        <v/>
      </c>
      <c r="M100" t="str">
        <f>'Bat-Base-End'!M100</f>
        <v>N</v>
      </c>
    </row>
    <row r="101" spans="1:13" x14ac:dyDescent="0.2">
      <c r="A101" t="str">
        <f>'Bat-Base-End'!A101</f>
        <v>S Houchin</v>
      </c>
      <c r="B101">
        <f>'Bat-Base-End'!B101</f>
        <v>146</v>
      </c>
      <c r="C101">
        <f>'Bat-Base-End'!C101</f>
        <v>130</v>
      </c>
      <c r="D101">
        <f>'Bat-Base-End'!D101</f>
        <v>20</v>
      </c>
      <c r="E101">
        <f>'Bat-Base-End'!E101</f>
        <v>1528</v>
      </c>
      <c r="F101">
        <f>'Bat-Base-End'!F101</f>
        <v>60</v>
      </c>
      <c r="G101">
        <f>'Bat-Base-End'!G101</f>
        <v>2</v>
      </c>
      <c r="H101">
        <f>'Bat-Base-End'!H101</f>
        <v>0</v>
      </c>
      <c r="I101">
        <f>'Bat-Base-End'!I101</f>
        <v>13</v>
      </c>
      <c r="J101">
        <f>'Bat-Base-End'!J101</f>
        <v>28</v>
      </c>
      <c r="K101">
        <f>'Bat-Base-End'!K101</f>
        <v>0</v>
      </c>
      <c r="L101" t="str">
        <f>'Bat-Base-End'!L101</f>
        <v/>
      </c>
      <c r="M101" t="str">
        <f>'Bat-Base-End'!M101</f>
        <v>N</v>
      </c>
    </row>
    <row r="102" spans="1:13" x14ac:dyDescent="0.2">
      <c r="A102" t="str">
        <f>'Bat-Base-End'!A102</f>
        <v>F Hussain</v>
      </c>
      <c r="B102">
        <f>'Bat-Base-End'!B102</f>
        <v>32</v>
      </c>
      <c r="C102">
        <f>'Bat-Base-End'!C102</f>
        <v>31</v>
      </c>
      <c r="D102">
        <f>'Bat-Base-End'!D102</f>
        <v>3</v>
      </c>
      <c r="E102">
        <f>'Bat-Base-End'!E102</f>
        <v>428</v>
      </c>
      <c r="F102">
        <f>'Bat-Base-End'!F102</f>
        <v>42</v>
      </c>
      <c r="G102">
        <f>'Bat-Base-End'!G102</f>
        <v>0</v>
      </c>
      <c r="H102">
        <f>'Bat-Base-End'!H102</f>
        <v>0</v>
      </c>
      <c r="I102">
        <f>'Bat-Base-End'!I102</f>
        <v>1</v>
      </c>
      <c r="J102">
        <f>'Bat-Base-End'!J102</f>
        <v>40</v>
      </c>
      <c r="K102">
        <f>'Bat-Base-End'!K102</f>
        <v>0</v>
      </c>
      <c r="L102" t="str">
        <f>'Bat-Base-End'!L102</f>
        <v/>
      </c>
      <c r="M102" t="str">
        <f>'Bat-Base-End'!M102</f>
        <v>N</v>
      </c>
    </row>
    <row r="103" spans="1:13" x14ac:dyDescent="0.2">
      <c r="A103" t="str">
        <f>'Bat-Base-End'!A103</f>
        <v>S Hussain</v>
      </c>
      <c r="B103">
        <f>'Bat-Base-End'!B103</f>
        <v>104</v>
      </c>
      <c r="C103">
        <f>'Bat-Base-End'!C103</f>
        <v>82</v>
      </c>
      <c r="D103">
        <f>'Bat-Base-End'!D103</f>
        <v>13</v>
      </c>
      <c r="E103">
        <f>'Bat-Base-End'!E103</f>
        <v>361</v>
      </c>
      <c r="F103">
        <f>'Bat-Base-End'!F103</f>
        <v>24</v>
      </c>
      <c r="G103">
        <f>'Bat-Base-End'!G103</f>
        <v>0</v>
      </c>
      <c r="H103">
        <f>'Bat-Base-End'!H103</f>
        <v>0</v>
      </c>
      <c r="I103">
        <f>'Bat-Base-End'!I103</f>
        <v>22</v>
      </c>
      <c r="J103">
        <f>'Bat-Base-End'!J103</f>
        <v>30</v>
      </c>
      <c r="K103">
        <f>'Bat-Base-End'!K103</f>
        <v>6</v>
      </c>
      <c r="L103" t="str">
        <f>'Bat-Base-End'!L103</f>
        <v/>
      </c>
      <c r="M103" t="str">
        <f>'Bat-Base-End'!M103</f>
        <v>N</v>
      </c>
    </row>
    <row r="104" spans="1:13" x14ac:dyDescent="0.2">
      <c r="A104" t="str">
        <f>'Bat-Base-End'!A104</f>
        <v>Ben Hynes</v>
      </c>
      <c r="B104">
        <f>'Bat-Base-End'!B104</f>
        <v>23</v>
      </c>
      <c r="C104">
        <f>'Bat-Base-End'!C104</f>
        <v>19</v>
      </c>
      <c r="D104">
        <f>'Bat-Base-End'!D104</f>
        <v>4</v>
      </c>
      <c r="E104">
        <f>'Bat-Base-End'!E104</f>
        <v>871</v>
      </c>
      <c r="F104">
        <f>'Bat-Base-End'!F104</f>
        <v>124</v>
      </c>
      <c r="G104">
        <f>'Bat-Base-End'!G104</f>
        <v>5</v>
      </c>
      <c r="H104">
        <f>'Bat-Base-End'!H104</f>
        <v>2</v>
      </c>
      <c r="I104">
        <f>'Bat-Base-End'!I104</f>
        <v>0</v>
      </c>
      <c r="J104">
        <f>'Bat-Base-End'!J104</f>
        <v>76</v>
      </c>
      <c r="K104">
        <f>'Bat-Base-End'!K104</f>
        <v>41</v>
      </c>
      <c r="L104" t="str">
        <f>'Bat-Base-End'!L104</f>
        <v/>
      </c>
      <c r="M104" t="str">
        <f>'Bat-Base-End'!M104</f>
        <v>N</v>
      </c>
    </row>
    <row r="105" spans="1:13" x14ac:dyDescent="0.2">
      <c r="A105" t="str">
        <f>'Bat-Base-End'!A105</f>
        <v>Paul Hynes</v>
      </c>
      <c r="B105">
        <f>'Bat-Base-End'!B105</f>
        <v>46</v>
      </c>
      <c r="C105">
        <f>'Bat-Base-End'!C105</f>
        <v>44</v>
      </c>
      <c r="D105">
        <f>'Bat-Base-End'!D105</f>
        <v>7</v>
      </c>
      <c r="E105">
        <f>'Bat-Base-End'!E105</f>
        <v>1658</v>
      </c>
      <c r="F105">
        <f>'Bat-Base-End'!F105</f>
        <v>152</v>
      </c>
      <c r="G105">
        <f>'Bat-Base-End'!G105</f>
        <v>8</v>
      </c>
      <c r="H105">
        <f>'Bat-Base-End'!H105</f>
        <v>4</v>
      </c>
      <c r="I105">
        <f>'Bat-Base-End'!I105</f>
        <v>17</v>
      </c>
      <c r="J105">
        <f>'Bat-Base-End'!J105</f>
        <v>238</v>
      </c>
      <c r="K105">
        <f>'Bat-Base-End'!K105</f>
        <v>21</v>
      </c>
      <c r="L105" t="str">
        <f>'Bat-Base-End'!L105</f>
        <v/>
      </c>
      <c r="M105" t="str">
        <f>'Bat-Base-End'!M105</f>
        <v>Y</v>
      </c>
    </row>
    <row r="106" spans="1:13" x14ac:dyDescent="0.2">
      <c r="A106" t="str">
        <f>'Bat-Base-End'!A106</f>
        <v>P Jack</v>
      </c>
      <c r="B106">
        <f>'Bat-Base-End'!B106</f>
        <v>1</v>
      </c>
      <c r="C106">
        <f>'Bat-Base-End'!C106</f>
        <v>1</v>
      </c>
      <c r="D106">
        <f>'Bat-Base-End'!D106</f>
        <v>0</v>
      </c>
      <c r="E106">
        <f>'Bat-Base-End'!E106</f>
        <v>8</v>
      </c>
      <c r="F106">
        <f>'Bat-Base-End'!F106</f>
        <v>8</v>
      </c>
      <c r="G106">
        <f>'Bat-Base-End'!G106</f>
        <v>0</v>
      </c>
      <c r="H106">
        <f>'Bat-Base-End'!H106</f>
        <v>0</v>
      </c>
      <c r="I106">
        <f>'Bat-Base-End'!I106</f>
        <v>0</v>
      </c>
      <c r="J106">
        <f>'Bat-Base-End'!J106</f>
        <v>1</v>
      </c>
      <c r="K106">
        <f>'Bat-Base-End'!K106</f>
        <v>0</v>
      </c>
      <c r="L106">
        <f>'Bat-Base-End'!L106</f>
        <v>13</v>
      </c>
      <c r="M106" t="str">
        <f>'Bat-Base-End'!M106</f>
        <v>N</v>
      </c>
    </row>
    <row r="107" spans="1:13" x14ac:dyDescent="0.2">
      <c r="A107" t="str">
        <f>'Bat-Base-End'!A107</f>
        <v>James Jackson</v>
      </c>
      <c r="B107">
        <f>'Bat-Base-End'!B107</f>
        <v>151</v>
      </c>
      <c r="C107">
        <f>'Bat-Base-End'!C107</f>
        <v>139</v>
      </c>
      <c r="D107">
        <f>'Bat-Base-End'!D107</f>
        <v>13</v>
      </c>
      <c r="E107">
        <f>'Bat-Base-End'!E107</f>
        <v>1091</v>
      </c>
      <c r="F107">
        <f>'Bat-Base-End'!F107</f>
        <v>42</v>
      </c>
      <c r="G107">
        <f>'Bat-Base-End'!G107</f>
        <v>0</v>
      </c>
      <c r="H107">
        <f>'Bat-Base-End'!H107</f>
        <v>0</v>
      </c>
      <c r="I107">
        <f>'Bat-Base-End'!I107</f>
        <v>36</v>
      </c>
      <c r="J107">
        <f>'Bat-Base-End'!J107</f>
        <v>110</v>
      </c>
      <c r="K107">
        <f>'Bat-Base-End'!K107</f>
        <v>18</v>
      </c>
      <c r="L107" t="str">
        <f>'Bat-Base-End'!L107</f>
        <v/>
      </c>
      <c r="M107" t="str">
        <f>'Bat-Base-End'!M107</f>
        <v>N</v>
      </c>
    </row>
    <row r="108" spans="1:13" x14ac:dyDescent="0.2">
      <c r="A108" t="str">
        <f>'Bat-Base-End'!A108</f>
        <v>Luke Jackson</v>
      </c>
      <c r="B108">
        <f>'Bat-Base-End'!B108</f>
        <v>1</v>
      </c>
      <c r="C108">
        <f>'Bat-Base-End'!C108</f>
        <v>1</v>
      </c>
      <c r="D108">
        <f>'Bat-Base-End'!D108</f>
        <v>0</v>
      </c>
      <c r="E108">
        <f>'Bat-Base-End'!E108</f>
        <v>1</v>
      </c>
      <c r="F108">
        <f>'Bat-Base-End'!F108</f>
        <v>1</v>
      </c>
      <c r="G108">
        <f>'Bat-Base-End'!G108</f>
        <v>0</v>
      </c>
      <c r="H108">
        <f>'Bat-Base-End'!H108</f>
        <v>0</v>
      </c>
      <c r="I108">
        <f>'Bat-Base-End'!I108</f>
        <v>0</v>
      </c>
      <c r="J108">
        <f>'Bat-Base-End'!J108</f>
        <v>0</v>
      </c>
      <c r="K108">
        <f>'Bat-Base-End'!K108</f>
        <v>0</v>
      </c>
      <c r="L108" t="str">
        <f>'Bat-Base-End'!L108</f>
        <v/>
      </c>
      <c r="M108" t="str">
        <f>'Bat-Base-End'!M108</f>
        <v>N</v>
      </c>
    </row>
    <row r="109" spans="1:13" x14ac:dyDescent="0.2">
      <c r="A109" t="str">
        <f>'Bat-Base-End'!A109</f>
        <v>F Jagger</v>
      </c>
      <c r="B109">
        <f>'Bat-Base-End'!B109</f>
        <v>5</v>
      </c>
      <c r="C109">
        <f>'Bat-Base-End'!C109</f>
        <v>4</v>
      </c>
      <c r="D109">
        <f>'Bat-Base-End'!D109</f>
        <v>0</v>
      </c>
      <c r="E109">
        <f>'Bat-Base-End'!E109</f>
        <v>71</v>
      </c>
      <c r="F109">
        <f>'Bat-Base-End'!F109</f>
        <v>34</v>
      </c>
      <c r="G109">
        <f>'Bat-Base-End'!G109</f>
        <v>0</v>
      </c>
      <c r="H109">
        <f>'Bat-Base-End'!H109</f>
        <v>0</v>
      </c>
      <c r="I109">
        <f>'Bat-Base-End'!I109</f>
        <v>1</v>
      </c>
      <c r="J109">
        <f>'Bat-Base-End'!J109</f>
        <v>13</v>
      </c>
      <c r="K109">
        <f>'Bat-Base-End'!K109</f>
        <v>0</v>
      </c>
      <c r="L109" t="str">
        <f>'Bat-Base-End'!L109</f>
        <v/>
      </c>
      <c r="M109" t="str">
        <f>'Bat-Base-End'!M109</f>
        <v>N</v>
      </c>
    </row>
    <row r="110" spans="1:13" x14ac:dyDescent="0.2">
      <c r="A110" t="str">
        <f>'Bat-Base-End'!A110</f>
        <v>Tom James</v>
      </c>
      <c r="B110">
        <f>'Bat-Base-End'!B110</f>
        <v>15</v>
      </c>
      <c r="C110">
        <f>'Bat-Base-End'!C110</f>
        <v>15</v>
      </c>
      <c r="D110">
        <f>'Bat-Base-End'!D110</f>
        <v>2</v>
      </c>
      <c r="E110">
        <f>'Bat-Base-End'!E110</f>
        <v>336</v>
      </c>
      <c r="F110">
        <f>'Bat-Base-End'!F110</f>
        <v>76</v>
      </c>
      <c r="G110">
        <f>'Bat-Base-End'!G110</f>
        <v>2</v>
      </c>
      <c r="H110">
        <f>'Bat-Base-End'!H110</f>
        <v>0</v>
      </c>
      <c r="I110">
        <f>'Bat-Base-End'!I110</f>
        <v>2</v>
      </c>
      <c r="J110">
        <f>'Bat-Base-End'!J110</f>
        <v>35</v>
      </c>
      <c r="K110">
        <f>'Bat-Base-End'!K110</f>
        <v>0</v>
      </c>
      <c r="L110" t="str">
        <f>'Bat-Base-End'!L110</f>
        <v/>
      </c>
      <c r="M110" t="str">
        <f>'Bat-Base-End'!M110</f>
        <v>N</v>
      </c>
    </row>
    <row r="111" spans="1:13" x14ac:dyDescent="0.2">
      <c r="A111" t="str">
        <f>'Bat-Base-End'!A111</f>
        <v>? Jarpesh</v>
      </c>
      <c r="B111">
        <f>'Bat-Base-End'!B111</f>
        <v>1</v>
      </c>
      <c r="C111">
        <f>'Bat-Base-End'!C111</f>
        <v>1</v>
      </c>
      <c r="D111">
        <f>'Bat-Base-End'!D111</f>
        <v>0</v>
      </c>
      <c r="E111">
        <f>'Bat-Base-End'!E111</f>
        <v>23</v>
      </c>
      <c r="F111">
        <f>'Bat-Base-End'!F111</f>
        <v>23</v>
      </c>
      <c r="G111">
        <f>'Bat-Base-End'!G111</f>
        <v>0</v>
      </c>
      <c r="H111">
        <f>'Bat-Base-End'!H111</f>
        <v>0</v>
      </c>
      <c r="I111">
        <f>'Bat-Base-End'!I111</f>
        <v>0</v>
      </c>
      <c r="J111">
        <f>'Bat-Base-End'!J111</f>
        <v>5</v>
      </c>
      <c r="K111">
        <f>'Bat-Base-End'!K111</f>
        <v>0</v>
      </c>
      <c r="L111" t="str">
        <f>'Bat-Base-End'!L111</f>
        <v/>
      </c>
      <c r="M111" t="str">
        <f>'Bat-Base-End'!M111</f>
        <v>N</v>
      </c>
    </row>
    <row r="112" spans="1:13" x14ac:dyDescent="0.2">
      <c r="A112" t="str">
        <f>'Bat-Base-End'!A112</f>
        <v>W Jeans</v>
      </c>
      <c r="B112">
        <f>'Bat-Base-End'!B112</f>
        <v>1</v>
      </c>
      <c r="C112">
        <f>'Bat-Base-End'!C112</f>
        <v>1</v>
      </c>
      <c r="D112">
        <f>'Bat-Base-End'!D112</f>
        <v>0</v>
      </c>
      <c r="E112">
        <f>'Bat-Base-End'!E112</f>
        <v>1</v>
      </c>
      <c r="F112">
        <f>'Bat-Base-End'!F112</f>
        <v>1</v>
      </c>
      <c r="G112">
        <f>'Bat-Base-End'!G112</f>
        <v>0</v>
      </c>
      <c r="H112">
        <f>'Bat-Base-End'!H112</f>
        <v>0</v>
      </c>
      <c r="I112">
        <f>'Bat-Base-End'!I112</f>
        <v>0</v>
      </c>
      <c r="J112">
        <f>'Bat-Base-End'!J112</f>
        <v>0</v>
      </c>
      <c r="K112">
        <f>'Bat-Base-End'!K112</f>
        <v>0</v>
      </c>
      <c r="L112" t="str">
        <f>'Bat-Base-End'!L112</f>
        <v/>
      </c>
      <c r="M112" t="str">
        <f>'Bat-Base-End'!M112</f>
        <v>N</v>
      </c>
    </row>
    <row r="113" spans="1:13" x14ac:dyDescent="0.2">
      <c r="A113" t="str">
        <f>'Bat-Base-End'!A113</f>
        <v>T Jeffcott</v>
      </c>
      <c r="B113">
        <f>'Bat-Base-End'!B113</f>
        <v>1</v>
      </c>
      <c r="C113">
        <f>'Bat-Base-End'!C113</f>
        <v>1</v>
      </c>
      <c r="D113">
        <f>'Bat-Base-End'!D113</f>
        <v>0</v>
      </c>
      <c r="E113">
        <f>'Bat-Base-End'!E113</f>
        <v>21</v>
      </c>
      <c r="F113">
        <f>'Bat-Base-End'!F113</f>
        <v>21</v>
      </c>
      <c r="G113">
        <f>'Bat-Base-End'!G113</f>
        <v>0</v>
      </c>
      <c r="H113">
        <f>'Bat-Base-End'!H113</f>
        <v>0</v>
      </c>
      <c r="I113">
        <f>'Bat-Base-End'!I113</f>
        <v>0</v>
      </c>
      <c r="J113">
        <f>'Bat-Base-End'!J113</f>
        <v>3</v>
      </c>
      <c r="K113">
        <f>'Bat-Base-End'!K113</f>
        <v>0</v>
      </c>
      <c r="L113" t="str">
        <f>'Bat-Base-End'!L113</f>
        <v/>
      </c>
      <c r="M113" t="str">
        <f>'Bat-Base-End'!M113</f>
        <v>N</v>
      </c>
    </row>
    <row r="114" spans="1:13" x14ac:dyDescent="0.2">
      <c r="A114" t="str">
        <f>'Bat-Base-End'!A114</f>
        <v>M Johnston</v>
      </c>
      <c r="B114">
        <f>'Bat-Base-End'!B114</f>
        <v>1</v>
      </c>
      <c r="C114">
        <f>'Bat-Base-End'!C114</f>
        <v>1</v>
      </c>
      <c r="D114">
        <f>'Bat-Base-End'!D114</f>
        <v>0</v>
      </c>
      <c r="E114">
        <f>'Bat-Base-End'!E114</f>
        <v>6</v>
      </c>
      <c r="F114">
        <f>'Bat-Base-End'!F114</f>
        <v>6</v>
      </c>
      <c r="G114">
        <f>'Bat-Base-End'!G114</f>
        <v>0</v>
      </c>
      <c r="H114">
        <f>'Bat-Base-End'!H114</f>
        <v>0</v>
      </c>
      <c r="I114">
        <f>'Bat-Base-End'!I114</f>
        <v>0</v>
      </c>
      <c r="J114">
        <f>'Bat-Base-End'!J114</f>
        <v>0</v>
      </c>
      <c r="K114">
        <f>'Bat-Base-End'!K114</f>
        <v>0</v>
      </c>
      <c r="L114" t="str">
        <f>'Bat-Base-End'!L114</f>
        <v/>
      </c>
      <c r="M114" t="str">
        <f>'Bat-Base-End'!M114</f>
        <v>N</v>
      </c>
    </row>
    <row r="115" spans="1:13" x14ac:dyDescent="0.2">
      <c r="A115" t="str">
        <f>'Bat-Base-End'!A115</f>
        <v>A Jones</v>
      </c>
      <c r="B115">
        <f>'Bat-Base-End'!B115</f>
        <v>4</v>
      </c>
      <c r="C115">
        <f>'Bat-Base-End'!C115</f>
        <v>4</v>
      </c>
      <c r="D115">
        <f>'Bat-Base-End'!D115</f>
        <v>1</v>
      </c>
      <c r="E115">
        <f>'Bat-Base-End'!E115</f>
        <v>14</v>
      </c>
      <c r="F115">
        <f>'Bat-Base-End'!F115</f>
        <v>10</v>
      </c>
      <c r="G115">
        <f>'Bat-Base-End'!G115</f>
        <v>0</v>
      </c>
      <c r="H115">
        <f>'Bat-Base-End'!H115</f>
        <v>0</v>
      </c>
      <c r="I115">
        <f>'Bat-Base-End'!I115</f>
        <v>2</v>
      </c>
      <c r="J115">
        <f>'Bat-Base-End'!J115</f>
        <v>1</v>
      </c>
      <c r="K115">
        <f>'Bat-Base-End'!K115</f>
        <v>0</v>
      </c>
      <c r="L115" t="str">
        <f>'Bat-Base-End'!L115</f>
        <v/>
      </c>
      <c r="M115" t="str">
        <f>'Bat-Base-End'!M115</f>
        <v>N</v>
      </c>
    </row>
    <row r="116" spans="1:13" x14ac:dyDescent="0.2">
      <c r="A116" t="str">
        <f>'Bat-Base-End'!A116</f>
        <v>Ben Jones</v>
      </c>
      <c r="B116">
        <f>'Bat-Base-End'!B116</f>
        <v>1</v>
      </c>
      <c r="C116">
        <f>'Bat-Base-End'!C116</f>
        <v>1</v>
      </c>
      <c r="D116">
        <f>'Bat-Base-End'!D116</f>
        <v>0</v>
      </c>
      <c r="E116">
        <f>'Bat-Base-End'!E116</f>
        <v>15</v>
      </c>
      <c r="F116">
        <f>'Bat-Base-End'!F116</f>
        <v>11</v>
      </c>
      <c r="G116">
        <f>'Bat-Base-End'!G116</f>
        <v>0</v>
      </c>
      <c r="H116">
        <f>'Bat-Base-End'!H116</f>
        <v>0</v>
      </c>
      <c r="I116">
        <f>'Bat-Base-End'!I116</f>
        <v>-1</v>
      </c>
      <c r="J116">
        <f>'Bat-Base-End'!J116</f>
        <v>0</v>
      </c>
      <c r="K116">
        <f>'Bat-Base-End'!K116</f>
        <v>0</v>
      </c>
      <c r="L116" t="str">
        <f>'Bat-Base-End'!L116</f>
        <v/>
      </c>
      <c r="M116" t="str">
        <f>'Bat-Base-End'!M116</f>
        <v>N</v>
      </c>
    </row>
    <row r="117" spans="1:13" x14ac:dyDescent="0.2">
      <c r="A117" t="str">
        <f>'Bat-Base-End'!A117</f>
        <v>G Jones</v>
      </c>
      <c r="B117">
        <f>'Bat-Base-End'!B117</f>
        <v>1</v>
      </c>
      <c r="C117">
        <f>'Bat-Base-End'!C117</f>
        <v>1</v>
      </c>
      <c r="D117">
        <f>'Bat-Base-End'!D117</f>
        <v>0</v>
      </c>
      <c r="E117">
        <f>'Bat-Base-End'!E117</f>
        <v>3</v>
      </c>
      <c r="F117">
        <f>'Bat-Base-End'!F117</f>
        <v>3</v>
      </c>
      <c r="G117">
        <f>'Bat-Base-End'!G117</f>
        <v>0</v>
      </c>
      <c r="H117">
        <f>'Bat-Base-End'!H117</f>
        <v>0</v>
      </c>
      <c r="I117">
        <f>'Bat-Base-End'!I117</f>
        <v>0</v>
      </c>
      <c r="J117">
        <f>'Bat-Base-End'!J117</f>
        <v>0</v>
      </c>
      <c r="K117">
        <f>'Bat-Base-End'!K117</f>
        <v>0</v>
      </c>
      <c r="L117" t="str">
        <f>'Bat-Base-End'!L117</f>
        <v/>
      </c>
      <c r="M117" t="str">
        <f>'Bat-Base-End'!M117</f>
        <v>N</v>
      </c>
    </row>
    <row r="118" spans="1:13" x14ac:dyDescent="0.2">
      <c r="A118" t="str">
        <f>'Bat-Base-End'!A118</f>
        <v>Matt Jones</v>
      </c>
      <c r="B118">
        <f>'Bat-Base-End'!B118</f>
        <v>10</v>
      </c>
      <c r="C118">
        <f>'Bat-Base-End'!C118</f>
        <v>9</v>
      </c>
      <c r="D118">
        <f>'Bat-Base-End'!D118</f>
        <v>0</v>
      </c>
      <c r="E118">
        <f>'Bat-Base-End'!E118</f>
        <v>80</v>
      </c>
      <c r="F118">
        <f>'Bat-Base-End'!F118</f>
        <v>28</v>
      </c>
      <c r="G118">
        <f>'Bat-Base-End'!G118</f>
        <v>0</v>
      </c>
      <c r="H118">
        <f>'Bat-Base-End'!H118</f>
        <v>0</v>
      </c>
      <c r="I118">
        <f>'Bat-Base-End'!I118</f>
        <v>3</v>
      </c>
      <c r="J118">
        <f>'Bat-Base-End'!J118</f>
        <v>9</v>
      </c>
      <c r="K118">
        <f>'Bat-Base-End'!K118</f>
        <v>0</v>
      </c>
      <c r="L118">
        <f>'Bat-Base-End'!L118</f>
        <v>152</v>
      </c>
      <c r="M118" t="str">
        <f>'Bat-Base-End'!M118</f>
        <v>Y</v>
      </c>
    </row>
    <row r="119" spans="1:13" x14ac:dyDescent="0.2">
      <c r="A119" t="str">
        <f>'Bat-Base-End'!A119</f>
        <v>Sid Kalita</v>
      </c>
      <c r="B119">
        <f>'Bat-Base-End'!B119</f>
        <v>4</v>
      </c>
      <c r="C119">
        <f>'Bat-Base-End'!C119</f>
        <v>4</v>
      </c>
      <c r="D119">
        <f>'Bat-Base-End'!D119</f>
        <v>0</v>
      </c>
      <c r="E119">
        <f>'Bat-Base-End'!E119</f>
        <v>9</v>
      </c>
      <c r="F119">
        <f>'Bat-Base-End'!F119</f>
        <v>5</v>
      </c>
      <c r="G119">
        <f>'Bat-Base-End'!G119</f>
        <v>0</v>
      </c>
      <c r="H119">
        <f>'Bat-Base-End'!H119</f>
        <v>0</v>
      </c>
      <c r="I119">
        <f>'Bat-Base-End'!I119</f>
        <v>1</v>
      </c>
      <c r="J119">
        <f>'Bat-Base-End'!J119</f>
        <v>0</v>
      </c>
      <c r="K119">
        <f>'Bat-Base-End'!K119</f>
        <v>0</v>
      </c>
      <c r="L119" t="str">
        <f>'Bat-Base-End'!L119</f>
        <v/>
      </c>
      <c r="M119" t="str">
        <f>'Bat-Base-End'!M119</f>
        <v>N</v>
      </c>
    </row>
    <row r="120" spans="1:13" x14ac:dyDescent="0.2">
      <c r="A120" t="str">
        <f>'Bat-Base-End'!A120</f>
        <v>Robert Keogh</v>
      </c>
      <c r="B120">
        <f>'Bat-Base-End'!B120</f>
        <v>44</v>
      </c>
      <c r="C120">
        <f>'Bat-Base-End'!C120</f>
        <v>42</v>
      </c>
      <c r="D120">
        <f>'Bat-Base-End'!D120</f>
        <v>4</v>
      </c>
      <c r="E120">
        <f>'Bat-Base-End'!E120</f>
        <v>325</v>
      </c>
      <c r="F120">
        <f>'Bat-Base-End'!F120</f>
        <v>46</v>
      </c>
      <c r="G120">
        <f>'Bat-Base-End'!G120</f>
        <v>0</v>
      </c>
      <c r="H120">
        <f>'Bat-Base-End'!H120</f>
        <v>0</v>
      </c>
      <c r="I120">
        <f>'Bat-Base-End'!I120</f>
        <v>10</v>
      </c>
      <c r="J120">
        <f>'Bat-Base-End'!J120</f>
        <v>44</v>
      </c>
      <c r="K120">
        <f>'Bat-Base-End'!K120</f>
        <v>0</v>
      </c>
      <c r="L120" t="str">
        <f>'Bat-Base-End'!L120</f>
        <v/>
      </c>
      <c r="M120" t="str">
        <f>'Bat-Base-End'!M120</f>
        <v>Y</v>
      </c>
    </row>
    <row r="121" spans="1:13" x14ac:dyDescent="0.2">
      <c r="A121" t="str">
        <f>'Bat-Base-End'!A121</f>
        <v>Nasser Khan</v>
      </c>
      <c r="B121">
        <f>'Bat-Base-End'!B121</f>
        <v>250</v>
      </c>
      <c r="C121">
        <f>'Bat-Base-End'!C121</f>
        <v>241</v>
      </c>
      <c r="D121">
        <f>'Bat-Base-End'!D121</f>
        <v>19</v>
      </c>
      <c r="E121">
        <f>'Bat-Base-End'!E121</f>
        <v>4694</v>
      </c>
      <c r="F121">
        <f>'Bat-Base-End'!F121</f>
        <v>83</v>
      </c>
      <c r="G121">
        <f>'Bat-Base-End'!G121</f>
        <v>20</v>
      </c>
      <c r="H121">
        <f>'Bat-Base-End'!H121</f>
        <v>0</v>
      </c>
      <c r="I121">
        <f>'Bat-Base-End'!I121</f>
        <v>23</v>
      </c>
      <c r="J121">
        <f>'Bat-Base-End'!J121</f>
        <v>118</v>
      </c>
      <c r="K121">
        <f>'Bat-Base-End'!K121</f>
        <v>3</v>
      </c>
      <c r="L121" t="str">
        <f>'Bat-Base-End'!L121</f>
        <v/>
      </c>
      <c r="M121" t="str">
        <f>'Bat-Base-End'!M121</f>
        <v>N</v>
      </c>
    </row>
    <row r="122" spans="1:13" x14ac:dyDescent="0.2">
      <c r="A122" t="str">
        <f>'Bat-Base-End'!A122</f>
        <v>H Kibble</v>
      </c>
      <c r="B122">
        <f>'Bat-Base-End'!B122</f>
        <v>1</v>
      </c>
      <c r="C122">
        <f>'Bat-Base-End'!C122</f>
        <v>0</v>
      </c>
      <c r="D122">
        <f>'Bat-Base-End'!D122</f>
        <v>0</v>
      </c>
      <c r="E122">
        <f>'Bat-Base-End'!E122</f>
        <v>0</v>
      </c>
      <c r="F122">
        <f>'Bat-Base-End'!F122</f>
        <v>0</v>
      </c>
      <c r="G122">
        <f>'Bat-Base-End'!G122</f>
        <v>0</v>
      </c>
      <c r="H122">
        <f>'Bat-Base-End'!H122</f>
        <v>0</v>
      </c>
      <c r="I122">
        <f>'Bat-Base-End'!I122</f>
        <v>0</v>
      </c>
      <c r="J122">
        <f>'Bat-Base-End'!J122</f>
        <v>0</v>
      </c>
      <c r="K122">
        <f>'Bat-Base-End'!K122</f>
        <v>0</v>
      </c>
      <c r="L122" t="str">
        <f>'Bat-Base-End'!L122</f>
        <v/>
      </c>
      <c r="M122" t="str">
        <f>'Bat-Base-End'!M122</f>
        <v>N</v>
      </c>
    </row>
    <row r="123" spans="1:13" x14ac:dyDescent="0.2">
      <c r="A123" t="str">
        <f>'Bat-Base-End'!A123</f>
        <v>M King</v>
      </c>
      <c r="B123">
        <f>'Bat-Base-End'!B123</f>
        <v>4</v>
      </c>
      <c r="C123">
        <f>'Bat-Base-End'!C123</f>
        <v>2</v>
      </c>
      <c r="D123">
        <f>'Bat-Base-End'!D123</f>
        <v>1</v>
      </c>
      <c r="E123">
        <f>'Bat-Base-End'!E123</f>
        <v>0</v>
      </c>
      <c r="F123">
        <f>'Bat-Base-End'!F123</f>
        <v>0</v>
      </c>
      <c r="G123">
        <f>'Bat-Base-End'!G123</f>
        <v>0</v>
      </c>
      <c r="H123">
        <f>'Bat-Base-End'!H123</f>
        <v>0</v>
      </c>
      <c r="I123">
        <f>'Bat-Base-End'!I123</f>
        <v>1</v>
      </c>
      <c r="J123">
        <f>'Bat-Base-End'!J123</f>
        <v>0</v>
      </c>
      <c r="K123">
        <f>'Bat-Base-End'!K123</f>
        <v>0</v>
      </c>
      <c r="L123" t="str">
        <f>'Bat-Base-End'!L123</f>
        <v/>
      </c>
      <c r="M123" t="str">
        <f>'Bat-Base-End'!M123</f>
        <v>N</v>
      </c>
    </row>
    <row r="124" spans="1:13" x14ac:dyDescent="0.2">
      <c r="A124" t="str">
        <f>'Bat-Base-End'!A124</f>
        <v>D Kingston</v>
      </c>
      <c r="B124">
        <f>'Bat-Base-End'!B124</f>
        <v>15</v>
      </c>
      <c r="C124">
        <f>'Bat-Base-End'!C124</f>
        <v>11</v>
      </c>
      <c r="D124">
        <f>'Bat-Base-End'!D124</f>
        <v>2</v>
      </c>
      <c r="E124">
        <f>'Bat-Base-End'!E124</f>
        <v>56</v>
      </c>
      <c r="F124">
        <f>'Bat-Base-End'!F124</f>
        <v>21</v>
      </c>
      <c r="G124">
        <f>'Bat-Base-End'!G124</f>
        <v>0</v>
      </c>
      <c r="H124">
        <f>'Bat-Base-End'!H124</f>
        <v>0</v>
      </c>
      <c r="I124">
        <f>'Bat-Base-End'!I124</f>
        <v>4</v>
      </c>
      <c r="J124">
        <f>'Bat-Base-End'!J124</f>
        <v>5</v>
      </c>
      <c r="K124">
        <f>'Bat-Base-End'!K124</f>
        <v>0</v>
      </c>
      <c r="L124" t="str">
        <f>'Bat-Base-End'!L124</f>
        <v/>
      </c>
      <c r="M124" t="str">
        <f>'Bat-Base-End'!M124</f>
        <v>N</v>
      </c>
    </row>
    <row r="125" spans="1:13" x14ac:dyDescent="0.2">
      <c r="A125" t="str">
        <f>'Bat-Base-End'!A125</f>
        <v>J Kirwan</v>
      </c>
      <c r="B125">
        <f>'Bat-Base-End'!B125</f>
        <v>1</v>
      </c>
      <c r="C125">
        <f>'Bat-Base-End'!C125</f>
        <v>0</v>
      </c>
      <c r="D125">
        <f>'Bat-Base-End'!D125</f>
        <v>0</v>
      </c>
      <c r="E125">
        <f>'Bat-Base-End'!E125</f>
        <v>0</v>
      </c>
      <c r="F125">
        <f>'Bat-Base-End'!F125</f>
        <v>0</v>
      </c>
      <c r="G125">
        <f>'Bat-Base-End'!G125</f>
        <v>0</v>
      </c>
      <c r="H125">
        <f>'Bat-Base-End'!H125</f>
        <v>0</v>
      </c>
      <c r="I125">
        <f>'Bat-Base-End'!I125</f>
        <v>0</v>
      </c>
      <c r="J125">
        <f>'Bat-Base-End'!J125</f>
        <v>0</v>
      </c>
      <c r="K125">
        <f>'Bat-Base-End'!K125</f>
        <v>0</v>
      </c>
      <c r="L125" t="str">
        <f>'Bat-Base-End'!L125</f>
        <v/>
      </c>
      <c r="M125" t="str">
        <f>'Bat-Base-End'!M125</f>
        <v>N</v>
      </c>
    </row>
    <row r="126" spans="1:13" x14ac:dyDescent="0.2">
      <c r="A126" t="str">
        <f>'Bat-Base-End'!A126</f>
        <v>S Kripalani</v>
      </c>
      <c r="B126">
        <f>'Bat-Base-End'!B126</f>
        <v>6</v>
      </c>
      <c r="C126">
        <f>'Bat-Base-End'!C126</f>
        <v>6</v>
      </c>
      <c r="D126">
        <f>'Bat-Base-End'!D126</f>
        <v>0</v>
      </c>
      <c r="E126">
        <f>'Bat-Base-End'!E126</f>
        <v>24</v>
      </c>
      <c r="F126">
        <f>'Bat-Base-End'!F126</f>
        <v>11</v>
      </c>
      <c r="G126">
        <f>'Bat-Base-End'!G126</f>
        <v>0</v>
      </c>
      <c r="H126">
        <f>'Bat-Base-End'!H126</f>
        <v>0</v>
      </c>
      <c r="I126">
        <f>'Bat-Base-End'!I126</f>
        <v>0</v>
      </c>
      <c r="J126">
        <f>'Bat-Base-End'!J126</f>
        <v>0</v>
      </c>
      <c r="K126">
        <f>'Bat-Base-End'!K126</f>
        <v>0</v>
      </c>
      <c r="L126" t="str">
        <f>'Bat-Base-End'!L126</f>
        <v/>
      </c>
      <c r="M126" t="str">
        <f>'Bat-Base-End'!M126</f>
        <v>N</v>
      </c>
    </row>
    <row r="127" spans="1:13" x14ac:dyDescent="0.2">
      <c r="A127" t="str">
        <f>'Bat-Base-End'!A127</f>
        <v>Arvind Kumar</v>
      </c>
      <c r="B127">
        <f>'Bat-Base-End'!B127</f>
        <v>140</v>
      </c>
      <c r="C127">
        <f>'Bat-Base-End'!C127</f>
        <v>125</v>
      </c>
      <c r="D127">
        <f>'Bat-Base-End'!D127</f>
        <v>30</v>
      </c>
      <c r="E127">
        <f>'Bat-Base-End'!E127</f>
        <v>1599</v>
      </c>
      <c r="F127">
        <f>'Bat-Base-End'!F127</f>
        <v>85</v>
      </c>
      <c r="G127">
        <f>'Bat-Base-End'!G127</f>
        <v>3</v>
      </c>
      <c r="H127">
        <f>'Bat-Base-End'!H127</f>
        <v>0</v>
      </c>
      <c r="I127">
        <f>'Bat-Base-End'!I127</f>
        <v>9</v>
      </c>
      <c r="J127">
        <f>'Bat-Base-End'!J127</f>
        <v>74</v>
      </c>
      <c r="K127">
        <f>'Bat-Base-End'!K127</f>
        <v>1</v>
      </c>
      <c r="L127" t="str">
        <f>'Bat-Base-End'!L127</f>
        <v/>
      </c>
      <c r="M127" t="str">
        <f>'Bat-Base-End'!M127</f>
        <v>N</v>
      </c>
    </row>
    <row r="128" spans="1:13" x14ac:dyDescent="0.2">
      <c r="A128" t="str">
        <f>'Bat-Base-End'!A128</f>
        <v>M Lachmann</v>
      </c>
      <c r="B128">
        <f>'Bat-Base-End'!B128</f>
        <v>14</v>
      </c>
      <c r="C128">
        <f>'Bat-Base-End'!C128</f>
        <v>14</v>
      </c>
      <c r="D128">
        <f>'Bat-Base-End'!D128</f>
        <v>1</v>
      </c>
      <c r="E128">
        <f>'Bat-Base-End'!E128</f>
        <v>162</v>
      </c>
      <c r="F128">
        <f>'Bat-Base-End'!F128</f>
        <v>36</v>
      </c>
      <c r="G128">
        <f>'Bat-Base-End'!G128</f>
        <v>0</v>
      </c>
      <c r="H128">
        <f>'Bat-Base-End'!H128</f>
        <v>0</v>
      </c>
      <c r="I128">
        <f>'Bat-Base-End'!I128</f>
        <v>3</v>
      </c>
      <c r="J128">
        <f>'Bat-Base-End'!J128</f>
        <v>3</v>
      </c>
      <c r="K128">
        <f>'Bat-Base-End'!K128</f>
        <v>0</v>
      </c>
      <c r="L128" t="str">
        <f>'Bat-Base-End'!L128</f>
        <v/>
      </c>
      <c r="M128" t="str">
        <f>'Bat-Base-End'!M128</f>
        <v>N</v>
      </c>
    </row>
    <row r="129" spans="1:13" x14ac:dyDescent="0.2">
      <c r="A129" t="str">
        <f>'Bat-Base-End'!A129</f>
        <v>Paul Lane</v>
      </c>
      <c r="B129">
        <f>'Bat-Base-End'!B129</f>
        <v>76</v>
      </c>
      <c r="C129">
        <f>'Bat-Base-End'!C129</f>
        <v>71</v>
      </c>
      <c r="D129">
        <f>'Bat-Base-End'!D129</f>
        <v>8</v>
      </c>
      <c r="E129">
        <f>'Bat-Base-End'!E129</f>
        <v>742</v>
      </c>
      <c r="F129">
        <f>'Bat-Base-End'!F129</f>
        <v>72</v>
      </c>
      <c r="G129">
        <f>'Bat-Base-End'!G129</f>
        <v>2</v>
      </c>
      <c r="H129">
        <f>'Bat-Base-End'!H129</f>
        <v>0</v>
      </c>
      <c r="I129">
        <f>'Bat-Base-End'!I129</f>
        <v>0</v>
      </c>
      <c r="J129">
        <f>'Bat-Base-End'!J129</f>
        <v>62</v>
      </c>
      <c r="K129">
        <f>'Bat-Base-End'!K129</f>
        <v>0</v>
      </c>
      <c r="L129" t="str">
        <f>'Bat-Base-End'!L129</f>
        <v/>
      </c>
      <c r="M129" t="str">
        <f>'Bat-Base-End'!M129</f>
        <v>N</v>
      </c>
    </row>
    <row r="130" spans="1:13" x14ac:dyDescent="0.2">
      <c r="A130" t="str">
        <f>'Bat-Base-End'!A130</f>
        <v>G Le Grange</v>
      </c>
      <c r="B130">
        <f>'Bat-Base-End'!B130</f>
        <v>40</v>
      </c>
      <c r="C130">
        <f>'Bat-Base-End'!C130</f>
        <v>36</v>
      </c>
      <c r="D130">
        <f>'Bat-Base-End'!D130</f>
        <v>6</v>
      </c>
      <c r="E130">
        <f>'Bat-Base-End'!E130</f>
        <v>673</v>
      </c>
      <c r="F130">
        <f>'Bat-Base-End'!F130</f>
        <v>53</v>
      </c>
      <c r="G130">
        <f>'Bat-Base-End'!G130</f>
        <v>2</v>
      </c>
      <c r="H130">
        <f>'Bat-Base-End'!H130</f>
        <v>0</v>
      </c>
      <c r="I130">
        <f>'Bat-Base-End'!I130</f>
        <v>3</v>
      </c>
      <c r="J130">
        <f>'Bat-Base-End'!J130</f>
        <v>73</v>
      </c>
      <c r="K130">
        <f>'Bat-Base-End'!K130</f>
        <v>2</v>
      </c>
      <c r="L130" t="str">
        <f>'Bat-Base-End'!L130</f>
        <v/>
      </c>
      <c r="M130" t="str">
        <f>'Bat-Base-End'!M130</f>
        <v>N</v>
      </c>
    </row>
    <row r="131" spans="1:13" x14ac:dyDescent="0.2">
      <c r="A131" t="str">
        <f>'Bat-Base-End'!A131</f>
        <v>Piran Legg</v>
      </c>
      <c r="B131">
        <f>'Bat-Base-End'!B131</f>
        <v>1</v>
      </c>
      <c r="C131">
        <f>'Bat-Base-End'!C131</f>
        <v>1</v>
      </c>
      <c r="D131">
        <f>'Bat-Base-End'!D131</f>
        <v>1</v>
      </c>
      <c r="E131">
        <f>'Bat-Base-End'!E131</f>
        <v>17</v>
      </c>
      <c r="F131" t="str">
        <f>'Bat-Base-End'!F131</f>
        <v>17*</v>
      </c>
      <c r="G131">
        <f>'Bat-Base-End'!G131</f>
        <v>0</v>
      </c>
      <c r="H131">
        <f>'Bat-Base-End'!H131</f>
        <v>0</v>
      </c>
      <c r="I131">
        <f>'Bat-Base-End'!I131</f>
        <v>0</v>
      </c>
      <c r="J131">
        <f>'Bat-Base-End'!J131</f>
        <v>2</v>
      </c>
      <c r="K131">
        <f>'Bat-Base-End'!K131</f>
        <v>0</v>
      </c>
      <c r="L131">
        <f>'Bat-Base-End'!L131</f>
        <v>13</v>
      </c>
      <c r="M131" t="str">
        <f>'Bat-Base-End'!M131</f>
        <v>Y</v>
      </c>
    </row>
    <row r="132" spans="1:13" x14ac:dyDescent="0.2">
      <c r="A132" t="str">
        <f>'Bat-Base-End'!A132</f>
        <v>J Lewen</v>
      </c>
      <c r="B132">
        <f>'Bat-Base-End'!B132</f>
        <v>2</v>
      </c>
      <c r="C132">
        <f>'Bat-Base-End'!C132</f>
        <v>2</v>
      </c>
      <c r="D132">
        <f>'Bat-Base-End'!D132</f>
        <v>0</v>
      </c>
      <c r="E132">
        <f>'Bat-Base-End'!E132</f>
        <v>0</v>
      </c>
      <c r="F132">
        <f>'Bat-Base-End'!F132</f>
        <v>0</v>
      </c>
      <c r="G132">
        <f>'Bat-Base-End'!G132</f>
        <v>0</v>
      </c>
      <c r="H132">
        <f>'Bat-Base-End'!H132</f>
        <v>0</v>
      </c>
      <c r="I132">
        <f>'Bat-Base-End'!I132</f>
        <v>2</v>
      </c>
      <c r="J132">
        <f>'Bat-Base-End'!J132</f>
        <v>0</v>
      </c>
      <c r="K132">
        <f>'Bat-Base-End'!K132</f>
        <v>0</v>
      </c>
      <c r="L132" t="str">
        <f>'Bat-Base-End'!L132</f>
        <v/>
      </c>
      <c r="M132" t="str">
        <f>'Bat-Base-End'!M132</f>
        <v>N</v>
      </c>
    </row>
    <row r="133" spans="1:13" x14ac:dyDescent="0.2">
      <c r="A133" t="str">
        <f>'Bat-Base-End'!A133</f>
        <v>H Lewis</v>
      </c>
      <c r="B133">
        <f>'Bat-Base-End'!B133</f>
        <v>16</v>
      </c>
      <c r="C133">
        <f>'Bat-Base-End'!C133</f>
        <v>16</v>
      </c>
      <c r="D133">
        <f>'Bat-Base-End'!D133</f>
        <v>2</v>
      </c>
      <c r="E133">
        <f>'Bat-Base-End'!E133</f>
        <v>130</v>
      </c>
      <c r="F133">
        <f>'Bat-Base-End'!F133</f>
        <v>36</v>
      </c>
      <c r="G133">
        <f>'Bat-Base-End'!G133</f>
        <v>0</v>
      </c>
      <c r="H133">
        <f>'Bat-Base-End'!H133</f>
        <v>0</v>
      </c>
      <c r="I133">
        <f>'Bat-Base-End'!I133</f>
        <v>3</v>
      </c>
      <c r="J133">
        <f>'Bat-Base-End'!J133</f>
        <v>19</v>
      </c>
      <c r="K133">
        <f>'Bat-Base-End'!K133</f>
        <v>0</v>
      </c>
      <c r="L133" t="str">
        <f>'Bat-Base-End'!L133</f>
        <v/>
      </c>
      <c r="M133" t="str">
        <f>'Bat-Base-End'!M133</f>
        <v>N</v>
      </c>
    </row>
    <row r="134" spans="1:13" x14ac:dyDescent="0.2">
      <c r="A134" t="str">
        <f>'Bat-Base-End'!A134</f>
        <v>Chris Lilford</v>
      </c>
      <c r="B134">
        <f>'Bat-Base-End'!B134</f>
        <v>12</v>
      </c>
      <c r="C134">
        <f>'Bat-Base-End'!C134</f>
        <v>9</v>
      </c>
      <c r="D134">
        <f>'Bat-Base-End'!D134</f>
        <v>3</v>
      </c>
      <c r="E134">
        <f>'Bat-Base-End'!E134</f>
        <v>177</v>
      </c>
      <c r="F134" t="str">
        <f>'Bat-Base-End'!F134</f>
        <v>43*</v>
      </c>
      <c r="G134">
        <f>'Bat-Base-End'!G134</f>
        <v>0</v>
      </c>
      <c r="H134">
        <f>'Bat-Base-End'!H134</f>
        <v>0</v>
      </c>
      <c r="I134">
        <f>'Bat-Base-End'!I134</f>
        <v>1</v>
      </c>
      <c r="J134">
        <f>'Bat-Base-End'!J134</f>
        <v>27</v>
      </c>
      <c r="K134">
        <f>'Bat-Base-End'!K134</f>
        <v>1</v>
      </c>
      <c r="L134">
        <f>'Bat-Base-End'!L134</f>
        <v>251</v>
      </c>
      <c r="M134" t="str">
        <f>'Bat-Base-End'!M134</f>
        <v>Y</v>
      </c>
    </row>
    <row r="135" spans="1:13" x14ac:dyDescent="0.2">
      <c r="A135" t="str">
        <f>'Bat-Base-End'!A135</f>
        <v>J Lloyd</v>
      </c>
      <c r="B135">
        <f>'Bat-Base-End'!B135</f>
        <v>20</v>
      </c>
      <c r="C135">
        <f>'Bat-Base-End'!C135</f>
        <v>19</v>
      </c>
      <c r="D135">
        <f>'Bat-Base-End'!D135</f>
        <v>1</v>
      </c>
      <c r="E135">
        <f>'Bat-Base-End'!E135</f>
        <v>72</v>
      </c>
      <c r="F135">
        <f>'Bat-Base-End'!F135</f>
        <v>11</v>
      </c>
      <c r="G135">
        <f>'Bat-Base-End'!G135</f>
        <v>0</v>
      </c>
      <c r="H135">
        <f>'Bat-Base-End'!H135</f>
        <v>0</v>
      </c>
      <c r="I135">
        <f>'Bat-Base-End'!I135</f>
        <v>5</v>
      </c>
      <c r="J135">
        <f>'Bat-Base-End'!J135</f>
        <v>5</v>
      </c>
      <c r="K135">
        <f>'Bat-Base-End'!K135</f>
        <v>1</v>
      </c>
      <c r="L135" t="str">
        <f>'Bat-Base-End'!L135</f>
        <v/>
      </c>
      <c r="M135" t="str">
        <f>'Bat-Base-End'!M135</f>
        <v>N</v>
      </c>
    </row>
    <row r="136" spans="1:13" x14ac:dyDescent="0.2">
      <c r="A136" t="str">
        <f>'Bat-Base-End'!A136</f>
        <v>Tom Lockhart</v>
      </c>
      <c r="B136">
        <f>'Bat-Base-End'!B136</f>
        <v>127</v>
      </c>
      <c r="C136">
        <f>'Bat-Base-End'!C136</f>
        <v>117</v>
      </c>
      <c r="D136">
        <f>'Bat-Base-End'!D136</f>
        <v>14</v>
      </c>
      <c r="E136">
        <f>'Bat-Base-End'!E136</f>
        <v>1609</v>
      </c>
      <c r="F136">
        <f>'Bat-Base-End'!F136</f>
        <v>79</v>
      </c>
      <c r="G136">
        <f>'Bat-Base-End'!G136</f>
        <v>2</v>
      </c>
      <c r="H136">
        <f>'Bat-Base-End'!H136</f>
        <v>0</v>
      </c>
      <c r="I136">
        <f>'Bat-Base-End'!I136</f>
        <v>13</v>
      </c>
      <c r="J136">
        <f>'Bat-Base-End'!J136</f>
        <v>194</v>
      </c>
      <c r="K136">
        <f>'Bat-Base-End'!K136</f>
        <v>18</v>
      </c>
      <c r="L136" t="str">
        <f>'Bat-Base-End'!L136</f>
        <v/>
      </c>
      <c r="M136" t="str">
        <f>'Bat-Base-End'!M136</f>
        <v>Y</v>
      </c>
    </row>
    <row r="137" spans="1:13" x14ac:dyDescent="0.2">
      <c r="A137" t="str">
        <f>'Bat-Base-End'!A137</f>
        <v>Tom Lonnen</v>
      </c>
      <c r="B137">
        <f>'Bat-Base-End'!B137</f>
        <v>356</v>
      </c>
      <c r="C137">
        <f>'Bat-Base-End'!C137</f>
        <v>273</v>
      </c>
      <c r="D137">
        <f>'Bat-Base-End'!D137</f>
        <v>86</v>
      </c>
      <c r="E137">
        <f>'Bat-Base-End'!E137</f>
        <v>4072</v>
      </c>
      <c r="F137">
        <f>'Bat-Base-End'!F137</f>
        <v>106</v>
      </c>
      <c r="G137">
        <f>'Bat-Base-End'!G137</f>
        <v>12</v>
      </c>
      <c r="H137">
        <f>'Bat-Base-End'!H137</f>
        <v>2</v>
      </c>
      <c r="I137">
        <f>'Bat-Base-End'!I137</f>
        <v>34</v>
      </c>
      <c r="J137">
        <f>'Bat-Base-End'!J137</f>
        <v>355</v>
      </c>
      <c r="K137">
        <f>'Bat-Base-End'!K137</f>
        <v>80</v>
      </c>
      <c r="L137" t="str">
        <f>'Bat-Base-End'!L137</f>
        <v/>
      </c>
      <c r="M137" t="str">
        <f>'Bat-Base-End'!M137</f>
        <v>Y</v>
      </c>
    </row>
    <row r="138" spans="1:13" x14ac:dyDescent="0.2">
      <c r="A138" t="str">
        <f>'Bat-Base-End'!A138</f>
        <v>Ross Lonsdale</v>
      </c>
      <c r="B138">
        <f>'Bat-Base-End'!B138</f>
        <v>9</v>
      </c>
      <c r="C138">
        <f>'Bat-Base-End'!C138</f>
        <v>3</v>
      </c>
      <c r="D138">
        <f>'Bat-Base-End'!D138</f>
        <v>1</v>
      </c>
      <c r="E138">
        <f>'Bat-Base-End'!E138</f>
        <v>28</v>
      </c>
      <c r="F138">
        <f>'Bat-Base-End'!F138</f>
        <v>27</v>
      </c>
      <c r="G138">
        <f>'Bat-Base-End'!G138</f>
        <v>0</v>
      </c>
      <c r="H138">
        <f>'Bat-Base-End'!H138</f>
        <v>0</v>
      </c>
      <c r="I138">
        <f>'Bat-Base-End'!I138</f>
        <v>1</v>
      </c>
      <c r="J138">
        <f>'Bat-Base-End'!J138</f>
        <v>3</v>
      </c>
      <c r="K138">
        <f>'Bat-Base-End'!K138</f>
        <v>0</v>
      </c>
      <c r="L138">
        <f>'Bat-Base-End'!L138</f>
        <v>56</v>
      </c>
      <c r="M138" t="str">
        <f>'Bat-Base-End'!M138</f>
        <v>Y</v>
      </c>
    </row>
    <row r="139" spans="1:13" x14ac:dyDescent="0.2">
      <c r="A139" t="str">
        <f>'Bat-Base-End'!A139</f>
        <v>D Machine</v>
      </c>
      <c r="B139">
        <f>'Bat-Base-End'!B139</f>
        <v>1</v>
      </c>
      <c r="C139">
        <f>'Bat-Base-End'!C139</f>
        <v>1</v>
      </c>
      <c r="D139">
        <f>'Bat-Base-End'!D139</f>
        <v>1</v>
      </c>
      <c r="E139">
        <f>'Bat-Base-End'!E139</f>
        <v>0</v>
      </c>
      <c r="F139" t="str">
        <f>'Bat-Base-End'!F139</f>
        <v>0*</v>
      </c>
      <c r="G139">
        <f>'Bat-Base-End'!G139</f>
        <v>0</v>
      </c>
      <c r="H139">
        <f>'Bat-Base-End'!H139</f>
        <v>0</v>
      </c>
      <c r="I139">
        <f>'Bat-Base-End'!I139</f>
        <v>0</v>
      </c>
      <c r="J139">
        <f>'Bat-Base-End'!J139</f>
        <v>0</v>
      </c>
      <c r="K139">
        <f>'Bat-Base-End'!K139</f>
        <v>0</v>
      </c>
      <c r="L139" t="str">
        <f>'Bat-Base-End'!L139</f>
        <v/>
      </c>
      <c r="M139" t="str">
        <f>'Bat-Base-End'!M139</f>
        <v>N</v>
      </c>
    </row>
    <row r="140" spans="1:13" x14ac:dyDescent="0.2">
      <c r="A140" t="str">
        <f>'Bat-Base-End'!A140</f>
        <v>Christian Maclaren</v>
      </c>
      <c r="B140">
        <f>'Bat-Base-End'!B140</f>
        <v>3</v>
      </c>
      <c r="C140">
        <f>'Bat-Base-End'!C140</f>
        <v>2</v>
      </c>
      <c r="D140">
        <f>'Bat-Base-End'!D140</f>
        <v>0</v>
      </c>
      <c r="E140">
        <f>'Bat-Base-End'!E140</f>
        <v>42</v>
      </c>
      <c r="F140">
        <f>'Bat-Base-End'!F140</f>
        <v>28</v>
      </c>
      <c r="G140">
        <f>'Bat-Base-End'!G140</f>
        <v>0</v>
      </c>
      <c r="H140">
        <f>'Bat-Base-End'!H140</f>
        <v>0</v>
      </c>
      <c r="I140">
        <f>'Bat-Base-End'!I140</f>
        <v>0</v>
      </c>
      <c r="J140">
        <f>'Bat-Base-End'!J140</f>
        <v>2</v>
      </c>
      <c r="K140">
        <f>'Bat-Base-End'!K140</f>
        <v>7</v>
      </c>
      <c r="L140" t="str">
        <f>'Bat-Base-End'!L140</f>
        <v/>
      </c>
      <c r="M140" t="str">
        <f>'Bat-Base-End'!M140</f>
        <v>N</v>
      </c>
    </row>
    <row r="141" spans="1:13" x14ac:dyDescent="0.2">
      <c r="A141" t="str">
        <f>'Bat-Base-End'!A141</f>
        <v>N Macrides</v>
      </c>
      <c r="B141">
        <f>'Bat-Base-End'!B141</f>
        <v>3</v>
      </c>
      <c r="C141">
        <f>'Bat-Base-End'!C141</f>
        <v>3</v>
      </c>
      <c r="D141">
        <f>'Bat-Base-End'!D141</f>
        <v>0</v>
      </c>
      <c r="E141">
        <f>'Bat-Base-End'!E141</f>
        <v>30</v>
      </c>
      <c r="F141">
        <f>'Bat-Base-End'!F141</f>
        <v>25</v>
      </c>
      <c r="G141">
        <f>'Bat-Base-End'!G141</f>
        <v>0</v>
      </c>
      <c r="H141">
        <f>'Bat-Base-End'!H141</f>
        <v>0</v>
      </c>
      <c r="I141">
        <f>'Bat-Base-End'!I141</f>
        <v>1</v>
      </c>
      <c r="J141">
        <f>'Bat-Base-End'!J141</f>
        <v>3</v>
      </c>
      <c r="K141">
        <f>'Bat-Base-End'!K141</f>
        <v>2</v>
      </c>
      <c r="L141" t="str">
        <f>'Bat-Base-End'!L141</f>
        <v/>
      </c>
      <c r="M141" t="str">
        <f>'Bat-Base-End'!M141</f>
        <v>N</v>
      </c>
    </row>
    <row r="142" spans="1:13" x14ac:dyDescent="0.2">
      <c r="A142" t="str">
        <f>'Bat-Base-End'!A142</f>
        <v>R Madabushi</v>
      </c>
      <c r="B142">
        <f>'Bat-Base-End'!B142</f>
        <v>27</v>
      </c>
      <c r="C142">
        <f>'Bat-Base-End'!C142</f>
        <v>25</v>
      </c>
      <c r="D142">
        <f>'Bat-Base-End'!D142</f>
        <v>2</v>
      </c>
      <c r="E142">
        <f>'Bat-Base-End'!E142</f>
        <v>175</v>
      </c>
      <c r="F142">
        <f>'Bat-Base-End'!F142</f>
        <v>27</v>
      </c>
      <c r="G142">
        <f>'Bat-Base-End'!G142</f>
        <v>0</v>
      </c>
      <c r="H142">
        <f>'Bat-Base-End'!H142</f>
        <v>0</v>
      </c>
      <c r="I142">
        <f>'Bat-Base-End'!I142</f>
        <v>4</v>
      </c>
      <c r="J142">
        <f>'Bat-Base-End'!J142</f>
        <v>22</v>
      </c>
      <c r="K142">
        <f>'Bat-Base-End'!K142</f>
        <v>0</v>
      </c>
      <c r="L142" t="str">
        <f>'Bat-Base-End'!L142</f>
        <v/>
      </c>
      <c r="M142" t="str">
        <f>'Bat-Base-End'!M142</f>
        <v>N</v>
      </c>
    </row>
    <row r="143" spans="1:13" x14ac:dyDescent="0.2">
      <c r="A143" t="str">
        <f>'Bat-Base-End'!A143</f>
        <v>Harry Madley</v>
      </c>
      <c r="B143">
        <f>'Bat-Base-End'!B143</f>
        <v>4</v>
      </c>
      <c r="C143">
        <f>'Bat-Base-End'!C143</f>
        <v>2</v>
      </c>
      <c r="D143">
        <f>'Bat-Base-End'!D143</f>
        <v>1</v>
      </c>
      <c r="E143">
        <f>'Bat-Base-End'!E143</f>
        <v>10</v>
      </c>
      <c r="F143">
        <f>'Bat-Base-End'!F143</f>
        <v>10</v>
      </c>
      <c r="G143">
        <f>'Bat-Base-End'!G143</f>
        <v>0</v>
      </c>
      <c r="H143">
        <f>'Bat-Base-End'!H143</f>
        <v>0</v>
      </c>
      <c r="I143">
        <f>'Bat-Base-End'!I143</f>
        <v>1</v>
      </c>
      <c r="J143">
        <f>'Bat-Base-End'!J143</f>
        <v>1</v>
      </c>
      <c r="K143">
        <f>'Bat-Base-End'!K143</f>
        <v>0</v>
      </c>
      <c r="L143" t="str">
        <f>'Bat-Base-End'!L143</f>
        <v/>
      </c>
      <c r="M143" t="str">
        <f>'Bat-Base-End'!M143</f>
        <v>N</v>
      </c>
    </row>
    <row r="144" spans="1:13" x14ac:dyDescent="0.2">
      <c r="A144" t="str">
        <f>'Bat-Base-End'!A144</f>
        <v>M Magill</v>
      </c>
      <c r="B144">
        <f>'Bat-Base-End'!B144</f>
        <v>33</v>
      </c>
      <c r="C144">
        <f>'Bat-Base-End'!C144</f>
        <v>26</v>
      </c>
      <c r="D144">
        <f>'Bat-Base-End'!D144</f>
        <v>6</v>
      </c>
      <c r="E144">
        <f>'Bat-Base-End'!E144</f>
        <v>140</v>
      </c>
      <c r="F144">
        <f>'Bat-Base-End'!F144</f>
        <v>28</v>
      </c>
      <c r="G144">
        <f>'Bat-Base-End'!G144</f>
        <v>0</v>
      </c>
      <c r="H144">
        <f>'Bat-Base-End'!H144</f>
        <v>0</v>
      </c>
      <c r="I144">
        <f>'Bat-Base-End'!I144</f>
        <v>7</v>
      </c>
      <c r="J144">
        <f>'Bat-Base-End'!J144</f>
        <v>8</v>
      </c>
      <c r="K144">
        <f>'Bat-Base-End'!K144</f>
        <v>0</v>
      </c>
      <c r="L144" t="str">
        <f>'Bat-Base-End'!L144</f>
        <v/>
      </c>
      <c r="M144" t="str">
        <f>'Bat-Base-End'!M144</f>
        <v>N</v>
      </c>
    </row>
    <row r="145" spans="1:13" x14ac:dyDescent="0.2">
      <c r="A145" t="str">
        <f>'Bat-Base-End'!A145</f>
        <v>C Maharaj</v>
      </c>
      <c r="B145">
        <f>'Bat-Base-End'!B145</f>
        <v>6</v>
      </c>
      <c r="C145">
        <f>'Bat-Base-End'!C145</f>
        <v>6</v>
      </c>
      <c r="D145">
        <f>'Bat-Base-End'!D145</f>
        <v>0</v>
      </c>
      <c r="E145">
        <f>'Bat-Base-End'!E145</f>
        <v>33</v>
      </c>
      <c r="F145">
        <f>'Bat-Base-End'!F145</f>
        <v>22</v>
      </c>
      <c r="G145">
        <f>'Bat-Base-End'!G145</f>
        <v>0</v>
      </c>
      <c r="H145">
        <f>'Bat-Base-End'!H145</f>
        <v>0</v>
      </c>
      <c r="I145">
        <f>'Bat-Base-End'!I145</f>
        <v>3</v>
      </c>
      <c r="J145">
        <f>'Bat-Base-End'!J145</f>
        <v>2</v>
      </c>
      <c r="K145">
        <f>'Bat-Base-End'!K145</f>
        <v>0</v>
      </c>
      <c r="L145" t="str">
        <f>'Bat-Base-End'!L145</f>
        <v/>
      </c>
      <c r="M145" t="str">
        <f>'Bat-Base-End'!M145</f>
        <v>N</v>
      </c>
    </row>
    <row r="146" spans="1:13" x14ac:dyDescent="0.2">
      <c r="A146" t="str">
        <f>'Bat-Base-End'!A146</f>
        <v>B Marshall</v>
      </c>
      <c r="B146">
        <f>'Bat-Base-End'!B146</f>
        <v>10</v>
      </c>
      <c r="C146">
        <f>'Bat-Base-End'!C146</f>
        <v>8</v>
      </c>
      <c r="D146">
        <f>'Bat-Base-End'!D146</f>
        <v>2</v>
      </c>
      <c r="E146">
        <f>'Bat-Base-End'!E146</f>
        <v>21</v>
      </c>
      <c r="F146">
        <f>'Bat-Base-End'!F146</f>
        <v>12</v>
      </c>
      <c r="G146">
        <f>'Bat-Base-End'!G146</f>
        <v>0</v>
      </c>
      <c r="H146">
        <f>'Bat-Base-End'!H146</f>
        <v>0</v>
      </c>
      <c r="I146">
        <f>'Bat-Base-End'!I146</f>
        <v>3</v>
      </c>
      <c r="J146">
        <f>'Bat-Base-End'!J146</f>
        <v>1</v>
      </c>
      <c r="K146">
        <f>'Bat-Base-End'!K146</f>
        <v>0</v>
      </c>
      <c r="L146" t="str">
        <f>'Bat-Base-End'!L146</f>
        <v/>
      </c>
      <c r="M146" t="str">
        <f>'Bat-Base-End'!M146</f>
        <v>N</v>
      </c>
    </row>
    <row r="147" spans="1:13" x14ac:dyDescent="0.2">
      <c r="A147" t="str">
        <f>'Bat-Base-End'!A147</f>
        <v>K McEvoy</v>
      </c>
      <c r="B147">
        <f>'Bat-Base-End'!B147</f>
        <v>33</v>
      </c>
      <c r="C147">
        <f>'Bat-Base-End'!C147</f>
        <v>32</v>
      </c>
      <c r="D147">
        <f>'Bat-Base-End'!D147</f>
        <v>6</v>
      </c>
      <c r="E147">
        <f>'Bat-Base-End'!E147</f>
        <v>263</v>
      </c>
      <c r="F147">
        <f>'Bat-Base-End'!F147</f>
        <v>23</v>
      </c>
      <c r="G147">
        <f>'Bat-Base-End'!G147</f>
        <v>0</v>
      </c>
      <c r="H147">
        <f>'Bat-Base-End'!H147</f>
        <v>0</v>
      </c>
      <c r="I147">
        <f>'Bat-Base-End'!I147</f>
        <v>3</v>
      </c>
      <c r="J147">
        <f>'Bat-Base-End'!J147</f>
        <v>28</v>
      </c>
      <c r="K147">
        <f>'Bat-Base-End'!K147</f>
        <v>0</v>
      </c>
      <c r="L147" t="str">
        <f>'Bat-Base-End'!L147</f>
        <v/>
      </c>
      <c r="M147" t="str">
        <f>'Bat-Base-End'!M147</f>
        <v>N</v>
      </c>
    </row>
    <row r="148" spans="1:13" x14ac:dyDescent="0.2">
      <c r="A148" t="str">
        <f>'Bat-Base-End'!A148</f>
        <v>B McGhee</v>
      </c>
      <c r="B148">
        <f>'Bat-Base-End'!B148</f>
        <v>6</v>
      </c>
      <c r="C148">
        <f>'Bat-Base-End'!C148</f>
        <v>6</v>
      </c>
      <c r="D148">
        <f>'Bat-Base-End'!D148</f>
        <v>0</v>
      </c>
      <c r="E148">
        <f>'Bat-Base-End'!E148</f>
        <v>156</v>
      </c>
      <c r="F148">
        <f>'Bat-Base-End'!F148</f>
        <v>63</v>
      </c>
      <c r="G148">
        <f>'Bat-Base-End'!G148</f>
        <v>1</v>
      </c>
      <c r="H148">
        <f>'Bat-Base-End'!H148</f>
        <v>0</v>
      </c>
      <c r="I148">
        <f>'Bat-Base-End'!I148</f>
        <v>2</v>
      </c>
      <c r="J148">
        <f>'Bat-Base-End'!J148</f>
        <v>18</v>
      </c>
      <c r="K148">
        <f>'Bat-Base-End'!K148</f>
        <v>6</v>
      </c>
      <c r="L148" t="str">
        <f>'Bat-Base-End'!L148</f>
        <v/>
      </c>
      <c r="M148" t="str">
        <f>'Bat-Base-End'!M148</f>
        <v>N</v>
      </c>
    </row>
    <row r="149" spans="1:13" x14ac:dyDescent="0.2">
      <c r="A149" t="str">
        <f>'Bat-Base-End'!A149</f>
        <v>R McHarg</v>
      </c>
      <c r="B149">
        <f>'Bat-Base-End'!B149</f>
        <v>28</v>
      </c>
      <c r="C149">
        <f>'Bat-Base-End'!C149</f>
        <v>24</v>
      </c>
      <c r="D149">
        <f>'Bat-Base-End'!D149</f>
        <v>3</v>
      </c>
      <c r="E149">
        <f>'Bat-Base-End'!E149</f>
        <v>431</v>
      </c>
      <c r="F149">
        <f>'Bat-Base-End'!F149</f>
        <v>90</v>
      </c>
      <c r="G149">
        <f>'Bat-Base-End'!G149</f>
        <v>3</v>
      </c>
      <c r="H149">
        <f>'Bat-Base-End'!H149</f>
        <v>0</v>
      </c>
      <c r="I149">
        <f>'Bat-Base-End'!I149</f>
        <v>2</v>
      </c>
      <c r="J149">
        <f>'Bat-Base-End'!J149</f>
        <v>35</v>
      </c>
      <c r="K149">
        <f>'Bat-Base-End'!K149</f>
        <v>3</v>
      </c>
      <c r="L149" t="str">
        <f>'Bat-Base-End'!L149</f>
        <v/>
      </c>
      <c r="M149" t="str">
        <f>'Bat-Base-End'!M149</f>
        <v>N</v>
      </c>
    </row>
    <row r="150" spans="1:13" x14ac:dyDescent="0.2">
      <c r="A150" t="str">
        <f>'Bat-Base-End'!A150</f>
        <v>J McHugh</v>
      </c>
      <c r="B150">
        <f>'Bat-Base-End'!B150</f>
        <v>2</v>
      </c>
      <c r="C150">
        <f>'Bat-Base-End'!C150</f>
        <v>2</v>
      </c>
      <c r="D150">
        <f>'Bat-Base-End'!D150</f>
        <v>0</v>
      </c>
      <c r="E150">
        <f>'Bat-Base-End'!E150</f>
        <v>28</v>
      </c>
      <c r="F150">
        <f>'Bat-Base-End'!F150</f>
        <v>19</v>
      </c>
      <c r="G150">
        <f>'Bat-Base-End'!G150</f>
        <v>0</v>
      </c>
      <c r="H150">
        <f>'Bat-Base-End'!H150</f>
        <v>0</v>
      </c>
      <c r="I150">
        <f>'Bat-Base-End'!I150</f>
        <v>0</v>
      </c>
      <c r="J150">
        <f>'Bat-Base-End'!J150</f>
        <v>3</v>
      </c>
      <c r="K150">
        <f>'Bat-Base-End'!K150</f>
        <v>0</v>
      </c>
      <c r="L150" t="str">
        <f>'Bat-Base-End'!L150</f>
        <v/>
      </c>
      <c r="M150" t="str">
        <f>'Bat-Base-End'!M150</f>
        <v>N</v>
      </c>
    </row>
    <row r="151" spans="1:13" x14ac:dyDescent="0.2">
      <c r="A151" t="str">
        <f>'Bat-Base-End'!A151</f>
        <v>C McNee</v>
      </c>
      <c r="B151">
        <f>'Bat-Base-End'!B151</f>
        <v>37</v>
      </c>
      <c r="C151">
        <f>'Bat-Base-End'!C151</f>
        <v>34</v>
      </c>
      <c r="D151">
        <f>'Bat-Base-End'!D151</f>
        <v>2</v>
      </c>
      <c r="E151">
        <f>'Bat-Base-End'!E151</f>
        <v>503</v>
      </c>
      <c r="F151">
        <f>'Bat-Base-End'!F151</f>
        <v>62</v>
      </c>
      <c r="G151">
        <f>'Bat-Base-End'!G151</f>
        <v>2</v>
      </c>
      <c r="H151">
        <f>'Bat-Base-End'!H151</f>
        <v>0</v>
      </c>
      <c r="I151">
        <f>'Bat-Base-End'!I151</f>
        <v>7</v>
      </c>
      <c r="J151">
        <f>'Bat-Base-End'!J151</f>
        <v>48</v>
      </c>
      <c r="K151">
        <f>'Bat-Base-End'!K151</f>
        <v>6</v>
      </c>
      <c r="L151" t="str">
        <f>'Bat-Base-End'!L151</f>
        <v/>
      </c>
      <c r="M151" t="str">
        <f>'Bat-Base-End'!M151</f>
        <v>N</v>
      </c>
    </row>
    <row r="152" spans="1:13" x14ac:dyDescent="0.2">
      <c r="A152" t="str">
        <f>'Bat-Base-End'!A152</f>
        <v>J Meade</v>
      </c>
      <c r="B152">
        <f>'Bat-Base-End'!B152</f>
        <v>92</v>
      </c>
      <c r="C152">
        <f>'Bat-Base-End'!C152</f>
        <v>77</v>
      </c>
      <c r="D152">
        <f>'Bat-Base-End'!D152</f>
        <v>9</v>
      </c>
      <c r="E152">
        <f>'Bat-Base-End'!E152</f>
        <v>498</v>
      </c>
      <c r="F152">
        <f>'Bat-Base-End'!F152</f>
        <v>48</v>
      </c>
      <c r="G152">
        <f>'Bat-Base-End'!G152</f>
        <v>0</v>
      </c>
      <c r="H152">
        <f>'Bat-Base-End'!H152</f>
        <v>0</v>
      </c>
      <c r="I152">
        <f>'Bat-Base-End'!I152</f>
        <v>15</v>
      </c>
      <c r="J152">
        <f>'Bat-Base-End'!J152</f>
        <v>0</v>
      </c>
      <c r="K152">
        <f>'Bat-Base-End'!K152</f>
        <v>0</v>
      </c>
      <c r="L152" t="str">
        <f>'Bat-Base-End'!L152</f>
        <v/>
      </c>
      <c r="M152" t="str">
        <f>'Bat-Base-End'!M152</f>
        <v>N</v>
      </c>
    </row>
    <row r="153" spans="1:13" x14ac:dyDescent="0.2">
      <c r="A153" t="str">
        <f>'Bat-Base-End'!A153</f>
        <v>Freddie Mills</v>
      </c>
      <c r="B153">
        <f>'Bat-Base-End'!B153</f>
        <v>82</v>
      </c>
      <c r="C153">
        <f>'Bat-Base-End'!C153</f>
        <v>73</v>
      </c>
      <c r="D153">
        <f>'Bat-Base-End'!D153</f>
        <v>11</v>
      </c>
      <c r="E153">
        <f>'Bat-Base-End'!E153</f>
        <v>1772</v>
      </c>
      <c r="F153">
        <f>'Bat-Base-End'!F153</f>
        <v>132</v>
      </c>
      <c r="G153">
        <f>'Bat-Base-End'!G153</f>
        <v>10</v>
      </c>
      <c r="H153">
        <f>'Bat-Base-End'!H153</f>
        <v>2</v>
      </c>
      <c r="I153">
        <f>'Bat-Base-End'!I153</f>
        <v>13</v>
      </c>
      <c r="J153">
        <f>'Bat-Base-End'!J153</f>
        <v>160</v>
      </c>
      <c r="K153">
        <f>'Bat-Base-End'!K153</f>
        <v>47</v>
      </c>
      <c r="L153" t="str">
        <f>'Bat-Base-End'!L153</f>
        <v/>
      </c>
      <c r="M153" t="str">
        <f>'Bat-Base-End'!M153</f>
        <v>Y</v>
      </c>
    </row>
    <row r="154" spans="1:13" x14ac:dyDescent="0.2">
      <c r="A154" t="str">
        <f>'Bat-Base-End'!A154</f>
        <v>M Mittal</v>
      </c>
      <c r="B154">
        <f>'Bat-Base-End'!B154</f>
        <v>10</v>
      </c>
      <c r="C154">
        <f>'Bat-Base-End'!C154</f>
        <v>10</v>
      </c>
      <c r="D154">
        <f>'Bat-Base-End'!D154</f>
        <v>1</v>
      </c>
      <c r="E154">
        <f>'Bat-Base-End'!E154</f>
        <v>38</v>
      </c>
      <c r="F154">
        <f>'Bat-Base-End'!F154</f>
        <v>11</v>
      </c>
      <c r="G154">
        <f>'Bat-Base-End'!G154</f>
        <v>0</v>
      </c>
      <c r="H154">
        <f>'Bat-Base-End'!H154</f>
        <v>0</v>
      </c>
      <c r="I154">
        <f>'Bat-Base-End'!I154</f>
        <v>3</v>
      </c>
      <c r="J154">
        <f>'Bat-Base-End'!J154</f>
        <v>2</v>
      </c>
      <c r="K154">
        <f>'Bat-Base-End'!K154</f>
        <v>0</v>
      </c>
      <c r="L154" t="str">
        <f>'Bat-Base-End'!L154</f>
        <v/>
      </c>
      <c r="M154" t="str">
        <f>'Bat-Base-End'!M154</f>
        <v>N</v>
      </c>
    </row>
    <row r="155" spans="1:13" x14ac:dyDescent="0.2">
      <c r="A155" t="str">
        <f>'Bat-Base-End'!A155</f>
        <v>Aruran Morgan</v>
      </c>
      <c r="B155">
        <f>'Bat-Base-End'!B155</f>
        <v>27</v>
      </c>
      <c r="C155">
        <f>'Bat-Base-End'!C155</f>
        <v>18</v>
      </c>
      <c r="D155">
        <f>'Bat-Base-End'!D155</f>
        <v>3</v>
      </c>
      <c r="E155">
        <f>'Bat-Base-End'!E155</f>
        <v>229</v>
      </c>
      <c r="F155">
        <f>'Bat-Base-End'!F155</f>
        <v>41</v>
      </c>
      <c r="G155">
        <f>'Bat-Base-End'!G155</f>
        <v>0</v>
      </c>
      <c r="H155">
        <f>'Bat-Base-End'!H155</f>
        <v>0</v>
      </c>
      <c r="I155">
        <f>'Bat-Base-End'!I155</f>
        <v>4</v>
      </c>
      <c r="J155">
        <f>'Bat-Base-End'!J155</f>
        <v>14</v>
      </c>
      <c r="K155">
        <f>'Bat-Base-End'!K155</f>
        <v>1</v>
      </c>
      <c r="L155" t="str">
        <f>'Bat-Base-End'!L155</f>
        <v/>
      </c>
      <c r="M155" t="str">
        <f>'Bat-Base-End'!M155</f>
        <v>Y</v>
      </c>
    </row>
    <row r="156" spans="1:13" x14ac:dyDescent="0.2">
      <c r="A156" t="str">
        <f>'Bat-Base-End'!A156</f>
        <v>J Murphy</v>
      </c>
      <c r="B156">
        <f>'Bat-Base-End'!B156</f>
        <v>3</v>
      </c>
      <c r="C156">
        <f>'Bat-Base-End'!C156</f>
        <v>2</v>
      </c>
      <c r="D156">
        <f>'Bat-Base-End'!D156</f>
        <v>0</v>
      </c>
      <c r="E156">
        <f>'Bat-Base-End'!E156</f>
        <v>78</v>
      </c>
      <c r="F156">
        <f>'Bat-Base-End'!F156</f>
        <v>61</v>
      </c>
      <c r="G156">
        <f>'Bat-Base-End'!G156</f>
        <v>1</v>
      </c>
      <c r="H156">
        <f>'Bat-Base-End'!H156</f>
        <v>0</v>
      </c>
      <c r="I156">
        <f>'Bat-Base-End'!I156</f>
        <v>0</v>
      </c>
      <c r="J156">
        <f>'Bat-Base-End'!J156</f>
        <v>10</v>
      </c>
      <c r="K156">
        <f>'Bat-Base-End'!K156</f>
        <v>0</v>
      </c>
      <c r="L156" t="str">
        <f>'Bat-Base-End'!L156</f>
        <v/>
      </c>
      <c r="M156" t="str">
        <f>'Bat-Base-End'!M156</f>
        <v>N</v>
      </c>
    </row>
    <row r="157" spans="1:13" x14ac:dyDescent="0.2">
      <c r="A157" t="str">
        <f>'Bat-Base-End'!A157</f>
        <v>N Murphy</v>
      </c>
      <c r="B157">
        <f>'Bat-Base-End'!B157</f>
        <v>4</v>
      </c>
      <c r="C157">
        <f>'Bat-Base-End'!C157</f>
        <v>4</v>
      </c>
      <c r="D157">
        <f>'Bat-Base-End'!D157</f>
        <v>1</v>
      </c>
      <c r="E157">
        <f>'Bat-Base-End'!E157</f>
        <v>33</v>
      </c>
      <c r="F157">
        <f>'Bat-Base-End'!F157</f>
        <v>26</v>
      </c>
      <c r="G157">
        <f>'Bat-Base-End'!G157</f>
        <v>0</v>
      </c>
      <c r="H157">
        <f>'Bat-Base-End'!H157</f>
        <v>0</v>
      </c>
      <c r="I157">
        <f>'Bat-Base-End'!I157</f>
        <v>0</v>
      </c>
      <c r="J157">
        <f>'Bat-Base-End'!J157</f>
        <v>0</v>
      </c>
      <c r="K157">
        <f>'Bat-Base-End'!K157</f>
        <v>0</v>
      </c>
      <c r="L157" t="str">
        <f>'Bat-Base-End'!L157</f>
        <v/>
      </c>
      <c r="M157" t="str">
        <f>'Bat-Base-End'!M157</f>
        <v>N</v>
      </c>
    </row>
    <row r="158" spans="1:13" x14ac:dyDescent="0.2">
      <c r="A158" t="str">
        <f>'Bat-Base-End'!A158</f>
        <v>D Murray</v>
      </c>
      <c r="B158">
        <f>'Bat-Base-End'!B158</f>
        <v>14</v>
      </c>
      <c r="C158">
        <f>'Bat-Base-End'!C158</f>
        <v>14</v>
      </c>
      <c r="D158">
        <f>'Bat-Base-End'!D158</f>
        <v>0</v>
      </c>
      <c r="E158">
        <f>'Bat-Base-End'!E158</f>
        <v>177</v>
      </c>
      <c r="F158">
        <f>'Bat-Base-End'!F158</f>
        <v>54</v>
      </c>
      <c r="G158">
        <f>'Bat-Base-End'!G158</f>
        <v>1</v>
      </c>
      <c r="H158">
        <f>'Bat-Base-End'!H158</f>
        <v>0</v>
      </c>
      <c r="I158">
        <f>'Bat-Base-End'!I158</f>
        <v>1</v>
      </c>
      <c r="J158">
        <f>'Bat-Base-End'!J158</f>
        <v>21</v>
      </c>
      <c r="K158">
        <f>'Bat-Base-End'!K158</f>
        <v>0</v>
      </c>
      <c r="L158" t="str">
        <f>'Bat-Base-End'!L158</f>
        <v/>
      </c>
      <c r="M158" t="str">
        <f>'Bat-Base-End'!M158</f>
        <v>N</v>
      </c>
    </row>
    <row r="159" spans="1:13" x14ac:dyDescent="0.2">
      <c r="A159" t="str">
        <f>'Bat-Base-End'!A159</f>
        <v>R Nair</v>
      </c>
      <c r="B159">
        <f>'Bat-Base-End'!B159</f>
        <v>2</v>
      </c>
      <c r="C159">
        <f>'Bat-Base-End'!C159</f>
        <v>2</v>
      </c>
      <c r="D159">
        <f>'Bat-Base-End'!D159</f>
        <v>1</v>
      </c>
      <c r="E159">
        <f>'Bat-Base-End'!E159</f>
        <v>8</v>
      </c>
      <c r="F159">
        <f>'Bat-Base-End'!F159</f>
        <v>8</v>
      </c>
      <c r="G159">
        <f>'Bat-Base-End'!G159</f>
        <v>0</v>
      </c>
      <c r="H159">
        <f>'Bat-Base-End'!H159</f>
        <v>0</v>
      </c>
      <c r="I159">
        <f>'Bat-Base-End'!I159</f>
        <v>1</v>
      </c>
      <c r="J159">
        <f>'Bat-Base-End'!J159</f>
        <v>1</v>
      </c>
      <c r="K159">
        <f>'Bat-Base-End'!K159</f>
        <v>0</v>
      </c>
      <c r="L159">
        <f>'Bat-Base-End'!L159</f>
        <v>16</v>
      </c>
      <c r="M159" t="str">
        <f>'Bat-Base-End'!M159</f>
        <v>N</v>
      </c>
    </row>
    <row r="160" spans="1:13" x14ac:dyDescent="0.2">
      <c r="A160" t="str">
        <f>'Bat-Base-End'!A160</f>
        <v>K Nasir</v>
      </c>
      <c r="B160">
        <f>'Bat-Base-End'!B160</f>
        <v>1</v>
      </c>
      <c r="C160">
        <f>'Bat-Base-End'!C160</f>
        <v>0</v>
      </c>
      <c r="D160">
        <f>'Bat-Base-End'!D160</f>
        <v>0</v>
      </c>
      <c r="E160">
        <f>'Bat-Base-End'!E160</f>
        <v>0</v>
      </c>
      <c r="F160">
        <f>'Bat-Base-End'!F160</f>
        <v>0</v>
      </c>
      <c r="G160">
        <f>'Bat-Base-End'!G160</f>
        <v>0</v>
      </c>
      <c r="H160">
        <f>'Bat-Base-End'!H160</f>
        <v>0</v>
      </c>
      <c r="I160">
        <f>'Bat-Base-End'!I160</f>
        <v>0</v>
      </c>
      <c r="J160">
        <f>'Bat-Base-End'!J160</f>
        <v>0</v>
      </c>
      <c r="K160">
        <f>'Bat-Base-End'!K160</f>
        <v>0</v>
      </c>
      <c r="L160" t="str">
        <f>'Bat-Base-End'!L160</f>
        <v/>
      </c>
      <c r="M160" t="str">
        <f>'Bat-Base-End'!M160</f>
        <v>N</v>
      </c>
    </row>
    <row r="161" spans="1:13" x14ac:dyDescent="0.2">
      <c r="A161" t="str">
        <f>'Bat-Base-End'!A161</f>
        <v>R Nataraju</v>
      </c>
      <c r="B161">
        <f>'Bat-Base-End'!B161</f>
        <v>21</v>
      </c>
      <c r="C161">
        <f>'Bat-Base-End'!C161</f>
        <v>18</v>
      </c>
      <c r="D161">
        <f>'Bat-Base-End'!D161</f>
        <v>7</v>
      </c>
      <c r="E161">
        <f>'Bat-Base-End'!E161</f>
        <v>74</v>
      </c>
      <c r="F161">
        <f>'Bat-Base-End'!F161</f>
        <v>14</v>
      </c>
      <c r="G161">
        <f>'Bat-Base-End'!G161</f>
        <v>0</v>
      </c>
      <c r="H161">
        <f>'Bat-Base-End'!H161</f>
        <v>0</v>
      </c>
      <c r="I161">
        <f>'Bat-Base-End'!I161</f>
        <v>6</v>
      </c>
      <c r="J161">
        <f>'Bat-Base-End'!J161</f>
        <v>8</v>
      </c>
      <c r="K161">
        <f>'Bat-Base-End'!K161</f>
        <v>2</v>
      </c>
      <c r="L161" t="str">
        <f>'Bat-Base-End'!L161</f>
        <v/>
      </c>
      <c r="M161" t="str">
        <f>'Bat-Base-End'!M161</f>
        <v>N</v>
      </c>
    </row>
    <row r="162" spans="1:13" x14ac:dyDescent="0.2">
      <c r="A162" t="str">
        <f>'Bat-Base-End'!A162</f>
        <v>A Nicholls</v>
      </c>
      <c r="B162">
        <f>'Bat-Base-End'!B162</f>
        <v>1</v>
      </c>
      <c r="C162">
        <f>'Bat-Base-End'!C162</f>
        <v>1</v>
      </c>
      <c r="D162">
        <f>'Bat-Base-End'!D162</f>
        <v>0</v>
      </c>
      <c r="E162">
        <f>'Bat-Base-End'!E162</f>
        <v>2</v>
      </c>
      <c r="F162">
        <f>'Bat-Base-End'!F162</f>
        <v>2</v>
      </c>
      <c r="G162">
        <f>'Bat-Base-End'!G162</f>
        <v>0</v>
      </c>
      <c r="H162">
        <f>'Bat-Base-End'!H162</f>
        <v>0</v>
      </c>
      <c r="I162">
        <f>'Bat-Base-End'!I162</f>
        <v>0</v>
      </c>
      <c r="J162">
        <f>'Bat-Base-End'!J162</f>
        <v>0</v>
      </c>
      <c r="K162">
        <f>'Bat-Base-End'!K162</f>
        <v>0</v>
      </c>
      <c r="L162" t="str">
        <f>'Bat-Base-End'!L162</f>
        <v/>
      </c>
      <c r="M162" t="str">
        <f>'Bat-Base-End'!M162</f>
        <v>N</v>
      </c>
    </row>
    <row r="163" spans="1:13" x14ac:dyDescent="0.2">
      <c r="A163" t="str">
        <f>'Bat-Base-End'!A163</f>
        <v>B Nicholls</v>
      </c>
      <c r="B163">
        <f>'Bat-Base-End'!B163</f>
        <v>16</v>
      </c>
      <c r="C163">
        <f>'Bat-Base-End'!C163</f>
        <v>15</v>
      </c>
      <c r="D163">
        <f>'Bat-Base-End'!D163</f>
        <v>0</v>
      </c>
      <c r="E163">
        <f>'Bat-Base-End'!E163</f>
        <v>63</v>
      </c>
      <c r="F163">
        <f>'Bat-Base-End'!F163</f>
        <v>16</v>
      </c>
      <c r="G163">
        <f>'Bat-Base-End'!G163</f>
        <v>0</v>
      </c>
      <c r="H163">
        <f>'Bat-Base-End'!H163</f>
        <v>0</v>
      </c>
      <c r="I163">
        <f>'Bat-Base-End'!I163</f>
        <v>7</v>
      </c>
      <c r="J163">
        <f>'Bat-Base-End'!J163</f>
        <v>8</v>
      </c>
      <c r="K163">
        <f>'Bat-Base-End'!K163</f>
        <v>0</v>
      </c>
      <c r="L163" t="str">
        <f>'Bat-Base-End'!L163</f>
        <v/>
      </c>
      <c r="M163" t="str">
        <f>'Bat-Base-End'!M163</f>
        <v>N</v>
      </c>
    </row>
    <row r="164" spans="1:13" x14ac:dyDescent="0.2">
      <c r="A164" t="str">
        <f>'Bat-Base-End'!A164</f>
        <v>J O'Hara</v>
      </c>
      <c r="B164">
        <f>'Bat-Base-End'!B164</f>
        <v>17</v>
      </c>
      <c r="C164">
        <f>'Bat-Base-End'!C164</f>
        <v>15</v>
      </c>
      <c r="D164">
        <f>'Bat-Base-End'!D164</f>
        <v>2</v>
      </c>
      <c r="E164">
        <f>'Bat-Base-End'!E164</f>
        <v>58</v>
      </c>
      <c r="F164">
        <f>'Bat-Base-End'!F164</f>
        <v>13</v>
      </c>
      <c r="G164">
        <f>'Bat-Base-End'!G164</f>
        <v>0</v>
      </c>
      <c r="H164">
        <f>'Bat-Base-End'!H164</f>
        <v>0</v>
      </c>
      <c r="I164">
        <f>'Bat-Base-End'!I164</f>
        <v>4</v>
      </c>
      <c r="J164">
        <f>'Bat-Base-End'!J164</f>
        <v>5</v>
      </c>
      <c r="K164">
        <f>'Bat-Base-End'!K164</f>
        <v>0</v>
      </c>
      <c r="L164" t="str">
        <f>'Bat-Base-End'!L164</f>
        <v/>
      </c>
      <c r="M164" t="str">
        <f>'Bat-Base-End'!M164</f>
        <v>N</v>
      </c>
    </row>
    <row r="165" spans="1:13" x14ac:dyDescent="0.2">
      <c r="A165" t="str">
        <f>'Bat-Base-End'!A165</f>
        <v>T Orr</v>
      </c>
      <c r="B165">
        <f>'Bat-Base-End'!B165</f>
        <v>33</v>
      </c>
      <c r="C165">
        <f>'Bat-Base-End'!C165</f>
        <v>22</v>
      </c>
      <c r="D165">
        <f>'Bat-Base-End'!D165</f>
        <v>5</v>
      </c>
      <c r="E165">
        <f>'Bat-Base-End'!E165</f>
        <v>138</v>
      </c>
      <c r="F165">
        <f>'Bat-Base-End'!F165</f>
        <v>16</v>
      </c>
      <c r="G165">
        <f>'Bat-Base-End'!G165</f>
        <v>0</v>
      </c>
      <c r="H165">
        <f>'Bat-Base-End'!H165</f>
        <v>0</v>
      </c>
      <c r="I165">
        <f>'Bat-Base-End'!I165</f>
        <v>4</v>
      </c>
      <c r="J165">
        <f>'Bat-Base-End'!J165</f>
        <v>10</v>
      </c>
      <c r="K165">
        <f>'Bat-Base-End'!K165</f>
        <v>0</v>
      </c>
      <c r="L165" t="str">
        <f>'Bat-Base-End'!L165</f>
        <v/>
      </c>
      <c r="M165" t="str">
        <f>'Bat-Base-End'!M165</f>
        <v>N</v>
      </c>
    </row>
    <row r="166" spans="1:13" x14ac:dyDescent="0.2">
      <c r="A166" t="str">
        <f>'Bat-Base-End'!A166</f>
        <v>Zain O'Sullivan</v>
      </c>
      <c r="B166">
        <f>'Bat-Base-End'!B166</f>
        <v>1</v>
      </c>
      <c r="C166">
        <f>'Bat-Base-End'!C166</f>
        <v>1</v>
      </c>
      <c r="D166">
        <f>'Bat-Base-End'!D166</f>
        <v>0</v>
      </c>
      <c r="E166">
        <f>'Bat-Base-End'!E166</f>
        <v>2</v>
      </c>
      <c r="F166">
        <f>'Bat-Base-End'!F166</f>
        <v>2</v>
      </c>
      <c r="G166">
        <f>'Bat-Base-End'!G166</f>
        <v>0</v>
      </c>
      <c r="H166">
        <f>'Bat-Base-End'!H166</f>
        <v>0</v>
      </c>
      <c r="I166">
        <f>'Bat-Base-End'!I166</f>
        <v>0</v>
      </c>
      <c r="J166">
        <f>'Bat-Base-End'!J166</f>
        <v>0</v>
      </c>
      <c r="K166">
        <f>'Bat-Base-End'!K166</f>
        <v>0</v>
      </c>
      <c r="L166" t="str">
        <f>'Bat-Base-End'!L166</f>
        <v/>
      </c>
      <c r="M166" t="str">
        <f>'Bat-Base-End'!M166</f>
        <v>N</v>
      </c>
    </row>
    <row r="167" spans="1:13" x14ac:dyDescent="0.2">
      <c r="A167" t="str">
        <f>'Bat-Base-End'!A167</f>
        <v>Chris Ovens</v>
      </c>
      <c r="B167">
        <f>'Bat-Base-End'!B167</f>
        <v>23</v>
      </c>
      <c r="C167">
        <f>'Bat-Base-End'!C167</f>
        <v>22</v>
      </c>
      <c r="D167">
        <f>'Bat-Base-End'!D167</f>
        <v>2</v>
      </c>
      <c r="E167">
        <f>'Bat-Base-End'!E167</f>
        <v>485</v>
      </c>
      <c r="F167">
        <f>'Bat-Base-End'!F167</f>
        <v>69</v>
      </c>
      <c r="G167">
        <f>'Bat-Base-End'!G167</f>
        <v>1</v>
      </c>
      <c r="H167">
        <f>'Bat-Base-End'!H167</f>
        <v>0</v>
      </c>
      <c r="I167">
        <f>'Bat-Base-End'!I167</f>
        <v>1</v>
      </c>
      <c r="J167">
        <f>'Bat-Base-End'!J167</f>
        <v>80</v>
      </c>
      <c r="K167">
        <f>'Bat-Base-End'!K167</f>
        <v>8</v>
      </c>
      <c r="L167">
        <f>'Bat-Base-End'!L167</f>
        <v>689</v>
      </c>
      <c r="M167" t="str">
        <f>'Bat-Base-End'!M167</f>
        <v>Y</v>
      </c>
    </row>
    <row r="168" spans="1:13" x14ac:dyDescent="0.2">
      <c r="A168" t="str">
        <f>'Bat-Base-End'!A168</f>
        <v>M Owen</v>
      </c>
      <c r="B168">
        <f>'Bat-Base-End'!B168</f>
        <v>6</v>
      </c>
      <c r="C168">
        <f>'Bat-Base-End'!C168</f>
        <v>6</v>
      </c>
      <c r="D168">
        <f>'Bat-Base-End'!D168</f>
        <v>0</v>
      </c>
      <c r="E168">
        <f>'Bat-Base-End'!E168</f>
        <v>60</v>
      </c>
      <c r="F168">
        <f>'Bat-Base-End'!F168</f>
        <v>19</v>
      </c>
      <c r="G168">
        <f>'Bat-Base-End'!G168</f>
        <v>0</v>
      </c>
      <c r="H168">
        <f>'Bat-Base-End'!H168</f>
        <v>0</v>
      </c>
      <c r="I168">
        <f>'Bat-Base-End'!I168</f>
        <v>0</v>
      </c>
      <c r="J168">
        <f>'Bat-Base-End'!J168</f>
        <v>6</v>
      </c>
      <c r="K168">
        <f>'Bat-Base-End'!K168</f>
        <v>0</v>
      </c>
      <c r="L168" t="str">
        <f>'Bat-Base-End'!L168</f>
        <v/>
      </c>
      <c r="M168" t="str">
        <f>'Bat-Base-End'!M168</f>
        <v>N</v>
      </c>
    </row>
    <row r="169" spans="1:13" x14ac:dyDescent="0.2">
      <c r="A169" t="str">
        <f>'Bat-Base-End'!A169</f>
        <v>T Oxenham</v>
      </c>
      <c r="B169">
        <f>'Bat-Base-End'!B169</f>
        <v>1</v>
      </c>
      <c r="C169">
        <f>'Bat-Base-End'!C169</f>
        <v>0</v>
      </c>
      <c r="D169">
        <f>'Bat-Base-End'!D169</f>
        <v>0</v>
      </c>
      <c r="E169">
        <f>'Bat-Base-End'!E169</f>
        <v>0</v>
      </c>
      <c r="F169">
        <f>'Bat-Base-End'!F169</f>
        <v>0</v>
      </c>
      <c r="G169">
        <f>'Bat-Base-End'!G169</f>
        <v>0</v>
      </c>
      <c r="H169">
        <f>'Bat-Base-End'!H169</f>
        <v>0</v>
      </c>
      <c r="I169">
        <f>'Bat-Base-End'!I169</f>
        <v>0</v>
      </c>
      <c r="J169">
        <f>'Bat-Base-End'!J169</f>
        <v>0</v>
      </c>
      <c r="K169">
        <f>'Bat-Base-End'!K169</f>
        <v>0</v>
      </c>
      <c r="L169" t="str">
        <f>'Bat-Base-End'!L169</f>
        <v/>
      </c>
      <c r="M169" t="str">
        <f>'Bat-Base-End'!M169</f>
        <v>N</v>
      </c>
    </row>
    <row r="170" spans="1:13" x14ac:dyDescent="0.2">
      <c r="A170" t="str">
        <f>'Bat-Base-End'!A170</f>
        <v>N Palmer</v>
      </c>
      <c r="B170">
        <f>'Bat-Base-End'!B170</f>
        <v>10</v>
      </c>
      <c r="C170">
        <f>'Bat-Base-End'!C170</f>
        <v>5</v>
      </c>
      <c r="D170">
        <f>'Bat-Base-End'!D170</f>
        <v>3</v>
      </c>
      <c r="E170">
        <f>'Bat-Base-End'!E170</f>
        <v>22</v>
      </c>
      <c r="F170">
        <f>'Bat-Base-End'!F170</f>
        <v>14</v>
      </c>
      <c r="G170">
        <f>'Bat-Base-End'!G170</f>
        <v>0</v>
      </c>
      <c r="H170">
        <f>'Bat-Base-End'!H170</f>
        <v>0</v>
      </c>
      <c r="I170">
        <f>'Bat-Base-End'!I170</f>
        <v>0</v>
      </c>
      <c r="J170">
        <f>'Bat-Base-End'!J170</f>
        <v>1</v>
      </c>
      <c r="K170">
        <f>'Bat-Base-End'!K170</f>
        <v>0</v>
      </c>
      <c r="L170" t="str">
        <f>'Bat-Base-End'!L170</f>
        <v/>
      </c>
      <c r="M170" t="str">
        <f>'Bat-Base-End'!M170</f>
        <v>N</v>
      </c>
    </row>
    <row r="171" spans="1:13" x14ac:dyDescent="0.2">
      <c r="A171" t="str">
        <f>'Bat-Base-End'!A171</f>
        <v>S Pande</v>
      </c>
      <c r="B171">
        <f>'Bat-Base-End'!B171</f>
        <v>1</v>
      </c>
      <c r="C171">
        <f>'Bat-Base-End'!C171</f>
        <v>1</v>
      </c>
      <c r="D171">
        <f>'Bat-Base-End'!D171</f>
        <v>0</v>
      </c>
      <c r="E171">
        <f>'Bat-Base-End'!E171</f>
        <v>4</v>
      </c>
      <c r="F171">
        <f>'Bat-Base-End'!F171</f>
        <v>4</v>
      </c>
      <c r="G171">
        <f>'Bat-Base-End'!G171</f>
        <v>0</v>
      </c>
      <c r="H171">
        <f>'Bat-Base-End'!H171</f>
        <v>0</v>
      </c>
      <c r="I171">
        <f>'Bat-Base-End'!I171</f>
        <v>0</v>
      </c>
      <c r="J171">
        <f>'Bat-Base-End'!J171</f>
        <v>0</v>
      </c>
      <c r="K171">
        <f>'Bat-Base-End'!K171</f>
        <v>0</v>
      </c>
      <c r="L171" t="str">
        <f>'Bat-Base-End'!L171</f>
        <v/>
      </c>
      <c r="M171" t="str">
        <f>'Bat-Base-End'!M171</f>
        <v>N</v>
      </c>
    </row>
    <row r="172" spans="1:13" x14ac:dyDescent="0.2">
      <c r="A172" t="str">
        <f>'Bat-Base-End'!A172</f>
        <v>R Paramo</v>
      </c>
      <c r="B172">
        <f>'Bat-Base-End'!B172</f>
        <v>15</v>
      </c>
      <c r="C172">
        <f>'Bat-Base-End'!C172</f>
        <v>10</v>
      </c>
      <c r="D172">
        <f>'Bat-Base-End'!D172</f>
        <v>0</v>
      </c>
      <c r="E172">
        <f>'Bat-Base-End'!E172</f>
        <v>10</v>
      </c>
      <c r="F172">
        <f>'Bat-Base-End'!F172</f>
        <v>4</v>
      </c>
      <c r="G172">
        <f>'Bat-Base-End'!G172</f>
        <v>0</v>
      </c>
      <c r="H172">
        <f>'Bat-Base-End'!H172</f>
        <v>0</v>
      </c>
      <c r="I172">
        <f>'Bat-Base-End'!I172</f>
        <v>5</v>
      </c>
      <c r="J172">
        <f>'Bat-Base-End'!J172</f>
        <v>0</v>
      </c>
      <c r="K172">
        <f>'Bat-Base-End'!K172</f>
        <v>0</v>
      </c>
      <c r="L172" t="str">
        <f>'Bat-Base-End'!L172</f>
        <v/>
      </c>
      <c r="M172" t="str">
        <f>'Bat-Base-End'!M172</f>
        <v>N</v>
      </c>
    </row>
    <row r="173" spans="1:13" x14ac:dyDescent="0.2">
      <c r="A173" t="str">
        <f>'Bat-Base-End'!A173</f>
        <v>Leon Parks</v>
      </c>
      <c r="B173">
        <f>'Bat-Base-End'!B173</f>
        <v>269</v>
      </c>
      <c r="C173">
        <f>'Bat-Base-End'!C173</f>
        <v>258</v>
      </c>
      <c r="D173">
        <f>'Bat-Base-End'!D173</f>
        <v>17</v>
      </c>
      <c r="E173">
        <f>'Bat-Base-End'!E173</f>
        <v>4122</v>
      </c>
      <c r="F173">
        <f>'Bat-Base-End'!F173</f>
        <v>103</v>
      </c>
      <c r="G173">
        <f>'Bat-Base-End'!G173</f>
        <v>13</v>
      </c>
      <c r="H173">
        <f>'Bat-Base-End'!H173</f>
        <v>2</v>
      </c>
      <c r="I173">
        <f>'Bat-Base-End'!I173</f>
        <v>25</v>
      </c>
      <c r="J173">
        <f>'Bat-Base-End'!J173</f>
        <v>300</v>
      </c>
      <c r="K173">
        <f>'Bat-Base-End'!K173</f>
        <v>11</v>
      </c>
      <c r="L173" t="str">
        <f>'Bat-Base-End'!L173</f>
        <v/>
      </c>
      <c r="M173" t="str">
        <f>'Bat-Base-End'!M173</f>
        <v>Y</v>
      </c>
    </row>
    <row r="174" spans="1:13" x14ac:dyDescent="0.2">
      <c r="A174" t="str">
        <f>'Bat-Base-End'!A174</f>
        <v>H Parnell</v>
      </c>
      <c r="B174">
        <f>'Bat-Base-End'!B174</f>
        <v>16</v>
      </c>
      <c r="C174">
        <f>'Bat-Base-End'!C174</f>
        <v>11</v>
      </c>
      <c r="D174">
        <f>'Bat-Base-End'!D174</f>
        <v>4</v>
      </c>
      <c r="E174">
        <f>'Bat-Base-End'!E174</f>
        <v>75</v>
      </c>
      <c r="F174">
        <f>'Bat-Base-End'!F174</f>
        <v>24</v>
      </c>
      <c r="G174">
        <f>'Bat-Base-End'!G174</f>
        <v>0</v>
      </c>
      <c r="H174">
        <f>'Bat-Base-End'!H174</f>
        <v>0</v>
      </c>
      <c r="I174">
        <f>'Bat-Base-End'!I174</f>
        <v>1</v>
      </c>
      <c r="J174">
        <f>'Bat-Base-End'!J174</f>
        <v>4</v>
      </c>
      <c r="K174">
        <f>'Bat-Base-End'!K174</f>
        <v>0</v>
      </c>
      <c r="L174" t="str">
        <f>'Bat-Base-End'!L174</f>
        <v/>
      </c>
      <c r="M174" t="str">
        <f>'Bat-Base-End'!M174</f>
        <v>N</v>
      </c>
    </row>
    <row r="175" spans="1:13" x14ac:dyDescent="0.2">
      <c r="A175" t="str">
        <f>'Bat-Base-End'!A175</f>
        <v>N Paropkari</v>
      </c>
      <c r="B175">
        <f>'Bat-Base-End'!B175</f>
        <v>2</v>
      </c>
      <c r="C175">
        <f>'Bat-Base-End'!C175</f>
        <v>2</v>
      </c>
      <c r="D175">
        <f>'Bat-Base-End'!D175</f>
        <v>1</v>
      </c>
      <c r="E175">
        <f>'Bat-Base-End'!E175</f>
        <v>76</v>
      </c>
      <c r="F175" t="str">
        <f>'Bat-Base-End'!F175</f>
        <v>69*</v>
      </c>
      <c r="G175">
        <f>'Bat-Base-End'!G175</f>
        <v>1</v>
      </c>
      <c r="H175">
        <f>'Bat-Base-End'!H175</f>
        <v>0</v>
      </c>
      <c r="I175">
        <f>'Bat-Base-End'!I175</f>
        <v>0</v>
      </c>
      <c r="J175">
        <f>'Bat-Base-End'!J175</f>
        <v>10</v>
      </c>
      <c r="K175">
        <f>'Bat-Base-End'!K175</f>
        <v>0</v>
      </c>
      <c r="L175">
        <f>'Bat-Base-End'!L175</f>
        <v>91</v>
      </c>
      <c r="M175" t="str">
        <f>'Bat-Base-End'!M175</f>
        <v>N</v>
      </c>
    </row>
    <row r="176" spans="1:13" x14ac:dyDescent="0.2">
      <c r="A176" t="str">
        <f>'Bat-Base-End'!A176</f>
        <v>L Patel</v>
      </c>
      <c r="B176">
        <f>'Bat-Base-End'!B176</f>
        <v>90</v>
      </c>
      <c r="C176">
        <f>'Bat-Base-End'!C176</f>
        <v>87</v>
      </c>
      <c r="D176">
        <f>'Bat-Base-End'!D176</f>
        <v>8</v>
      </c>
      <c r="E176">
        <f>'Bat-Base-End'!E176</f>
        <v>1606</v>
      </c>
      <c r="F176">
        <f>'Bat-Base-End'!F176</f>
        <v>101</v>
      </c>
      <c r="G176">
        <f>'Bat-Base-End'!G176</f>
        <v>6</v>
      </c>
      <c r="H176">
        <f>'Bat-Base-End'!H176</f>
        <v>2</v>
      </c>
      <c r="I176">
        <f>'Bat-Base-End'!I176</f>
        <v>9</v>
      </c>
      <c r="J176">
        <f>'Bat-Base-End'!J176</f>
        <v>129</v>
      </c>
      <c r="K176">
        <f>'Bat-Base-End'!K176</f>
        <v>5</v>
      </c>
      <c r="L176" t="str">
        <f>'Bat-Base-End'!L176</f>
        <v/>
      </c>
      <c r="M176" t="str">
        <f>'Bat-Base-End'!M176</f>
        <v>N</v>
      </c>
    </row>
    <row r="177" spans="1:13" x14ac:dyDescent="0.2">
      <c r="A177" t="str">
        <f>'Bat-Base-End'!A177</f>
        <v>N Patel</v>
      </c>
      <c r="B177">
        <f>'Bat-Base-End'!B177</f>
        <v>1</v>
      </c>
      <c r="C177">
        <f>'Bat-Base-End'!C177</f>
        <v>0</v>
      </c>
      <c r="D177">
        <f>'Bat-Base-End'!D177</f>
        <v>0</v>
      </c>
      <c r="E177">
        <f>'Bat-Base-End'!E177</f>
        <v>0</v>
      </c>
      <c r="F177">
        <f>'Bat-Base-End'!F177</f>
        <v>0</v>
      </c>
      <c r="G177">
        <f>'Bat-Base-End'!G177</f>
        <v>0</v>
      </c>
      <c r="H177">
        <f>'Bat-Base-End'!H177</f>
        <v>0</v>
      </c>
      <c r="I177">
        <f>'Bat-Base-End'!I177</f>
        <v>0</v>
      </c>
      <c r="J177">
        <f>'Bat-Base-End'!J177</f>
        <v>0</v>
      </c>
      <c r="K177">
        <f>'Bat-Base-End'!K177</f>
        <v>0</v>
      </c>
      <c r="L177" t="str">
        <f>'Bat-Base-End'!L177</f>
        <v/>
      </c>
      <c r="M177" t="str">
        <f>'Bat-Base-End'!M177</f>
        <v>N</v>
      </c>
    </row>
    <row r="178" spans="1:13" x14ac:dyDescent="0.2">
      <c r="A178" t="str">
        <f>'Bat-Base-End'!A178</f>
        <v>S Patel</v>
      </c>
      <c r="B178">
        <f>'Bat-Base-End'!B178</f>
        <v>2</v>
      </c>
      <c r="C178">
        <f>'Bat-Base-End'!C178</f>
        <v>1</v>
      </c>
      <c r="D178">
        <f>'Bat-Base-End'!D178</f>
        <v>0</v>
      </c>
      <c r="E178">
        <f>'Bat-Base-End'!E178</f>
        <v>2</v>
      </c>
      <c r="F178">
        <f>'Bat-Base-End'!F178</f>
        <v>2</v>
      </c>
      <c r="G178">
        <f>'Bat-Base-End'!G178</f>
        <v>0</v>
      </c>
      <c r="H178">
        <f>'Bat-Base-End'!H178</f>
        <v>0</v>
      </c>
      <c r="I178">
        <f>'Bat-Base-End'!I178</f>
        <v>0</v>
      </c>
      <c r="J178">
        <f>'Bat-Base-End'!J178</f>
        <v>0</v>
      </c>
      <c r="K178">
        <f>'Bat-Base-End'!K178</f>
        <v>0</v>
      </c>
      <c r="L178" t="str">
        <f>'Bat-Base-End'!L178</f>
        <v/>
      </c>
      <c r="M178" t="str">
        <f>'Bat-Base-End'!M178</f>
        <v>N</v>
      </c>
    </row>
    <row r="179" spans="1:13" x14ac:dyDescent="0.2">
      <c r="A179" t="str">
        <f>'Bat-Base-End'!A179</f>
        <v>Ashish Paul</v>
      </c>
      <c r="B179">
        <f>'Bat-Base-End'!B179</f>
        <v>111</v>
      </c>
      <c r="C179">
        <f>'Bat-Base-End'!C179</f>
        <v>76</v>
      </c>
      <c r="D179">
        <f>'Bat-Base-End'!D179</f>
        <v>23</v>
      </c>
      <c r="E179">
        <f>'Bat-Base-End'!E179</f>
        <v>756</v>
      </c>
      <c r="F179">
        <f>'Bat-Base-End'!F179</f>
        <v>59</v>
      </c>
      <c r="G179">
        <f>'Bat-Base-End'!G179</f>
        <v>2</v>
      </c>
      <c r="H179">
        <f>'Bat-Base-End'!H179</f>
        <v>0</v>
      </c>
      <c r="I179">
        <f>'Bat-Base-End'!I179</f>
        <v>9</v>
      </c>
      <c r="J179">
        <f>'Bat-Base-End'!J179</f>
        <v>60</v>
      </c>
      <c r="K179">
        <f>'Bat-Base-End'!K179</f>
        <v>1</v>
      </c>
      <c r="L179" t="str">
        <f>'Bat-Base-End'!L179</f>
        <v/>
      </c>
      <c r="M179" t="str">
        <f>'Bat-Base-End'!M179</f>
        <v>N</v>
      </c>
    </row>
    <row r="180" spans="1:13" x14ac:dyDescent="0.2">
      <c r="A180" t="str">
        <f>'Bat-Base-End'!A180</f>
        <v>C Penton</v>
      </c>
      <c r="B180">
        <f>'Bat-Base-End'!B180</f>
        <v>1</v>
      </c>
      <c r="C180">
        <f>'Bat-Base-End'!C180</f>
        <v>0</v>
      </c>
      <c r="D180">
        <f>'Bat-Base-End'!D180</f>
        <v>0</v>
      </c>
      <c r="E180">
        <f>'Bat-Base-End'!E180</f>
        <v>0</v>
      </c>
      <c r="F180">
        <f>'Bat-Base-End'!F180</f>
        <v>0</v>
      </c>
      <c r="G180">
        <f>'Bat-Base-End'!G180</f>
        <v>0</v>
      </c>
      <c r="H180">
        <f>'Bat-Base-End'!H180</f>
        <v>0</v>
      </c>
      <c r="I180">
        <f>'Bat-Base-End'!I180</f>
        <v>0</v>
      </c>
      <c r="J180">
        <f>'Bat-Base-End'!J180</f>
        <v>0</v>
      </c>
      <c r="K180">
        <f>'Bat-Base-End'!K180</f>
        <v>0</v>
      </c>
      <c r="L180" t="str">
        <f>'Bat-Base-End'!L180</f>
        <v/>
      </c>
      <c r="M180" t="str">
        <f>'Bat-Base-End'!M180</f>
        <v>N</v>
      </c>
    </row>
    <row r="181" spans="1:13" x14ac:dyDescent="0.2">
      <c r="A181" t="str">
        <f>'Bat-Base-End'!A181</f>
        <v>E Perry</v>
      </c>
      <c r="B181">
        <f>'Bat-Base-End'!B181</f>
        <v>11</v>
      </c>
      <c r="C181">
        <f>'Bat-Base-End'!C181</f>
        <v>10</v>
      </c>
      <c r="D181">
        <f>'Bat-Base-End'!D181</f>
        <v>0</v>
      </c>
      <c r="E181">
        <f>'Bat-Base-End'!E181</f>
        <v>126</v>
      </c>
      <c r="F181">
        <f>'Bat-Base-End'!F181</f>
        <v>50</v>
      </c>
      <c r="G181">
        <f>'Bat-Base-End'!G181</f>
        <v>1</v>
      </c>
      <c r="H181">
        <f>'Bat-Base-End'!H181</f>
        <v>0</v>
      </c>
      <c r="I181">
        <f>'Bat-Base-End'!I181</f>
        <v>4</v>
      </c>
      <c r="J181">
        <f>'Bat-Base-End'!J181</f>
        <v>14</v>
      </c>
      <c r="K181">
        <f>'Bat-Base-End'!K181</f>
        <v>3</v>
      </c>
      <c r="L181" t="str">
        <f>'Bat-Base-End'!L181</f>
        <v/>
      </c>
      <c r="M181" t="str">
        <f>'Bat-Base-End'!M181</f>
        <v>N</v>
      </c>
    </row>
    <row r="182" spans="1:13" x14ac:dyDescent="0.2">
      <c r="A182" t="str">
        <f>'Bat-Base-End'!A182</f>
        <v>P Peters</v>
      </c>
      <c r="B182">
        <f>'Bat-Base-End'!B182</f>
        <v>170</v>
      </c>
      <c r="C182">
        <f>'Bat-Base-End'!C182</f>
        <v>138</v>
      </c>
      <c r="D182">
        <f>'Bat-Base-End'!D182</f>
        <v>17</v>
      </c>
      <c r="E182">
        <f>'Bat-Base-End'!E182</f>
        <v>1660</v>
      </c>
      <c r="F182">
        <f>'Bat-Base-End'!F182</f>
        <v>88</v>
      </c>
      <c r="G182">
        <f>'Bat-Base-End'!G182</f>
        <v>4</v>
      </c>
      <c r="H182">
        <f>'Bat-Base-End'!H182</f>
        <v>0</v>
      </c>
      <c r="I182">
        <f>'Bat-Base-End'!I182</f>
        <v>20</v>
      </c>
      <c r="J182">
        <f>'Bat-Base-End'!J182</f>
        <v>9</v>
      </c>
      <c r="K182">
        <f>'Bat-Base-End'!K182</f>
        <v>0</v>
      </c>
      <c r="L182" t="str">
        <f>'Bat-Base-End'!L182</f>
        <v/>
      </c>
      <c r="M182" t="str">
        <f>'Bat-Base-End'!M182</f>
        <v>N</v>
      </c>
    </row>
    <row r="183" spans="1:13" x14ac:dyDescent="0.2">
      <c r="A183" t="str">
        <f>'Bat-Base-End'!A183</f>
        <v>R Phillips</v>
      </c>
      <c r="B183">
        <f>'Bat-Base-End'!B183</f>
        <v>41</v>
      </c>
      <c r="C183">
        <f>'Bat-Base-End'!C183</f>
        <v>30</v>
      </c>
      <c r="D183">
        <f>'Bat-Base-End'!D183</f>
        <v>5</v>
      </c>
      <c r="E183">
        <f>'Bat-Base-End'!E183</f>
        <v>214</v>
      </c>
      <c r="F183">
        <f>'Bat-Base-End'!F183</f>
        <v>32</v>
      </c>
      <c r="G183">
        <f>'Bat-Base-End'!G183</f>
        <v>0</v>
      </c>
      <c r="H183">
        <f>'Bat-Base-End'!H183</f>
        <v>0</v>
      </c>
      <c r="I183">
        <f>'Bat-Base-End'!I183</f>
        <v>7</v>
      </c>
      <c r="J183">
        <f>'Bat-Base-End'!J183</f>
        <v>26</v>
      </c>
      <c r="K183">
        <f>'Bat-Base-End'!K183</f>
        <v>2</v>
      </c>
      <c r="L183" t="str">
        <f>'Bat-Base-End'!L183</f>
        <v/>
      </c>
      <c r="M183" t="str">
        <f>'Bat-Base-End'!M183</f>
        <v>N</v>
      </c>
    </row>
    <row r="184" spans="1:13" x14ac:dyDescent="0.2">
      <c r="A184" t="str">
        <f>'Bat-Base-End'!A184</f>
        <v>D Pinnock</v>
      </c>
      <c r="B184">
        <f>'Bat-Base-End'!B184</f>
        <v>1</v>
      </c>
      <c r="C184">
        <f>'Bat-Base-End'!C184</f>
        <v>1</v>
      </c>
      <c r="D184">
        <f>'Bat-Base-End'!D184</f>
        <v>0</v>
      </c>
      <c r="E184">
        <f>'Bat-Base-End'!E184</f>
        <v>0</v>
      </c>
      <c r="F184">
        <f>'Bat-Base-End'!F184</f>
        <v>0</v>
      </c>
      <c r="G184">
        <f>'Bat-Base-End'!G184</f>
        <v>0</v>
      </c>
      <c r="H184">
        <f>'Bat-Base-End'!H184</f>
        <v>0</v>
      </c>
      <c r="I184">
        <f>'Bat-Base-End'!I184</f>
        <v>1</v>
      </c>
      <c r="J184">
        <f>'Bat-Base-End'!J184</f>
        <v>0</v>
      </c>
      <c r="K184">
        <f>'Bat-Base-End'!K184</f>
        <v>0</v>
      </c>
      <c r="L184" t="str">
        <f>'Bat-Base-End'!L184</f>
        <v/>
      </c>
      <c r="M184" t="str">
        <f>'Bat-Base-End'!M184</f>
        <v>N</v>
      </c>
    </row>
    <row r="185" spans="1:13" x14ac:dyDescent="0.2">
      <c r="A185" t="str">
        <f>'Bat-Base-End'!A185</f>
        <v>Ed Pizii</v>
      </c>
      <c r="B185">
        <f>'Bat-Base-End'!B185</f>
        <v>3</v>
      </c>
      <c r="C185">
        <f>'Bat-Base-End'!C185</f>
        <v>3</v>
      </c>
      <c r="D185">
        <f>'Bat-Base-End'!D185</f>
        <v>1</v>
      </c>
      <c r="E185">
        <f>'Bat-Base-End'!E185</f>
        <v>2</v>
      </c>
      <c r="F185" t="str">
        <f>'Bat-Base-End'!F185</f>
        <v>2*</v>
      </c>
      <c r="G185">
        <f>'Bat-Base-End'!G185</f>
        <v>0</v>
      </c>
      <c r="H185">
        <f>'Bat-Base-End'!H185</f>
        <v>0</v>
      </c>
      <c r="I185">
        <f>'Bat-Base-End'!I185</f>
        <v>2</v>
      </c>
      <c r="J185">
        <f>'Bat-Base-End'!J185</f>
        <v>0</v>
      </c>
      <c r="K185">
        <f>'Bat-Base-End'!K185</f>
        <v>0</v>
      </c>
      <c r="L185">
        <f>'Bat-Base-End'!L185</f>
        <v>20</v>
      </c>
      <c r="M185" t="str">
        <f>'Bat-Base-End'!M185</f>
        <v>N</v>
      </c>
    </row>
    <row r="186" spans="1:13" x14ac:dyDescent="0.2">
      <c r="A186" t="str">
        <f>'Bat-Base-End'!A186</f>
        <v>C Ponnaganti</v>
      </c>
      <c r="B186">
        <f>'Bat-Base-End'!B186</f>
        <v>17</v>
      </c>
      <c r="C186">
        <f>'Bat-Base-End'!C186</f>
        <v>14</v>
      </c>
      <c r="D186">
        <f>'Bat-Base-End'!D186</f>
        <v>3</v>
      </c>
      <c r="E186">
        <f>'Bat-Base-End'!E186</f>
        <v>150</v>
      </c>
      <c r="F186">
        <f>'Bat-Base-End'!F186</f>
        <v>30</v>
      </c>
      <c r="G186">
        <f>'Bat-Base-End'!G186</f>
        <v>0</v>
      </c>
      <c r="H186">
        <f>'Bat-Base-End'!H186</f>
        <v>0</v>
      </c>
      <c r="I186">
        <f>'Bat-Base-End'!I186</f>
        <v>1</v>
      </c>
      <c r="J186">
        <f>'Bat-Base-End'!J186</f>
        <v>11</v>
      </c>
      <c r="K186">
        <f>'Bat-Base-End'!K186</f>
        <v>3</v>
      </c>
      <c r="L186" t="str">
        <f>'Bat-Base-End'!L186</f>
        <v/>
      </c>
      <c r="M186" t="str">
        <f>'Bat-Base-End'!M186</f>
        <v>N</v>
      </c>
    </row>
    <row r="187" spans="1:13" x14ac:dyDescent="0.2">
      <c r="A187" t="str">
        <f>'Bat-Base-End'!A187</f>
        <v>S Poole</v>
      </c>
      <c r="B187">
        <f>'Bat-Base-End'!B187</f>
        <v>2</v>
      </c>
      <c r="C187">
        <f>'Bat-Base-End'!C187</f>
        <v>2</v>
      </c>
      <c r="D187">
        <f>'Bat-Base-End'!D187</f>
        <v>0</v>
      </c>
      <c r="E187">
        <f>'Bat-Base-End'!E187</f>
        <v>88</v>
      </c>
      <c r="F187">
        <f>'Bat-Base-End'!F187</f>
        <v>70</v>
      </c>
      <c r="G187">
        <f>'Bat-Base-End'!G187</f>
        <v>1</v>
      </c>
      <c r="H187">
        <f>'Bat-Base-End'!H187</f>
        <v>0</v>
      </c>
      <c r="I187">
        <f>'Bat-Base-End'!I187</f>
        <v>0</v>
      </c>
      <c r="J187">
        <f>'Bat-Base-End'!J187</f>
        <v>10</v>
      </c>
      <c r="K187">
        <f>'Bat-Base-End'!K187</f>
        <v>6</v>
      </c>
      <c r="L187" t="str">
        <f>'Bat-Base-End'!L187</f>
        <v/>
      </c>
      <c r="M187" t="str">
        <f>'Bat-Base-End'!M187</f>
        <v>N</v>
      </c>
    </row>
    <row r="188" spans="1:13" x14ac:dyDescent="0.2">
      <c r="A188" t="str">
        <f>'Bat-Base-End'!A188</f>
        <v>A Pratten</v>
      </c>
      <c r="B188">
        <f>'Bat-Base-End'!B188</f>
        <v>1</v>
      </c>
      <c r="C188">
        <f>'Bat-Base-End'!C188</f>
        <v>0</v>
      </c>
      <c r="D188">
        <f>'Bat-Base-End'!D188</f>
        <v>0</v>
      </c>
      <c r="E188">
        <f>'Bat-Base-End'!E188</f>
        <v>0</v>
      </c>
      <c r="F188">
        <f>'Bat-Base-End'!F188</f>
        <v>0</v>
      </c>
      <c r="G188">
        <f>'Bat-Base-End'!G188</f>
        <v>0</v>
      </c>
      <c r="H188">
        <f>'Bat-Base-End'!H188</f>
        <v>0</v>
      </c>
      <c r="I188">
        <f>'Bat-Base-End'!I188</f>
        <v>0</v>
      </c>
      <c r="J188">
        <f>'Bat-Base-End'!J188</f>
        <v>0</v>
      </c>
      <c r="K188">
        <f>'Bat-Base-End'!K188</f>
        <v>0</v>
      </c>
      <c r="L188" t="str">
        <f>'Bat-Base-End'!L188</f>
        <v/>
      </c>
      <c r="M188" t="str">
        <f>'Bat-Base-End'!M188</f>
        <v>N</v>
      </c>
    </row>
    <row r="189" spans="1:13" x14ac:dyDescent="0.2">
      <c r="A189" t="str">
        <f>'Bat-Base-End'!A189</f>
        <v>Ajit Prasad</v>
      </c>
      <c r="B189">
        <f>'Bat-Base-End'!B189</f>
        <v>11</v>
      </c>
      <c r="C189">
        <f>'Bat-Base-End'!C189</f>
        <v>6</v>
      </c>
      <c r="D189">
        <f>'Bat-Base-End'!D189</f>
        <v>2</v>
      </c>
      <c r="E189">
        <f>'Bat-Base-End'!E189</f>
        <v>36</v>
      </c>
      <c r="F189" t="str">
        <f>'Bat-Base-End'!F189</f>
        <v>22*</v>
      </c>
      <c r="G189">
        <f>'Bat-Base-End'!G189</f>
        <v>0</v>
      </c>
      <c r="H189">
        <f>'Bat-Base-End'!H189</f>
        <v>0</v>
      </c>
      <c r="I189">
        <f>'Bat-Base-End'!I189</f>
        <v>0</v>
      </c>
      <c r="J189">
        <f>'Bat-Base-End'!J189</f>
        <v>4</v>
      </c>
      <c r="K189">
        <f>'Bat-Base-End'!K189</f>
        <v>0</v>
      </c>
      <c r="L189">
        <f>'Bat-Base-End'!L189</f>
        <v>116</v>
      </c>
      <c r="M189" t="str">
        <f>'Bat-Base-End'!M189</f>
        <v>Y</v>
      </c>
    </row>
    <row r="190" spans="1:13" x14ac:dyDescent="0.2">
      <c r="A190" t="str">
        <f>'Bat-Base-End'!A190</f>
        <v>Duray Pretorius</v>
      </c>
      <c r="B190">
        <f>'Bat-Base-End'!B190</f>
        <v>48</v>
      </c>
      <c r="C190">
        <f>'Bat-Base-End'!C190</f>
        <v>37</v>
      </c>
      <c r="D190">
        <f>'Bat-Base-End'!D190</f>
        <v>14</v>
      </c>
      <c r="E190">
        <f>'Bat-Base-End'!E190</f>
        <v>728</v>
      </c>
      <c r="F190">
        <f>'Bat-Base-End'!F190</f>
        <v>92</v>
      </c>
      <c r="G190">
        <f>'Bat-Base-End'!G190</f>
        <v>6</v>
      </c>
      <c r="H190">
        <f>'Bat-Base-End'!H190</f>
        <v>0</v>
      </c>
      <c r="I190">
        <f>'Bat-Base-End'!I190</f>
        <v>2</v>
      </c>
      <c r="J190">
        <f>'Bat-Base-End'!J190</f>
        <v>105</v>
      </c>
      <c r="K190">
        <f>'Bat-Base-End'!K190</f>
        <v>21</v>
      </c>
      <c r="L190" t="str">
        <f>'Bat-Base-End'!L190</f>
        <v/>
      </c>
      <c r="M190" t="str">
        <f>'Bat-Base-End'!M190</f>
        <v>Y</v>
      </c>
    </row>
    <row r="191" spans="1:13" x14ac:dyDescent="0.2">
      <c r="A191" t="str">
        <f>'Bat-Base-End'!A191</f>
        <v>T Pring</v>
      </c>
      <c r="B191">
        <f>'Bat-Base-End'!B191</f>
        <v>78</v>
      </c>
      <c r="C191">
        <f>'Bat-Base-End'!C191</f>
        <v>65</v>
      </c>
      <c r="D191">
        <f>'Bat-Base-End'!D191</f>
        <v>7</v>
      </c>
      <c r="E191">
        <f>'Bat-Base-End'!E191</f>
        <v>958</v>
      </c>
      <c r="F191">
        <f>'Bat-Base-End'!F191</f>
        <v>72</v>
      </c>
      <c r="G191">
        <f>'Bat-Base-End'!G191</f>
        <v>6</v>
      </c>
      <c r="H191">
        <f>'Bat-Base-End'!H191</f>
        <v>0</v>
      </c>
      <c r="I191">
        <f>'Bat-Base-End'!I191</f>
        <v>10</v>
      </c>
      <c r="J191">
        <f>'Bat-Base-End'!J191</f>
        <v>56</v>
      </c>
      <c r="K191">
        <f>'Bat-Base-End'!K191</f>
        <v>15</v>
      </c>
      <c r="L191" t="str">
        <f>'Bat-Base-End'!L191</f>
        <v/>
      </c>
      <c r="M191" t="str">
        <f>'Bat-Base-End'!M191</f>
        <v>N</v>
      </c>
    </row>
    <row r="192" spans="1:13" x14ac:dyDescent="0.2">
      <c r="A192" t="str">
        <f>'Bat-Base-End'!A192</f>
        <v>S Raghavan</v>
      </c>
      <c r="B192">
        <f>'Bat-Base-End'!B192</f>
        <v>13</v>
      </c>
      <c r="C192">
        <f>'Bat-Base-End'!C192</f>
        <v>12</v>
      </c>
      <c r="D192">
        <f>'Bat-Base-End'!D192</f>
        <v>2</v>
      </c>
      <c r="E192">
        <f>'Bat-Base-End'!E192</f>
        <v>311</v>
      </c>
      <c r="F192">
        <f>'Bat-Base-End'!F192</f>
        <v>65</v>
      </c>
      <c r="G192">
        <f>'Bat-Base-End'!G192</f>
        <v>1</v>
      </c>
      <c r="H192">
        <f>'Bat-Base-End'!H192</f>
        <v>0</v>
      </c>
      <c r="I192">
        <f>'Bat-Base-End'!I192</f>
        <v>0</v>
      </c>
      <c r="J192">
        <f>'Bat-Base-End'!J192</f>
        <v>26</v>
      </c>
      <c r="K192">
        <f>'Bat-Base-End'!K192</f>
        <v>2</v>
      </c>
      <c r="L192" t="str">
        <f>'Bat-Base-End'!L192</f>
        <v/>
      </c>
      <c r="M192" t="str">
        <f>'Bat-Base-End'!M192</f>
        <v>N</v>
      </c>
    </row>
    <row r="193" spans="1:13" x14ac:dyDescent="0.2">
      <c r="A193" t="str">
        <f>'Bat-Base-End'!A193</f>
        <v>V Raman</v>
      </c>
      <c r="B193">
        <f>'Bat-Base-End'!B193</f>
        <v>15</v>
      </c>
      <c r="C193">
        <f>'Bat-Base-End'!C193</f>
        <v>14</v>
      </c>
      <c r="D193">
        <f>'Bat-Base-End'!D193</f>
        <v>1</v>
      </c>
      <c r="E193">
        <f>'Bat-Base-End'!E193</f>
        <v>494</v>
      </c>
      <c r="F193">
        <f>'Bat-Base-End'!F193</f>
        <v>117</v>
      </c>
      <c r="G193">
        <f>'Bat-Base-End'!G193</f>
        <v>3</v>
      </c>
      <c r="H193">
        <f>'Bat-Base-End'!H193</f>
        <v>1</v>
      </c>
      <c r="I193">
        <f>'Bat-Base-End'!I193</f>
        <v>0</v>
      </c>
      <c r="J193">
        <f>'Bat-Base-End'!J193</f>
        <v>44</v>
      </c>
      <c r="K193">
        <f>'Bat-Base-End'!K193</f>
        <v>5</v>
      </c>
      <c r="L193" t="str">
        <f>'Bat-Base-End'!L193</f>
        <v/>
      </c>
      <c r="M193" t="str">
        <f>'Bat-Base-End'!M193</f>
        <v>N</v>
      </c>
    </row>
    <row r="194" spans="1:13" x14ac:dyDescent="0.2">
      <c r="A194" t="str">
        <f>'Bat-Base-End'!A194</f>
        <v>? Ranjan</v>
      </c>
      <c r="B194">
        <f>'Bat-Base-End'!B194</f>
        <v>1</v>
      </c>
      <c r="C194">
        <f>'Bat-Base-End'!C194</f>
        <v>1</v>
      </c>
      <c r="D194">
        <f>'Bat-Base-End'!D194</f>
        <v>0</v>
      </c>
      <c r="E194">
        <f>'Bat-Base-End'!E194</f>
        <v>13</v>
      </c>
      <c r="F194">
        <f>'Bat-Base-End'!F194</f>
        <v>13</v>
      </c>
      <c r="G194">
        <f>'Bat-Base-End'!G194</f>
        <v>0</v>
      </c>
      <c r="H194">
        <f>'Bat-Base-End'!H194</f>
        <v>0</v>
      </c>
      <c r="I194">
        <f>'Bat-Base-End'!I194</f>
        <v>0</v>
      </c>
      <c r="J194">
        <f>'Bat-Base-End'!J194</f>
        <v>0</v>
      </c>
      <c r="K194">
        <f>'Bat-Base-End'!K194</f>
        <v>0</v>
      </c>
      <c r="L194" t="str">
        <f>'Bat-Base-End'!L194</f>
        <v/>
      </c>
      <c r="M194" t="str">
        <f>'Bat-Base-End'!M194</f>
        <v>N</v>
      </c>
    </row>
    <row r="195" spans="1:13" x14ac:dyDescent="0.2">
      <c r="A195" t="str">
        <f>'Bat-Base-End'!A195</f>
        <v>N Rashid</v>
      </c>
      <c r="B195">
        <f>'Bat-Base-End'!B195</f>
        <v>67</v>
      </c>
      <c r="C195">
        <f>'Bat-Base-End'!C195</f>
        <v>63</v>
      </c>
      <c r="D195">
        <f>'Bat-Base-End'!D195</f>
        <v>14</v>
      </c>
      <c r="E195">
        <f>'Bat-Base-End'!E195</f>
        <v>1991</v>
      </c>
      <c r="F195">
        <f>'Bat-Base-End'!F195</f>
        <v>127</v>
      </c>
      <c r="G195">
        <f>'Bat-Base-End'!G195</f>
        <v>11</v>
      </c>
      <c r="H195">
        <f>'Bat-Base-End'!H195</f>
        <v>4</v>
      </c>
      <c r="I195">
        <f>'Bat-Base-End'!I195</f>
        <v>3</v>
      </c>
      <c r="J195">
        <f>'Bat-Base-End'!J195</f>
        <v>32</v>
      </c>
      <c r="K195">
        <f>'Bat-Base-End'!K195</f>
        <v>4</v>
      </c>
      <c r="L195" t="str">
        <f>'Bat-Base-End'!L195</f>
        <v/>
      </c>
      <c r="M195" t="str">
        <f>'Bat-Base-End'!M195</f>
        <v>N</v>
      </c>
    </row>
    <row r="196" spans="1:13" x14ac:dyDescent="0.2">
      <c r="A196" t="str">
        <f>'Bat-Base-End'!A196</f>
        <v>A Ratyna</v>
      </c>
      <c r="B196">
        <f>'Bat-Base-End'!B196</f>
        <v>43</v>
      </c>
      <c r="C196">
        <f>'Bat-Base-End'!C196</f>
        <v>39</v>
      </c>
      <c r="D196">
        <f>'Bat-Base-End'!D196</f>
        <v>10</v>
      </c>
      <c r="E196">
        <f>'Bat-Base-End'!E196</f>
        <v>418</v>
      </c>
      <c r="F196">
        <f>'Bat-Base-End'!F196</f>
        <v>53</v>
      </c>
      <c r="G196">
        <f>'Bat-Base-End'!G196</f>
        <v>1</v>
      </c>
      <c r="H196">
        <f>'Bat-Base-End'!H196</f>
        <v>0</v>
      </c>
      <c r="I196">
        <f>'Bat-Base-End'!I196</f>
        <v>5</v>
      </c>
      <c r="J196">
        <f>'Bat-Base-End'!J196</f>
        <v>42</v>
      </c>
      <c r="K196">
        <f>'Bat-Base-End'!K196</f>
        <v>3</v>
      </c>
      <c r="L196" t="str">
        <f>'Bat-Base-End'!L196</f>
        <v/>
      </c>
      <c r="M196" t="str">
        <f>'Bat-Base-End'!M196</f>
        <v>N</v>
      </c>
    </row>
    <row r="197" spans="1:13" x14ac:dyDescent="0.2">
      <c r="A197" t="str">
        <f>'Bat-Base-End'!A197</f>
        <v>A Reed</v>
      </c>
      <c r="B197">
        <f>'Bat-Base-End'!B197</f>
        <v>50</v>
      </c>
      <c r="C197">
        <f>'Bat-Base-End'!C197</f>
        <v>46</v>
      </c>
      <c r="D197">
        <f>'Bat-Base-End'!D197</f>
        <v>4</v>
      </c>
      <c r="E197">
        <f>'Bat-Base-End'!E197</f>
        <v>238</v>
      </c>
      <c r="F197">
        <f>'Bat-Base-End'!F197</f>
        <v>30</v>
      </c>
      <c r="G197">
        <f>'Bat-Base-End'!G197</f>
        <v>0</v>
      </c>
      <c r="H197">
        <f>'Bat-Base-End'!H197</f>
        <v>0</v>
      </c>
      <c r="I197">
        <f>'Bat-Base-End'!I197</f>
        <v>18</v>
      </c>
      <c r="J197">
        <f>'Bat-Base-End'!J197</f>
        <v>26</v>
      </c>
      <c r="K197">
        <f>'Bat-Base-End'!K197</f>
        <v>1</v>
      </c>
      <c r="L197" t="str">
        <f>'Bat-Base-End'!L197</f>
        <v/>
      </c>
      <c r="M197" t="str">
        <f>'Bat-Base-End'!M197</f>
        <v>N</v>
      </c>
    </row>
    <row r="198" spans="1:13" x14ac:dyDescent="0.2">
      <c r="A198" t="str">
        <f>'Bat-Base-End'!A198</f>
        <v>E Reed</v>
      </c>
      <c r="B198">
        <f>'Bat-Base-End'!B198</f>
        <v>5</v>
      </c>
      <c r="C198">
        <f>'Bat-Base-End'!C198</f>
        <v>4</v>
      </c>
      <c r="D198">
        <f>'Bat-Base-End'!D198</f>
        <v>0</v>
      </c>
      <c r="E198">
        <f>'Bat-Base-End'!E198</f>
        <v>15</v>
      </c>
      <c r="F198">
        <f>'Bat-Base-End'!F198</f>
        <v>10</v>
      </c>
      <c r="G198">
        <f>'Bat-Base-End'!G198</f>
        <v>0</v>
      </c>
      <c r="H198">
        <f>'Bat-Base-End'!H198</f>
        <v>0</v>
      </c>
      <c r="I198">
        <f>'Bat-Base-End'!I198</f>
        <v>1</v>
      </c>
      <c r="J198">
        <f>'Bat-Base-End'!J198</f>
        <v>1</v>
      </c>
      <c r="K198">
        <f>'Bat-Base-End'!K198</f>
        <v>0</v>
      </c>
      <c r="L198" t="str">
        <f>'Bat-Base-End'!L198</f>
        <v/>
      </c>
      <c r="M198" t="str">
        <f>'Bat-Base-End'!M198</f>
        <v>N</v>
      </c>
    </row>
    <row r="199" spans="1:13" x14ac:dyDescent="0.2">
      <c r="A199" t="str">
        <f>'Bat-Base-End'!A199</f>
        <v>M Rees</v>
      </c>
      <c r="B199">
        <f>'Bat-Base-End'!B199</f>
        <v>44</v>
      </c>
      <c r="C199">
        <f>'Bat-Base-End'!C199</f>
        <v>39</v>
      </c>
      <c r="D199">
        <f>'Bat-Base-End'!D199</f>
        <v>0</v>
      </c>
      <c r="E199">
        <f>'Bat-Base-End'!E199</f>
        <v>123</v>
      </c>
      <c r="F199">
        <f>'Bat-Base-End'!F199</f>
        <v>16</v>
      </c>
      <c r="G199">
        <f>'Bat-Base-End'!G199</f>
        <v>0</v>
      </c>
      <c r="H199">
        <f>'Bat-Base-End'!H199</f>
        <v>0</v>
      </c>
      <c r="I199">
        <f>'Bat-Base-End'!I199</f>
        <v>10</v>
      </c>
      <c r="J199">
        <f>'Bat-Base-End'!J199</f>
        <v>9</v>
      </c>
      <c r="K199">
        <f>'Bat-Base-End'!K199</f>
        <v>1</v>
      </c>
      <c r="L199" t="str">
        <f>'Bat-Base-End'!L199</f>
        <v/>
      </c>
      <c r="M199" t="str">
        <f>'Bat-Base-End'!M199</f>
        <v>N</v>
      </c>
    </row>
    <row r="200" spans="1:13" x14ac:dyDescent="0.2">
      <c r="A200" t="str">
        <f>'Bat-Base-End'!A200</f>
        <v>I Reham</v>
      </c>
      <c r="B200">
        <f>'Bat-Base-End'!B200</f>
        <v>1</v>
      </c>
      <c r="C200">
        <f>'Bat-Base-End'!C200</f>
        <v>0</v>
      </c>
      <c r="D200">
        <f>'Bat-Base-End'!D200</f>
        <v>0</v>
      </c>
      <c r="E200">
        <f>'Bat-Base-End'!E200</f>
        <v>0</v>
      </c>
      <c r="F200">
        <f>'Bat-Base-End'!F200</f>
        <v>0</v>
      </c>
      <c r="G200">
        <f>'Bat-Base-End'!G200</f>
        <v>0</v>
      </c>
      <c r="H200">
        <f>'Bat-Base-End'!H200</f>
        <v>0</v>
      </c>
      <c r="I200">
        <f>'Bat-Base-End'!I200</f>
        <v>0</v>
      </c>
      <c r="J200">
        <f>'Bat-Base-End'!J200</f>
        <v>0</v>
      </c>
      <c r="K200">
        <f>'Bat-Base-End'!K200</f>
        <v>0</v>
      </c>
      <c r="L200" t="str">
        <f>'Bat-Base-End'!L200</f>
        <v/>
      </c>
      <c r="M200" t="str">
        <f>'Bat-Base-End'!M200</f>
        <v>N</v>
      </c>
    </row>
    <row r="201" spans="1:13" x14ac:dyDescent="0.2">
      <c r="A201" t="str">
        <f>'Bat-Base-End'!A201</f>
        <v>R Richardson</v>
      </c>
      <c r="B201">
        <f>'Bat-Base-End'!B201</f>
        <v>30</v>
      </c>
      <c r="C201">
        <f>'Bat-Base-End'!C201</f>
        <v>27</v>
      </c>
      <c r="D201">
        <f>'Bat-Base-End'!D201</f>
        <v>1</v>
      </c>
      <c r="E201">
        <f>'Bat-Base-End'!E201</f>
        <v>584</v>
      </c>
      <c r="F201">
        <f>'Bat-Base-End'!F201</f>
        <v>69</v>
      </c>
      <c r="G201">
        <f>'Bat-Base-End'!G201</f>
        <v>2</v>
      </c>
      <c r="H201">
        <f>'Bat-Base-End'!H201</f>
        <v>0</v>
      </c>
      <c r="I201">
        <f>'Bat-Base-End'!I201</f>
        <v>4</v>
      </c>
      <c r="J201">
        <f>'Bat-Base-End'!J201</f>
        <v>71</v>
      </c>
      <c r="K201">
        <f>'Bat-Base-End'!K201</f>
        <v>8</v>
      </c>
      <c r="L201" t="str">
        <f>'Bat-Base-End'!L201</f>
        <v/>
      </c>
      <c r="M201" t="str">
        <f>'Bat-Base-End'!M201</f>
        <v>N</v>
      </c>
    </row>
    <row r="202" spans="1:13" x14ac:dyDescent="0.2">
      <c r="A202" t="str">
        <f>'Bat-Base-End'!A202</f>
        <v>Matt Ridgway</v>
      </c>
      <c r="B202">
        <f>'Bat-Base-End'!B202</f>
        <v>264</v>
      </c>
      <c r="C202">
        <f>'Bat-Base-End'!C202</f>
        <v>227</v>
      </c>
      <c r="D202">
        <f>'Bat-Base-End'!D202</f>
        <v>41</v>
      </c>
      <c r="E202">
        <f>'Bat-Base-End'!E202</f>
        <v>4208</v>
      </c>
      <c r="F202">
        <f>'Bat-Base-End'!F202</f>
        <v>123</v>
      </c>
      <c r="G202">
        <f>'Bat-Base-End'!G202</f>
        <v>17</v>
      </c>
      <c r="H202">
        <f>'Bat-Base-End'!H202</f>
        <v>3</v>
      </c>
      <c r="I202">
        <f>'Bat-Base-End'!I202</f>
        <v>20</v>
      </c>
      <c r="J202">
        <f>'Bat-Base-End'!J202</f>
        <v>320</v>
      </c>
      <c r="K202">
        <f>'Bat-Base-End'!K202</f>
        <v>68</v>
      </c>
      <c r="L202" t="str">
        <f>'Bat-Base-End'!L202</f>
        <v/>
      </c>
      <c r="M202" t="str">
        <f>'Bat-Base-End'!M202</f>
        <v>N</v>
      </c>
    </row>
    <row r="203" spans="1:13" x14ac:dyDescent="0.2">
      <c r="A203" t="str">
        <f>'Bat-Base-End'!A203</f>
        <v>Nick Ridgway</v>
      </c>
      <c r="B203">
        <f>'Bat-Base-End'!B203</f>
        <v>267</v>
      </c>
      <c r="C203">
        <f>'Bat-Base-End'!C203</f>
        <v>251</v>
      </c>
      <c r="D203">
        <f>'Bat-Base-End'!D203</f>
        <v>18</v>
      </c>
      <c r="E203">
        <f>'Bat-Base-End'!E203</f>
        <v>4124</v>
      </c>
      <c r="F203">
        <f>'Bat-Base-End'!F203</f>
        <v>79</v>
      </c>
      <c r="G203">
        <f>'Bat-Base-End'!G203</f>
        <v>17</v>
      </c>
      <c r="H203">
        <f>'Bat-Base-End'!H203</f>
        <v>0</v>
      </c>
      <c r="I203">
        <f>'Bat-Base-End'!I203</f>
        <v>41</v>
      </c>
      <c r="J203">
        <f>'Bat-Base-End'!J203</f>
        <v>358</v>
      </c>
      <c r="K203">
        <f>'Bat-Base-End'!K203</f>
        <v>29</v>
      </c>
      <c r="L203" t="str">
        <f>'Bat-Base-End'!L203</f>
        <v/>
      </c>
      <c r="M203" t="str">
        <f>'Bat-Base-End'!M203</f>
        <v>Y</v>
      </c>
    </row>
    <row r="204" spans="1:13" x14ac:dyDescent="0.2">
      <c r="A204" t="str">
        <f>'Bat-Base-End'!A204</f>
        <v>D Riley</v>
      </c>
      <c r="B204">
        <f>'Bat-Base-End'!B204</f>
        <v>3</v>
      </c>
      <c r="C204">
        <f>'Bat-Base-End'!C204</f>
        <v>3</v>
      </c>
      <c r="D204">
        <f>'Bat-Base-End'!D204</f>
        <v>0</v>
      </c>
      <c r="E204">
        <f>'Bat-Base-End'!E204</f>
        <v>32</v>
      </c>
      <c r="F204">
        <f>'Bat-Base-End'!F204</f>
        <v>18</v>
      </c>
      <c r="G204">
        <f>'Bat-Base-End'!G204</f>
        <v>0</v>
      </c>
      <c r="H204">
        <f>'Bat-Base-End'!H204</f>
        <v>0</v>
      </c>
      <c r="I204">
        <f>'Bat-Base-End'!I204</f>
        <v>1</v>
      </c>
      <c r="J204">
        <f>'Bat-Base-End'!J204</f>
        <v>2</v>
      </c>
      <c r="K204">
        <f>'Bat-Base-End'!K204</f>
        <v>0</v>
      </c>
      <c r="L204" t="str">
        <f>'Bat-Base-End'!L204</f>
        <v/>
      </c>
      <c r="M204" t="str">
        <f>'Bat-Base-End'!M204</f>
        <v>N</v>
      </c>
    </row>
    <row r="205" spans="1:13" x14ac:dyDescent="0.2">
      <c r="A205" t="str">
        <f>'Bat-Base-End'!A205</f>
        <v>Dave Risley</v>
      </c>
      <c r="B205">
        <f>'Bat-Base-End'!B205</f>
        <v>2</v>
      </c>
      <c r="C205">
        <f>'Bat-Base-End'!C205</f>
        <v>2</v>
      </c>
      <c r="D205">
        <f>'Bat-Base-End'!D205</f>
        <v>0</v>
      </c>
      <c r="E205">
        <f>'Bat-Base-End'!E205</f>
        <v>79</v>
      </c>
      <c r="F205">
        <f>'Bat-Base-End'!F205</f>
        <v>78</v>
      </c>
      <c r="G205">
        <f>'Bat-Base-End'!G205</f>
        <v>1</v>
      </c>
      <c r="H205">
        <f>'Bat-Base-End'!H205</f>
        <v>0</v>
      </c>
      <c r="I205">
        <f>'Bat-Base-End'!I205</f>
        <v>0</v>
      </c>
      <c r="J205">
        <f>'Bat-Base-End'!J205</f>
        <v>8</v>
      </c>
      <c r="K205">
        <f>'Bat-Base-End'!K205</f>
        <v>2</v>
      </c>
      <c r="L205">
        <f>'Bat-Base-End'!L205</f>
        <v>173</v>
      </c>
      <c r="M205" t="str">
        <f>'Bat-Base-End'!M205</f>
        <v>N</v>
      </c>
    </row>
    <row r="206" spans="1:13" x14ac:dyDescent="0.2">
      <c r="A206" t="str">
        <f>'Bat-Base-End'!A206</f>
        <v>R Ronald</v>
      </c>
      <c r="B206">
        <f>'Bat-Base-End'!B206</f>
        <v>1</v>
      </c>
      <c r="C206">
        <f>'Bat-Base-End'!C206</f>
        <v>1</v>
      </c>
      <c r="D206">
        <f>'Bat-Base-End'!D206</f>
        <v>0</v>
      </c>
      <c r="E206">
        <f>'Bat-Base-End'!E206</f>
        <v>0</v>
      </c>
      <c r="F206">
        <f>'Bat-Base-End'!F206</f>
        <v>0</v>
      </c>
      <c r="G206">
        <f>'Bat-Base-End'!G206</f>
        <v>0</v>
      </c>
      <c r="H206">
        <f>'Bat-Base-End'!H206</f>
        <v>0</v>
      </c>
      <c r="I206">
        <f>'Bat-Base-End'!I206</f>
        <v>1</v>
      </c>
      <c r="J206">
        <f>'Bat-Base-End'!J206</f>
        <v>0</v>
      </c>
      <c r="K206">
        <f>'Bat-Base-End'!K206</f>
        <v>0</v>
      </c>
      <c r="L206" t="str">
        <f>'Bat-Base-End'!L206</f>
        <v/>
      </c>
      <c r="M206" t="str">
        <f>'Bat-Base-End'!M206</f>
        <v>N</v>
      </c>
    </row>
    <row r="207" spans="1:13" x14ac:dyDescent="0.2">
      <c r="A207" t="str">
        <f>'Bat-Base-End'!A207</f>
        <v>Humphrey Rose</v>
      </c>
      <c r="B207">
        <f>'Bat-Base-End'!B207</f>
        <v>2</v>
      </c>
      <c r="C207">
        <f>'Bat-Base-End'!C207</f>
        <v>1</v>
      </c>
      <c r="D207">
        <f>'Bat-Base-End'!D207</f>
        <v>0</v>
      </c>
      <c r="E207">
        <f>'Bat-Base-End'!E207</f>
        <v>15</v>
      </c>
      <c r="F207">
        <f>'Bat-Base-End'!F207</f>
        <v>15</v>
      </c>
      <c r="G207">
        <f>'Bat-Base-End'!G207</f>
        <v>0</v>
      </c>
      <c r="H207">
        <f>'Bat-Base-End'!H207</f>
        <v>0</v>
      </c>
      <c r="I207">
        <f>'Bat-Base-End'!I207</f>
        <v>0</v>
      </c>
      <c r="J207">
        <f>'Bat-Base-End'!J207</f>
        <v>0</v>
      </c>
      <c r="K207">
        <f>'Bat-Base-End'!K207</f>
        <v>0</v>
      </c>
      <c r="L207" t="str">
        <f>'Bat-Base-End'!L207</f>
        <v/>
      </c>
      <c r="M207" t="str">
        <f>'Bat-Base-End'!M207</f>
        <v>N</v>
      </c>
    </row>
    <row r="208" spans="1:13" x14ac:dyDescent="0.2">
      <c r="A208" t="str">
        <f>'Bat-Base-End'!A208</f>
        <v>Jon Ryves</v>
      </c>
      <c r="B208">
        <f>'Bat-Base-End'!B208</f>
        <v>1</v>
      </c>
      <c r="C208">
        <f>'Bat-Base-End'!C208</f>
        <v>1</v>
      </c>
      <c r="D208">
        <f>'Bat-Base-End'!D208</f>
        <v>0</v>
      </c>
      <c r="E208">
        <f>'Bat-Base-End'!E208</f>
        <v>15</v>
      </c>
      <c r="F208">
        <f>'Bat-Base-End'!F208</f>
        <v>15</v>
      </c>
      <c r="G208">
        <f>'Bat-Base-End'!G208</f>
        <v>0</v>
      </c>
      <c r="H208">
        <f>'Bat-Base-End'!H208</f>
        <v>0</v>
      </c>
      <c r="I208">
        <f>'Bat-Base-End'!I208</f>
        <v>0</v>
      </c>
      <c r="J208">
        <f>'Bat-Base-End'!J208</f>
        <v>4</v>
      </c>
      <c r="K208">
        <f>'Bat-Base-End'!K208</f>
        <v>0</v>
      </c>
      <c r="L208">
        <f>'Bat-Base-End'!L208</f>
        <v>61</v>
      </c>
      <c r="M208" t="str">
        <f>'Bat-Base-End'!M208</f>
        <v>Y</v>
      </c>
    </row>
    <row r="209" spans="1:13" x14ac:dyDescent="0.2">
      <c r="A209" t="str">
        <f>'Bat-Base-End'!A209</f>
        <v>H Sayer</v>
      </c>
      <c r="B209">
        <f>'Bat-Base-End'!B209</f>
        <v>1</v>
      </c>
      <c r="C209">
        <f>'Bat-Base-End'!C209</f>
        <v>1</v>
      </c>
      <c r="D209">
        <f>'Bat-Base-End'!D209</f>
        <v>0</v>
      </c>
      <c r="E209">
        <f>'Bat-Base-End'!E209</f>
        <v>4</v>
      </c>
      <c r="F209">
        <f>'Bat-Base-End'!F209</f>
        <v>4</v>
      </c>
      <c r="G209">
        <f>'Bat-Base-End'!G209</f>
        <v>0</v>
      </c>
      <c r="H209">
        <f>'Bat-Base-End'!H209</f>
        <v>0</v>
      </c>
      <c r="I209">
        <f>'Bat-Base-End'!I209</f>
        <v>0</v>
      </c>
      <c r="J209">
        <f>'Bat-Base-End'!J209</f>
        <v>0</v>
      </c>
      <c r="K209">
        <f>'Bat-Base-End'!K209</f>
        <v>0</v>
      </c>
      <c r="L209" t="str">
        <f>'Bat-Base-End'!L209</f>
        <v/>
      </c>
      <c r="M209" t="str">
        <f>'Bat-Base-End'!M209</f>
        <v>N</v>
      </c>
    </row>
    <row r="210" spans="1:13" x14ac:dyDescent="0.2">
      <c r="A210" t="str">
        <f>'Bat-Base-End'!A210</f>
        <v>N Scott</v>
      </c>
      <c r="B210">
        <f>'Bat-Base-End'!B210</f>
        <v>7</v>
      </c>
      <c r="C210">
        <f>'Bat-Base-End'!C210</f>
        <v>6</v>
      </c>
      <c r="D210">
        <f>'Bat-Base-End'!D210</f>
        <v>2</v>
      </c>
      <c r="E210">
        <f>'Bat-Base-End'!E210</f>
        <v>22</v>
      </c>
      <c r="F210">
        <f>'Bat-Base-End'!F210</f>
        <v>9</v>
      </c>
      <c r="G210">
        <f>'Bat-Base-End'!G210</f>
        <v>0</v>
      </c>
      <c r="H210">
        <f>'Bat-Base-End'!H210</f>
        <v>0</v>
      </c>
      <c r="I210">
        <f>'Bat-Base-End'!I210</f>
        <v>2</v>
      </c>
      <c r="J210">
        <f>'Bat-Base-End'!J210</f>
        <v>2</v>
      </c>
      <c r="K210">
        <f>'Bat-Base-End'!K210</f>
        <v>0</v>
      </c>
      <c r="L210" t="str">
        <f>'Bat-Base-End'!L210</f>
        <v/>
      </c>
      <c r="M210" t="str">
        <f>'Bat-Base-End'!M210</f>
        <v>N</v>
      </c>
    </row>
    <row r="211" spans="1:13" x14ac:dyDescent="0.2">
      <c r="A211" t="str">
        <f>'Bat-Base-End'!A211</f>
        <v>W Seymour</v>
      </c>
      <c r="B211">
        <f>'Bat-Base-End'!B211</f>
        <v>4</v>
      </c>
      <c r="C211">
        <f>'Bat-Base-End'!C211</f>
        <v>2</v>
      </c>
      <c r="D211">
        <f>'Bat-Base-End'!D211</f>
        <v>1</v>
      </c>
      <c r="E211">
        <f>'Bat-Base-End'!E211</f>
        <v>7</v>
      </c>
      <c r="F211">
        <f>'Bat-Base-End'!F211</f>
        <v>7</v>
      </c>
      <c r="G211">
        <f>'Bat-Base-End'!G211</f>
        <v>0</v>
      </c>
      <c r="H211">
        <f>'Bat-Base-End'!H211</f>
        <v>0</v>
      </c>
      <c r="I211">
        <f>'Bat-Base-End'!I211</f>
        <v>1</v>
      </c>
      <c r="J211">
        <f>'Bat-Base-End'!J211</f>
        <v>1</v>
      </c>
      <c r="K211">
        <f>'Bat-Base-End'!K211</f>
        <v>0</v>
      </c>
      <c r="L211" t="str">
        <f>'Bat-Base-End'!L211</f>
        <v/>
      </c>
      <c r="M211" t="str">
        <f>'Bat-Base-End'!M211</f>
        <v>N</v>
      </c>
    </row>
    <row r="212" spans="1:13" x14ac:dyDescent="0.2">
      <c r="A212" t="str">
        <f>'Bat-Base-End'!A212</f>
        <v>T Sharif</v>
      </c>
      <c r="B212">
        <f>'Bat-Base-End'!B212</f>
        <v>1</v>
      </c>
      <c r="C212">
        <f>'Bat-Base-End'!C212</f>
        <v>1</v>
      </c>
      <c r="D212">
        <f>'Bat-Base-End'!D212</f>
        <v>0</v>
      </c>
      <c r="E212">
        <f>'Bat-Base-End'!E212</f>
        <v>1</v>
      </c>
      <c r="F212">
        <f>'Bat-Base-End'!F212</f>
        <v>1</v>
      </c>
      <c r="G212">
        <f>'Bat-Base-End'!G212</f>
        <v>0</v>
      </c>
      <c r="H212">
        <f>'Bat-Base-End'!H212</f>
        <v>0</v>
      </c>
      <c r="I212">
        <f>'Bat-Base-End'!I212</f>
        <v>0</v>
      </c>
      <c r="J212">
        <f>'Bat-Base-End'!J212</f>
        <v>0</v>
      </c>
      <c r="K212">
        <f>'Bat-Base-End'!K212</f>
        <v>0</v>
      </c>
      <c r="L212" t="str">
        <f>'Bat-Base-End'!L212</f>
        <v/>
      </c>
      <c r="M212" t="str">
        <f>'Bat-Base-End'!M212</f>
        <v>N</v>
      </c>
    </row>
    <row r="213" spans="1:13" x14ac:dyDescent="0.2">
      <c r="A213" t="str">
        <f>'Bat-Base-End'!A213</f>
        <v>S Shaz</v>
      </c>
      <c r="B213">
        <f>'Bat-Base-End'!B213</f>
        <v>1</v>
      </c>
      <c r="C213">
        <f>'Bat-Base-End'!C213</f>
        <v>1</v>
      </c>
      <c r="D213">
        <f>'Bat-Base-End'!D213</f>
        <v>0</v>
      </c>
      <c r="E213">
        <f>'Bat-Base-End'!E213</f>
        <v>0</v>
      </c>
      <c r="F213">
        <f>'Bat-Base-End'!F213</f>
        <v>0</v>
      </c>
      <c r="G213">
        <f>'Bat-Base-End'!G213</f>
        <v>0</v>
      </c>
      <c r="H213">
        <f>'Bat-Base-End'!H213</f>
        <v>0</v>
      </c>
      <c r="I213">
        <f>'Bat-Base-End'!I213</f>
        <v>1</v>
      </c>
      <c r="J213">
        <f>'Bat-Base-End'!J213</f>
        <v>0</v>
      </c>
      <c r="K213">
        <f>'Bat-Base-End'!K213</f>
        <v>0</v>
      </c>
      <c r="L213" t="str">
        <f>'Bat-Base-End'!L213</f>
        <v/>
      </c>
      <c r="M213" t="str">
        <f>'Bat-Base-End'!M213</f>
        <v>N</v>
      </c>
    </row>
    <row r="214" spans="1:13" x14ac:dyDescent="0.2">
      <c r="A214" t="str">
        <f>'Bat-Base-End'!A214</f>
        <v>E Shelley</v>
      </c>
      <c r="B214">
        <f>'Bat-Base-End'!B214</f>
        <v>1</v>
      </c>
      <c r="C214">
        <f>'Bat-Base-End'!C214</f>
        <v>1</v>
      </c>
      <c r="D214">
        <f>'Bat-Base-End'!D214</f>
        <v>0</v>
      </c>
      <c r="E214">
        <f>'Bat-Base-End'!E214</f>
        <v>2</v>
      </c>
      <c r="F214">
        <f>'Bat-Base-End'!F214</f>
        <v>2</v>
      </c>
      <c r="G214">
        <f>'Bat-Base-End'!G214</f>
        <v>0</v>
      </c>
      <c r="H214">
        <f>'Bat-Base-End'!H214</f>
        <v>0</v>
      </c>
      <c r="I214">
        <f>'Bat-Base-End'!I214</f>
        <v>0</v>
      </c>
      <c r="J214">
        <f>'Bat-Base-End'!J214</f>
        <v>0</v>
      </c>
      <c r="K214">
        <f>'Bat-Base-End'!K214</f>
        <v>0</v>
      </c>
      <c r="L214" t="str">
        <f>'Bat-Base-End'!L214</f>
        <v/>
      </c>
      <c r="M214" t="str">
        <f>'Bat-Base-End'!M214</f>
        <v>N</v>
      </c>
    </row>
    <row r="215" spans="1:13" x14ac:dyDescent="0.2">
      <c r="A215" t="str">
        <f>'Bat-Base-End'!A215</f>
        <v>R Siddu</v>
      </c>
      <c r="B215">
        <f>'Bat-Base-End'!B215</f>
        <v>3</v>
      </c>
      <c r="C215">
        <f>'Bat-Base-End'!C215</f>
        <v>3</v>
      </c>
      <c r="D215">
        <f>'Bat-Base-End'!D215</f>
        <v>0</v>
      </c>
      <c r="E215">
        <f>'Bat-Base-End'!E215</f>
        <v>15</v>
      </c>
      <c r="F215">
        <f>'Bat-Base-End'!F215</f>
        <v>15</v>
      </c>
      <c r="G215">
        <f>'Bat-Base-End'!G215</f>
        <v>0</v>
      </c>
      <c r="H215">
        <f>'Bat-Base-End'!H215</f>
        <v>0</v>
      </c>
      <c r="I215">
        <f>'Bat-Base-End'!I215</f>
        <v>2</v>
      </c>
      <c r="J215">
        <f>'Bat-Base-End'!J215</f>
        <v>1</v>
      </c>
      <c r="K215">
        <f>'Bat-Base-End'!K215</f>
        <v>1</v>
      </c>
      <c r="L215" t="str">
        <f>'Bat-Base-End'!L215</f>
        <v/>
      </c>
      <c r="M215" t="str">
        <f>'Bat-Base-End'!M215</f>
        <v>N</v>
      </c>
    </row>
    <row r="216" spans="1:13" x14ac:dyDescent="0.2">
      <c r="A216" t="str">
        <f>'Bat-Base-End'!A216</f>
        <v>R Simkins</v>
      </c>
      <c r="B216">
        <f>'Bat-Base-End'!B216</f>
        <v>9</v>
      </c>
      <c r="C216">
        <f>'Bat-Base-End'!C216</f>
        <v>9</v>
      </c>
      <c r="D216">
        <f>'Bat-Base-End'!D216</f>
        <v>0</v>
      </c>
      <c r="E216">
        <f>'Bat-Base-End'!E216</f>
        <v>144</v>
      </c>
      <c r="F216">
        <f>'Bat-Base-End'!F216</f>
        <v>55</v>
      </c>
      <c r="G216">
        <f>'Bat-Base-End'!G216</f>
        <v>1</v>
      </c>
      <c r="H216">
        <f>'Bat-Base-End'!H216</f>
        <v>0</v>
      </c>
      <c r="I216">
        <f>'Bat-Base-End'!I216</f>
        <v>2</v>
      </c>
      <c r="J216">
        <f>'Bat-Base-End'!J216</f>
        <v>19</v>
      </c>
      <c r="K216">
        <f>'Bat-Base-End'!K216</f>
        <v>8</v>
      </c>
      <c r="L216" t="str">
        <f>'Bat-Base-End'!L216</f>
        <v/>
      </c>
      <c r="M216" t="str">
        <f>'Bat-Base-End'!M216</f>
        <v>N</v>
      </c>
    </row>
    <row r="217" spans="1:13" x14ac:dyDescent="0.2">
      <c r="A217" t="str">
        <f>'Bat-Base-End'!A217</f>
        <v>W Skidelsky</v>
      </c>
      <c r="B217">
        <f>'Bat-Base-End'!B217</f>
        <v>40</v>
      </c>
      <c r="C217">
        <f>'Bat-Base-End'!C217</f>
        <v>38</v>
      </c>
      <c r="D217">
        <f>'Bat-Base-End'!D217</f>
        <v>6</v>
      </c>
      <c r="E217">
        <f>'Bat-Base-End'!E217</f>
        <v>1279</v>
      </c>
      <c r="F217">
        <f>'Bat-Base-End'!F217</f>
        <v>108</v>
      </c>
      <c r="G217">
        <f>'Bat-Base-End'!G217</f>
        <v>10</v>
      </c>
      <c r="H217">
        <f>'Bat-Base-End'!H217</f>
        <v>1</v>
      </c>
      <c r="I217">
        <f>'Bat-Base-End'!I217</f>
        <v>2</v>
      </c>
      <c r="J217">
        <f>'Bat-Base-End'!J217</f>
        <v>48</v>
      </c>
      <c r="K217">
        <f>'Bat-Base-End'!K217</f>
        <v>0</v>
      </c>
      <c r="L217" t="str">
        <f>'Bat-Base-End'!L217</f>
        <v/>
      </c>
      <c r="M217" t="str">
        <f>'Bat-Base-End'!M217</f>
        <v>N</v>
      </c>
    </row>
    <row r="218" spans="1:13" x14ac:dyDescent="0.2">
      <c r="A218" t="str">
        <f>'Bat-Base-End'!A218</f>
        <v>Will Smibert</v>
      </c>
      <c r="B218">
        <f>'Bat-Base-End'!B218</f>
        <v>1</v>
      </c>
      <c r="C218">
        <f>'Bat-Base-End'!C218</f>
        <v>1</v>
      </c>
      <c r="D218">
        <f>'Bat-Base-End'!D218</f>
        <v>0</v>
      </c>
      <c r="E218">
        <f>'Bat-Base-End'!E218</f>
        <v>95</v>
      </c>
      <c r="F218">
        <f>'Bat-Base-End'!F218</f>
        <v>95</v>
      </c>
      <c r="G218">
        <f>'Bat-Base-End'!G218</f>
        <v>1</v>
      </c>
      <c r="H218">
        <f>'Bat-Base-End'!H218</f>
        <v>0</v>
      </c>
      <c r="I218">
        <f>'Bat-Base-End'!I218</f>
        <v>0</v>
      </c>
      <c r="J218">
        <f>'Bat-Base-End'!J218</f>
        <v>14</v>
      </c>
      <c r="K218">
        <f>'Bat-Base-End'!K218</f>
        <v>5</v>
      </c>
      <c r="L218">
        <f>'Bat-Base-End'!L218</f>
        <v>49</v>
      </c>
      <c r="M218" t="str">
        <f>'Bat-Base-End'!M218</f>
        <v>N</v>
      </c>
    </row>
    <row r="219" spans="1:13" x14ac:dyDescent="0.2">
      <c r="A219" t="str">
        <f>'Bat-Base-End'!A219</f>
        <v>E Smith</v>
      </c>
      <c r="B219">
        <f>'Bat-Base-End'!B219</f>
        <v>1</v>
      </c>
      <c r="C219">
        <f>'Bat-Base-End'!C219</f>
        <v>0</v>
      </c>
      <c r="D219">
        <f>'Bat-Base-End'!D219</f>
        <v>0</v>
      </c>
      <c r="E219">
        <f>'Bat-Base-End'!E219</f>
        <v>0</v>
      </c>
      <c r="F219">
        <f>'Bat-Base-End'!F219</f>
        <v>0</v>
      </c>
      <c r="G219">
        <f>'Bat-Base-End'!G219</f>
        <v>0</v>
      </c>
      <c r="H219">
        <f>'Bat-Base-End'!H219</f>
        <v>0</v>
      </c>
      <c r="I219">
        <f>'Bat-Base-End'!I219</f>
        <v>0</v>
      </c>
      <c r="J219">
        <f>'Bat-Base-End'!J219</f>
        <v>0</v>
      </c>
      <c r="K219">
        <f>'Bat-Base-End'!K219</f>
        <v>0</v>
      </c>
      <c r="L219" t="str">
        <f>'Bat-Base-End'!L219</f>
        <v/>
      </c>
      <c r="M219" t="str">
        <f>'Bat-Base-End'!M219</f>
        <v>N</v>
      </c>
    </row>
    <row r="220" spans="1:13" x14ac:dyDescent="0.2">
      <c r="A220" t="str">
        <f>'Bat-Base-End'!A220</f>
        <v>P Smith</v>
      </c>
      <c r="B220">
        <f>'Bat-Base-End'!B220</f>
        <v>9</v>
      </c>
      <c r="C220">
        <f>'Bat-Base-End'!C220</f>
        <v>7</v>
      </c>
      <c r="D220">
        <f>'Bat-Base-End'!D220</f>
        <v>0</v>
      </c>
      <c r="E220">
        <f>'Bat-Base-End'!E220</f>
        <v>54</v>
      </c>
      <c r="F220">
        <f>'Bat-Base-End'!F220</f>
        <v>19</v>
      </c>
      <c r="G220">
        <f>'Bat-Base-End'!G220</f>
        <v>0</v>
      </c>
      <c r="H220">
        <f>'Bat-Base-End'!H220</f>
        <v>0</v>
      </c>
      <c r="I220">
        <f>'Bat-Base-End'!I220</f>
        <v>2</v>
      </c>
      <c r="J220">
        <f>'Bat-Base-End'!J220</f>
        <v>2</v>
      </c>
      <c r="K220">
        <f>'Bat-Base-End'!K220</f>
        <v>0</v>
      </c>
      <c r="L220" t="str">
        <f>'Bat-Base-End'!L220</f>
        <v/>
      </c>
      <c r="M220" t="str">
        <f>'Bat-Base-End'!M220</f>
        <v>N</v>
      </c>
    </row>
    <row r="221" spans="1:13" x14ac:dyDescent="0.2">
      <c r="A221" t="str">
        <f>'Bat-Base-End'!A221</f>
        <v>James Spence</v>
      </c>
      <c r="B221">
        <f>'Bat-Base-End'!B221</f>
        <v>2</v>
      </c>
      <c r="C221">
        <f>'Bat-Base-End'!C221</f>
        <v>2</v>
      </c>
      <c r="D221">
        <f>'Bat-Base-End'!D221</f>
        <v>0</v>
      </c>
      <c r="E221">
        <f>'Bat-Base-End'!E221</f>
        <v>99</v>
      </c>
      <c r="F221">
        <f>'Bat-Base-End'!F221</f>
        <v>72</v>
      </c>
      <c r="G221">
        <f>'Bat-Base-End'!G221</f>
        <v>0</v>
      </c>
      <c r="H221">
        <f>'Bat-Base-End'!H221</f>
        <v>0</v>
      </c>
      <c r="I221">
        <f>'Bat-Base-End'!I221</f>
        <v>-1</v>
      </c>
      <c r="J221">
        <f>'Bat-Base-End'!J221</f>
        <v>22</v>
      </c>
      <c r="K221">
        <f>'Bat-Base-End'!K221</f>
        <v>2</v>
      </c>
      <c r="L221">
        <f>'Bat-Base-End'!L221</f>
        <v>230</v>
      </c>
      <c r="M221" t="str">
        <f>'Bat-Base-End'!M221</f>
        <v>N</v>
      </c>
    </row>
    <row r="222" spans="1:13" x14ac:dyDescent="0.2">
      <c r="A222" t="str">
        <f>'Bat-Base-End'!A222</f>
        <v>Matt Spencer</v>
      </c>
      <c r="B222">
        <f>'Bat-Base-End'!B222</f>
        <v>4</v>
      </c>
      <c r="C222">
        <f>'Bat-Base-End'!C222</f>
        <v>3</v>
      </c>
      <c r="D222">
        <f>'Bat-Base-End'!D222</f>
        <v>0</v>
      </c>
      <c r="E222">
        <f>'Bat-Base-End'!E222</f>
        <v>12</v>
      </c>
      <c r="F222">
        <f>'Bat-Base-End'!F222</f>
        <v>12</v>
      </c>
      <c r="G222">
        <f>'Bat-Base-End'!G222</f>
        <v>0</v>
      </c>
      <c r="H222">
        <f>'Bat-Base-End'!H222</f>
        <v>0</v>
      </c>
      <c r="I222">
        <f>'Bat-Base-End'!I222</f>
        <v>2</v>
      </c>
      <c r="J222">
        <f>'Bat-Base-End'!J222</f>
        <v>4</v>
      </c>
      <c r="K222">
        <f>'Bat-Base-End'!K222</f>
        <v>0</v>
      </c>
      <c r="L222">
        <f>'Bat-Base-End'!L222</f>
        <v>56</v>
      </c>
      <c r="M222" t="str">
        <f>'Bat-Base-End'!M222</f>
        <v>Y</v>
      </c>
    </row>
    <row r="223" spans="1:13" x14ac:dyDescent="0.2">
      <c r="A223" t="str">
        <f>'Bat-Base-End'!A223</f>
        <v>R Srivastava</v>
      </c>
      <c r="B223">
        <f>'Bat-Base-End'!B223</f>
        <v>84</v>
      </c>
      <c r="C223">
        <f>'Bat-Base-End'!C223</f>
        <v>79</v>
      </c>
      <c r="D223">
        <f>'Bat-Base-End'!D223</f>
        <v>4</v>
      </c>
      <c r="E223">
        <f>'Bat-Base-End'!E223</f>
        <v>590</v>
      </c>
      <c r="F223">
        <f>'Bat-Base-End'!F223</f>
        <v>39</v>
      </c>
      <c r="G223">
        <f>'Bat-Base-End'!G223</f>
        <v>0</v>
      </c>
      <c r="H223">
        <f>'Bat-Base-End'!H223</f>
        <v>0</v>
      </c>
      <c r="I223">
        <f>'Bat-Base-End'!I223</f>
        <v>18</v>
      </c>
      <c r="J223">
        <f>'Bat-Base-End'!J223</f>
        <v>45</v>
      </c>
      <c r="K223">
        <f>'Bat-Base-End'!K223</f>
        <v>0</v>
      </c>
      <c r="L223" t="str">
        <f>'Bat-Base-End'!L223</f>
        <v/>
      </c>
      <c r="M223" t="str">
        <f>'Bat-Base-End'!M223</f>
        <v>N</v>
      </c>
    </row>
    <row r="224" spans="1:13" x14ac:dyDescent="0.2">
      <c r="A224" t="str">
        <f>'Bat-Base-End'!A224</f>
        <v>Nigel Stephenson</v>
      </c>
      <c r="B224">
        <f>'Bat-Base-End'!B224</f>
        <v>73</v>
      </c>
      <c r="C224">
        <f>'Bat-Base-End'!C224</f>
        <v>45</v>
      </c>
      <c r="D224">
        <f>'Bat-Base-End'!D224</f>
        <v>14</v>
      </c>
      <c r="E224">
        <f>'Bat-Base-End'!E224</f>
        <v>178</v>
      </c>
      <c r="F224">
        <f>'Bat-Base-End'!F224</f>
        <v>22</v>
      </c>
      <c r="G224">
        <f>'Bat-Base-End'!G224</f>
        <v>0</v>
      </c>
      <c r="H224">
        <f>'Bat-Base-End'!H224</f>
        <v>0</v>
      </c>
      <c r="I224">
        <f>'Bat-Base-End'!I224</f>
        <v>9</v>
      </c>
      <c r="J224">
        <f>'Bat-Base-End'!J224</f>
        <v>16</v>
      </c>
      <c r="K224">
        <f>'Bat-Base-End'!K224</f>
        <v>0</v>
      </c>
      <c r="L224" t="str">
        <f>'Bat-Base-End'!L224</f>
        <v/>
      </c>
      <c r="M224" t="str">
        <f>'Bat-Base-End'!M224</f>
        <v>Y</v>
      </c>
    </row>
    <row r="225" spans="1:13" x14ac:dyDescent="0.2">
      <c r="A225" t="str">
        <f>'Bat-Base-End'!A225</f>
        <v>A Stewart</v>
      </c>
      <c r="B225">
        <f>'Bat-Base-End'!B225</f>
        <v>3</v>
      </c>
      <c r="C225">
        <f>'Bat-Base-End'!C225</f>
        <v>3</v>
      </c>
      <c r="D225">
        <f>'Bat-Base-End'!D225</f>
        <v>1</v>
      </c>
      <c r="E225">
        <f>'Bat-Base-End'!E225</f>
        <v>52</v>
      </c>
      <c r="F225">
        <f>'Bat-Base-End'!F225</f>
        <v>52</v>
      </c>
      <c r="G225">
        <f>'Bat-Base-End'!G225</f>
        <v>1</v>
      </c>
      <c r="H225">
        <f>'Bat-Base-End'!H225</f>
        <v>0</v>
      </c>
      <c r="I225">
        <f>'Bat-Base-End'!I225</f>
        <v>2</v>
      </c>
      <c r="J225">
        <f>'Bat-Base-End'!J225</f>
        <v>0</v>
      </c>
      <c r="K225">
        <f>'Bat-Base-End'!K225</f>
        <v>0</v>
      </c>
      <c r="L225" t="str">
        <f>'Bat-Base-End'!L225</f>
        <v/>
      </c>
      <c r="M225" t="str">
        <f>'Bat-Base-End'!M225</f>
        <v>N</v>
      </c>
    </row>
    <row r="226" spans="1:13" x14ac:dyDescent="0.2">
      <c r="A226" t="str">
        <f>'Bat-Base-End'!A226</f>
        <v>Ben Stinson</v>
      </c>
      <c r="B226">
        <f>'Bat-Base-End'!B226</f>
        <v>4</v>
      </c>
      <c r="C226">
        <f>'Bat-Base-End'!C226</f>
        <v>4</v>
      </c>
      <c r="D226">
        <f>'Bat-Base-End'!D226</f>
        <v>1</v>
      </c>
      <c r="E226">
        <f>'Bat-Base-End'!E226</f>
        <v>166</v>
      </c>
      <c r="F226">
        <f>'Bat-Base-End'!F226</f>
        <v>62</v>
      </c>
      <c r="G226">
        <f>'Bat-Base-End'!G226</f>
        <v>2</v>
      </c>
      <c r="H226">
        <f>'Bat-Base-End'!H226</f>
        <v>0</v>
      </c>
      <c r="I226">
        <f>'Bat-Base-End'!I226</f>
        <v>0</v>
      </c>
      <c r="J226">
        <f>'Bat-Base-End'!J226</f>
        <v>4</v>
      </c>
      <c r="K226">
        <f>'Bat-Base-End'!K226</f>
        <v>0</v>
      </c>
      <c r="L226" t="str">
        <f>'Bat-Base-End'!L226</f>
        <v/>
      </c>
      <c r="M226" t="str">
        <f>'Bat-Base-End'!M226</f>
        <v>N</v>
      </c>
    </row>
    <row r="227" spans="1:13" x14ac:dyDescent="0.2">
      <c r="A227" t="str">
        <f>'Bat-Base-End'!A227</f>
        <v>M Strachan</v>
      </c>
      <c r="B227">
        <f>'Bat-Base-End'!B227</f>
        <v>32</v>
      </c>
      <c r="C227">
        <f>'Bat-Base-End'!C227</f>
        <v>32</v>
      </c>
      <c r="D227">
        <f>'Bat-Base-End'!D227</f>
        <v>2</v>
      </c>
      <c r="E227">
        <f>'Bat-Base-End'!E227</f>
        <v>540</v>
      </c>
      <c r="F227">
        <f>'Bat-Base-End'!F227</f>
        <v>73</v>
      </c>
      <c r="G227">
        <f>'Bat-Base-End'!G227</f>
        <v>1</v>
      </c>
      <c r="H227">
        <f>'Bat-Base-End'!H227</f>
        <v>0</v>
      </c>
      <c r="I227">
        <f>'Bat-Base-End'!I227</f>
        <v>7</v>
      </c>
      <c r="J227">
        <f>'Bat-Base-End'!J227</f>
        <v>56</v>
      </c>
      <c r="K227">
        <f>'Bat-Base-End'!K227</f>
        <v>8</v>
      </c>
      <c r="L227" t="str">
        <f>'Bat-Base-End'!L227</f>
        <v/>
      </c>
      <c r="M227" t="str">
        <f>'Bat-Base-End'!M227</f>
        <v>N</v>
      </c>
    </row>
    <row r="228" spans="1:13" x14ac:dyDescent="0.2">
      <c r="A228" t="str">
        <f>'Bat-Base-End'!A228</f>
        <v>H Suri</v>
      </c>
      <c r="B228">
        <f>'Bat-Base-End'!B228</f>
        <v>1</v>
      </c>
      <c r="C228">
        <f>'Bat-Base-End'!C228</f>
        <v>1</v>
      </c>
      <c r="D228">
        <f>'Bat-Base-End'!D228</f>
        <v>0</v>
      </c>
      <c r="E228">
        <f>'Bat-Base-End'!E228</f>
        <v>7</v>
      </c>
      <c r="F228">
        <f>'Bat-Base-End'!F228</f>
        <v>7</v>
      </c>
      <c r="G228">
        <f>'Bat-Base-End'!G228</f>
        <v>0</v>
      </c>
      <c r="H228">
        <f>'Bat-Base-End'!H228</f>
        <v>0</v>
      </c>
      <c r="I228">
        <f>'Bat-Base-End'!I228</f>
        <v>0</v>
      </c>
      <c r="J228">
        <f>'Bat-Base-End'!J228</f>
        <v>1</v>
      </c>
      <c r="K228">
        <f>'Bat-Base-End'!K228</f>
        <v>0</v>
      </c>
      <c r="L228">
        <f>'Bat-Base-End'!L228</f>
        <v>13</v>
      </c>
      <c r="M228" t="str">
        <f>'Bat-Base-End'!M228</f>
        <v>N</v>
      </c>
    </row>
    <row r="229" spans="1:13" x14ac:dyDescent="0.2">
      <c r="A229" t="str">
        <f>'Bat-Base-End'!A229</f>
        <v>Sid Swaminathan</v>
      </c>
      <c r="B229">
        <f>'Bat-Base-End'!B229</f>
        <v>47</v>
      </c>
      <c r="C229">
        <f>'Bat-Base-End'!C229</f>
        <v>38</v>
      </c>
      <c r="D229">
        <f>'Bat-Base-End'!D229</f>
        <v>10</v>
      </c>
      <c r="E229">
        <f>'Bat-Base-End'!E229</f>
        <v>326</v>
      </c>
      <c r="F229">
        <f>'Bat-Base-End'!F229</f>
        <v>47</v>
      </c>
      <c r="G229">
        <f>'Bat-Base-End'!G229</f>
        <v>0</v>
      </c>
      <c r="H229">
        <f>'Bat-Base-End'!H229</f>
        <v>0</v>
      </c>
      <c r="I229">
        <f>'Bat-Base-End'!I229</f>
        <v>2</v>
      </c>
      <c r="J229">
        <f>'Bat-Base-End'!J229</f>
        <v>26</v>
      </c>
      <c r="K229">
        <f>'Bat-Base-End'!K229</f>
        <v>0</v>
      </c>
      <c r="L229" t="str">
        <f>'Bat-Base-End'!L229</f>
        <v/>
      </c>
      <c r="M229" t="str">
        <f>'Bat-Base-End'!M229</f>
        <v>N</v>
      </c>
    </row>
    <row r="230" spans="1:13" x14ac:dyDescent="0.2">
      <c r="A230" t="str">
        <f>'Bat-Base-End'!A230</f>
        <v>R Taberer</v>
      </c>
      <c r="B230">
        <f>'Bat-Base-End'!B230</f>
        <v>10</v>
      </c>
      <c r="C230">
        <f>'Bat-Base-End'!C230</f>
        <v>8</v>
      </c>
      <c r="D230">
        <f>'Bat-Base-End'!D230</f>
        <v>0</v>
      </c>
      <c r="E230">
        <f>'Bat-Base-End'!E230</f>
        <v>15</v>
      </c>
      <c r="F230">
        <f>'Bat-Base-End'!F230</f>
        <v>10</v>
      </c>
      <c r="G230">
        <f>'Bat-Base-End'!G230</f>
        <v>0</v>
      </c>
      <c r="H230">
        <f>'Bat-Base-End'!H230</f>
        <v>0</v>
      </c>
      <c r="I230">
        <f>'Bat-Base-End'!I230</f>
        <v>6</v>
      </c>
      <c r="J230">
        <f>'Bat-Base-End'!J230</f>
        <v>3</v>
      </c>
      <c r="K230">
        <f>'Bat-Base-End'!K230</f>
        <v>0</v>
      </c>
      <c r="L230" t="str">
        <f>'Bat-Base-End'!L230</f>
        <v/>
      </c>
      <c r="M230" t="str">
        <f>'Bat-Base-End'!M230</f>
        <v>N</v>
      </c>
    </row>
    <row r="231" spans="1:13" x14ac:dyDescent="0.2">
      <c r="A231" t="str">
        <f>'Bat-Base-End'!A231</f>
        <v>T Tearle</v>
      </c>
      <c r="B231">
        <f>'Bat-Base-End'!B231</f>
        <v>27</v>
      </c>
      <c r="C231">
        <f>'Bat-Base-End'!C231</f>
        <v>26</v>
      </c>
      <c r="D231">
        <f>'Bat-Base-End'!D231</f>
        <v>1</v>
      </c>
      <c r="E231">
        <f>'Bat-Base-End'!E231</f>
        <v>274</v>
      </c>
      <c r="F231">
        <f>'Bat-Base-End'!F231</f>
        <v>49</v>
      </c>
      <c r="G231">
        <f>'Bat-Base-End'!G231</f>
        <v>0</v>
      </c>
      <c r="H231">
        <f>'Bat-Base-End'!H231</f>
        <v>0</v>
      </c>
      <c r="I231">
        <f>'Bat-Base-End'!I231</f>
        <v>3</v>
      </c>
      <c r="J231">
        <f>'Bat-Base-End'!J231</f>
        <v>31</v>
      </c>
      <c r="K231">
        <f>'Bat-Base-End'!K231</f>
        <v>2</v>
      </c>
      <c r="L231" t="str">
        <f>'Bat-Base-End'!L231</f>
        <v/>
      </c>
      <c r="M231" t="str">
        <f>'Bat-Base-End'!M231</f>
        <v>N</v>
      </c>
    </row>
    <row r="232" spans="1:13" x14ac:dyDescent="0.2">
      <c r="A232" t="str">
        <f>'Bat-Base-End'!A232</f>
        <v>P Timmis</v>
      </c>
      <c r="B232">
        <f>'Bat-Base-End'!B232</f>
        <v>3</v>
      </c>
      <c r="C232">
        <f>'Bat-Base-End'!C232</f>
        <v>1</v>
      </c>
      <c r="D232">
        <f>'Bat-Base-End'!D232</f>
        <v>0</v>
      </c>
      <c r="E232">
        <f>'Bat-Base-End'!E232</f>
        <v>1</v>
      </c>
      <c r="F232">
        <f>'Bat-Base-End'!F232</f>
        <v>1</v>
      </c>
      <c r="G232">
        <f>'Bat-Base-End'!G232</f>
        <v>0</v>
      </c>
      <c r="H232">
        <f>'Bat-Base-End'!H232</f>
        <v>0</v>
      </c>
      <c r="I232">
        <f>'Bat-Base-End'!I232</f>
        <v>0</v>
      </c>
      <c r="J232">
        <f>'Bat-Base-End'!J232</f>
        <v>0</v>
      </c>
      <c r="K232">
        <f>'Bat-Base-End'!K232</f>
        <v>0</v>
      </c>
      <c r="L232" t="str">
        <f>'Bat-Base-End'!L232</f>
        <v/>
      </c>
      <c r="M232" t="str">
        <f>'Bat-Base-End'!M232</f>
        <v>N</v>
      </c>
    </row>
    <row r="233" spans="1:13" x14ac:dyDescent="0.2">
      <c r="A233" t="str">
        <f>'Bat-Base-End'!A233</f>
        <v>C Tindale</v>
      </c>
      <c r="B233">
        <f>'Bat-Base-End'!B233</f>
        <v>1</v>
      </c>
      <c r="C233">
        <f>'Bat-Base-End'!C233</f>
        <v>1</v>
      </c>
      <c r="D233">
        <f>'Bat-Base-End'!D233</f>
        <v>0</v>
      </c>
      <c r="E233">
        <f>'Bat-Base-End'!E233</f>
        <v>10</v>
      </c>
      <c r="F233">
        <f>'Bat-Base-End'!F233</f>
        <v>10</v>
      </c>
      <c r="G233">
        <f>'Bat-Base-End'!G233</f>
        <v>0</v>
      </c>
      <c r="H233">
        <f>'Bat-Base-End'!H233</f>
        <v>0</v>
      </c>
      <c r="I233">
        <f>'Bat-Base-End'!I233</f>
        <v>0</v>
      </c>
      <c r="J233">
        <f>'Bat-Base-End'!J233</f>
        <v>2</v>
      </c>
      <c r="K233">
        <f>'Bat-Base-End'!K233</f>
        <v>0</v>
      </c>
      <c r="L233" t="str">
        <f>'Bat-Base-End'!L233</f>
        <v/>
      </c>
      <c r="M233" t="str">
        <f>'Bat-Base-End'!M233</f>
        <v>N</v>
      </c>
    </row>
    <row r="234" spans="1:13" x14ac:dyDescent="0.2">
      <c r="A234" t="str">
        <f>'Bat-Base-End'!A234</f>
        <v>James Tisato</v>
      </c>
      <c r="B234">
        <f>'Bat-Base-End'!B234</f>
        <v>8</v>
      </c>
      <c r="C234">
        <f>'Bat-Base-End'!C234</f>
        <v>8</v>
      </c>
      <c r="D234">
        <f>'Bat-Base-End'!D234</f>
        <v>2</v>
      </c>
      <c r="E234">
        <f>'Bat-Base-End'!E234</f>
        <v>301</v>
      </c>
      <c r="F234">
        <f>'Bat-Base-End'!F234</f>
        <v>93</v>
      </c>
      <c r="G234">
        <f>'Bat-Base-End'!G234</f>
        <v>2</v>
      </c>
      <c r="H234">
        <f>'Bat-Base-End'!H234</f>
        <v>0</v>
      </c>
      <c r="I234">
        <f>'Bat-Base-End'!I234</f>
        <v>1</v>
      </c>
      <c r="J234">
        <f>'Bat-Base-End'!J234</f>
        <v>71</v>
      </c>
      <c r="K234">
        <f>'Bat-Base-End'!K234</f>
        <v>10</v>
      </c>
      <c r="L234">
        <f>'Bat-Base-End'!L234</f>
        <v>640</v>
      </c>
      <c r="M234" t="str">
        <f>'Bat-Base-End'!M234</f>
        <v>Y</v>
      </c>
    </row>
    <row r="235" spans="1:13" x14ac:dyDescent="0.2">
      <c r="A235" t="str">
        <f>'Bat-Base-End'!A235</f>
        <v>A Titley</v>
      </c>
      <c r="B235">
        <f>'Bat-Base-End'!B235</f>
        <v>1</v>
      </c>
      <c r="C235">
        <f>'Bat-Base-End'!C235</f>
        <v>1</v>
      </c>
      <c r="D235">
        <f>'Bat-Base-End'!D235</f>
        <v>0</v>
      </c>
      <c r="E235">
        <f>'Bat-Base-End'!E235</f>
        <v>0</v>
      </c>
      <c r="F235">
        <f>'Bat-Base-End'!F235</f>
        <v>0</v>
      </c>
      <c r="G235">
        <f>'Bat-Base-End'!G235</f>
        <v>0</v>
      </c>
      <c r="H235">
        <f>'Bat-Base-End'!H235</f>
        <v>0</v>
      </c>
      <c r="I235">
        <f>'Bat-Base-End'!I235</f>
        <v>1</v>
      </c>
      <c r="J235">
        <f>'Bat-Base-End'!J235</f>
        <v>0</v>
      </c>
      <c r="K235">
        <f>'Bat-Base-End'!K235</f>
        <v>0</v>
      </c>
      <c r="L235" t="str">
        <f>'Bat-Base-End'!L235</f>
        <v/>
      </c>
      <c r="M235" t="str">
        <f>'Bat-Base-End'!M235</f>
        <v>N</v>
      </c>
    </row>
    <row r="236" spans="1:13" x14ac:dyDescent="0.2">
      <c r="A236" t="str">
        <f>'Bat-Base-End'!A236</f>
        <v>A Tolhurst</v>
      </c>
      <c r="B236">
        <f>'Bat-Base-End'!B236</f>
        <v>84</v>
      </c>
      <c r="C236">
        <f>'Bat-Base-End'!C236</f>
        <v>60</v>
      </c>
      <c r="D236">
        <f>'Bat-Base-End'!D236</f>
        <v>15</v>
      </c>
      <c r="E236">
        <f>'Bat-Base-End'!E236</f>
        <v>181</v>
      </c>
      <c r="F236">
        <f>'Bat-Base-End'!F236</f>
        <v>22</v>
      </c>
      <c r="G236">
        <f>'Bat-Base-End'!G236</f>
        <v>0</v>
      </c>
      <c r="H236">
        <f>'Bat-Base-End'!H236</f>
        <v>0</v>
      </c>
      <c r="I236">
        <f>'Bat-Base-End'!I236</f>
        <v>19</v>
      </c>
      <c r="J236">
        <f>'Bat-Base-End'!J236</f>
        <v>2</v>
      </c>
      <c r="K236">
        <f>'Bat-Base-End'!K236</f>
        <v>0</v>
      </c>
      <c r="L236" t="str">
        <f>'Bat-Base-End'!L236</f>
        <v/>
      </c>
      <c r="M236" t="str">
        <f>'Bat-Base-End'!M236</f>
        <v>N</v>
      </c>
    </row>
    <row r="237" spans="1:13" x14ac:dyDescent="0.2">
      <c r="A237" t="str">
        <f>'Bat-Base-End'!A237</f>
        <v>Rory Turner</v>
      </c>
      <c r="B237">
        <f>'Bat-Base-End'!B237</f>
        <v>12</v>
      </c>
      <c r="C237">
        <f>'Bat-Base-End'!C237</f>
        <v>11</v>
      </c>
      <c r="D237">
        <f>'Bat-Base-End'!D237</f>
        <v>1</v>
      </c>
      <c r="E237">
        <f>'Bat-Base-End'!E237</f>
        <v>423</v>
      </c>
      <c r="F237" t="str">
        <f>'Bat-Base-End'!F237</f>
        <v>93*</v>
      </c>
      <c r="G237">
        <f>'Bat-Base-End'!G237</f>
        <v>4</v>
      </c>
      <c r="H237">
        <f>'Bat-Base-End'!H237</f>
        <v>0</v>
      </c>
      <c r="I237">
        <f>'Bat-Base-End'!I237</f>
        <v>1</v>
      </c>
      <c r="J237">
        <f>'Bat-Base-End'!J237</f>
        <v>52</v>
      </c>
      <c r="K237">
        <f>'Bat-Base-End'!K237</f>
        <v>0</v>
      </c>
      <c r="L237" t="str">
        <f>'Bat-Base-End'!L237</f>
        <v/>
      </c>
      <c r="M237" t="str">
        <f>'Bat-Base-End'!M237</f>
        <v>N</v>
      </c>
    </row>
    <row r="238" spans="1:13" x14ac:dyDescent="0.2">
      <c r="A238" t="str">
        <f>'Bat-Base-End'!A238</f>
        <v>A Verma</v>
      </c>
      <c r="B238">
        <f>'Bat-Base-End'!B238</f>
        <v>1</v>
      </c>
      <c r="C238">
        <f>'Bat-Base-End'!C238</f>
        <v>1</v>
      </c>
      <c r="D238">
        <f>'Bat-Base-End'!D238</f>
        <v>0</v>
      </c>
      <c r="E238">
        <f>'Bat-Base-End'!E238</f>
        <v>3</v>
      </c>
      <c r="F238">
        <f>'Bat-Base-End'!F238</f>
        <v>3</v>
      </c>
      <c r="G238">
        <f>'Bat-Base-End'!G238</f>
        <v>0</v>
      </c>
      <c r="H238">
        <f>'Bat-Base-End'!H238</f>
        <v>0</v>
      </c>
      <c r="I238">
        <f>'Bat-Base-End'!I238</f>
        <v>0</v>
      </c>
      <c r="J238">
        <f>'Bat-Base-End'!J238</f>
        <v>0</v>
      </c>
      <c r="K238">
        <f>'Bat-Base-End'!K238</f>
        <v>0</v>
      </c>
      <c r="L238" t="str">
        <f>'Bat-Base-End'!L238</f>
        <v/>
      </c>
      <c r="M238" t="str">
        <f>'Bat-Base-End'!M238</f>
        <v>N</v>
      </c>
    </row>
    <row r="239" spans="1:13" x14ac:dyDescent="0.2">
      <c r="A239" t="str">
        <f>'Bat-Base-End'!A239</f>
        <v>J Walding</v>
      </c>
      <c r="B239">
        <f>'Bat-Base-End'!B239</f>
        <v>10</v>
      </c>
      <c r="C239">
        <f>'Bat-Base-End'!C239</f>
        <v>9</v>
      </c>
      <c r="D239">
        <f>'Bat-Base-End'!D239</f>
        <v>1</v>
      </c>
      <c r="E239">
        <f>'Bat-Base-End'!E239</f>
        <v>8</v>
      </c>
      <c r="F239">
        <f>'Bat-Base-End'!F239</f>
        <v>5</v>
      </c>
      <c r="G239">
        <f>'Bat-Base-End'!G239</f>
        <v>0</v>
      </c>
      <c r="H239">
        <f>'Bat-Base-End'!H239</f>
        <v>0</v>
      </c>
      <c r="I239">
        <f>'Bat-Base-End'!I239</f>
        <v>6</v>
      </c>
      <c r="J239">
        <f>'Bat-Base-End'!J239</f>
        <v>1</v>
      </c>
      <c r="K239">
        <f>'Bat-Base-End'!K239</f>
        <v>0</v>
      </c>
      <c r="L239" t="str">
        <f>'Bat-Base-End'!L239</f>
        <v/>
      </c>
      <c r="M239" t="str">
        <f>'Bat-Base-End'!M239</f>
        <v>N</v>
      </c>
    </row>
    <row r="240" spans="1:13" x14ac:dyDescent="0.2">
      <c r="A240" t="str">
        <f>'Bat-Base-End'!A240</f>
        <v>Henry Webster</v>
      </c>
      <c r="B240">
        <f>'Bat-Base-End'!B240</f>
        <v>17</v>
      </c>
      <c r="C240">
        <f>'Bat-Base-End'!C240</f>
        <v>15</v>
      </c>
      <c r="D240">
        <f>'Bat-Base-End'!D240</f>
        <v>1</v>
      </c>
      <c r="E240">
        <f>'Bat-Base-End'!E240</f>
        <v>138</v>
      </c>
      <c r="F240">
        <f>'Bat-Base-End'!F240</f>
        <v>24</v>
      </c>
      <c r="G240">
        <f>'Bat-Base-End'!G240</f>
        <v>0</v>
      </c>
      <c r="H240">
        <f>'Bat-Base-End'!H240</f>
        <v>0</v>
      </c>
      <c r="I240">
        <f>'Bat-Base-End'!I240</f>
        <v>0</v>
      </c>
      <c r="J240">
        <f>'Bat-Base-End'!J240</f>
        <v>9</v>
      </c>
      <c r="K240">
        <f>'Bat-Base-End'!K240</f>
        <v>1</v>
      </c>
      <c r="L240" t="str">
        <f>'Bat-Base-End'!L240</f>
        <v/>
      </c>
      <c r="M240" t="str">
        <f>'Bat-Base-End'!M240</f>
        <v>N</v>
      </c>
    </row>
    <row r="241" spans="1:13" x14ac:dyDescent="0.2">
      <c r="A241" t="str">
        <f>'Bat-Base-End'!A241</f>
        <v>A Whale</v>
      </c>
      <c r="B241">
        <f>'Bat-Base-End'!B241</f>
        <v>18</v>
      </c>
      <c r="C241">
        <f>'Bat-Base-End'!C241</f>
        <v>18</v>
      </c>
      <c r="D241">
        <f>'Bat-Base-End'!D241</f>
        <v>0</v>
      </c>
      <c r="E241">
        <f>'Bat-Base-End'!E241</f>
        <v>382</v>
      </c>
      <c r="F241">
        <f>'Bat-Base-End'!F241</f>
        <v>46</v>
      </c>
      <c r="G241">
        <f>'Bat-Base-End'!G241</f>
        <v>0</v>
      </c>
      <c r="H241">
        <f>'Bat-Base-End'!H241</f>
        <v>0</v>
      </c>
      <c r="I241">
        <f>'Bat-Base-End'!I241</f>
        <v>0</v>
      </c>
      <c r="J241">
        <f>'Bat-Base-End'!J241</f>
        <v>43</v>
      </c>
      <c r="K241">
        <f>'Bat-Base-End'!K241</f>
        <v>2</v>
      </c>
      <c r="L241" t="str">
        <f>'Bat-Base-End'!L241</f>
        <v/>
      </c>
      <c r="M241" t="str">
        <f>'Bat-Base-End'!M241</f>
        <v>N</v>
      </c>
    </row>
    <row r="242" spans="1:13" x14ac:dyDescent="0.2">
      <c r="A242" t="str">
        <f>'Bat-Base-End'!A242</f>
        <v>Max Whiting</v>
      </c>
      <c r="B242">
        <f>'Bat-Base-End'!B242</f>
        <v>15</v>
      </c>
      <c r="C242">
        <f>'Bat-Base-End'!C242</f>
        <v>15</v>
      </c>
      <c r="D242">
        <f>'Bat-Base-End'!D242</f>
        <v>1</v>
      </c>
      <c r="E242">
        <f>'Bat-Base-End'!E242</f>
        <v>345</v>
      </c>
      <c r="F242">
        <f>'Bat-Base-End'!F242</f>
        <v>105</v>
      </c>
      <c r="G242">
        <f>'Bat-Base-End'!G242</f>
        <v>1</v>
      </c>
      <c r="H242">
        <f>'Bat-Base-End'!H242</f>
        <v>1</v>
      </c>
      <c r="I242">
        <f>'Bat-Base-End'!I242</f>
        <v>0</v>
      </c>
      <c r="J242">
        <f>'Bat-Base-End'!J242</f>
        <v>31</v>
      </c>
      <c r="K242">
        <f>'Bat-Base-End'!K242</f>
        <v>0</v>
      </c>
      <c r="L242">
        <f>'Bat-Base-End'!L242</f>
        <v>125</v>
      </c>
      <c r="M242" t="str">
        <f>'Bat-Base-End'!M242</f>
        <v>N</v>
      </c>
    </row>
    <row r="243" spans="1:13" x14ac:dyDescent="0.2">
      <c r="A243" t="str">
        <f>'Bat-Base-End'!A243</f>
        <v>M Wilkinson</v>
      </c>
      <c r="B243">
        <f>'Bat-Base-End'!B243</f>
        <v>4</v>
      </c>
      <c r="C243">
        <f>'Bat-Base-End'!C243</f>
        <v>2</v>
      </c>
      <c r="D243">
        <f>'Bat-Base-End'!D243</f>
        <v>1</v>
      </c>
      <c r="E243">
        <f>'Bat-Base-End'!E243</f>
        <v>1</v>
      </c>
      <c r="F243">
        <f>'Bat-Base-End'!F243</f>
        <v>1</v>
      </c>
      <c r="G243">
        <f>'Bat-Base-End'!G243</f>
        <v>0</v>
      </c>
      <c r="H243">
        <f>'Bat-Base-End'!H243</f>
        <v>0</v>
      </c>
      <c r="I243">
        <f>'Bat-Base-End'!I243</f>
        <v>0</v>
      </c>
      <c r="J243">
        <f>'Bat-Base-End'!J243</f>
        <v>0</v>
      </c>
      <c r="K243">
        <f>'Bat-Base-End'!K243</f>
        <v>0</v>
      </c>
      <c r="L243" t="str">
        <f>'Bat-Base-End'!L243</f>
        <v/>
      </c>
      <c r="M243" t="str">
        <f>'Bat-Base-End'!M243</f>
        <v>N</v>
      </c>
    </row>
    <row r="244" spans="1:13" x14ac:dyDescent="0.2">
      <c r="A244" t="str">
        <f>'Bat-Base-End'!A244</f>
        <v>Simon Wilkinson</v>
      </c>
      <c r="B244">
        <f>'Bat-Base-End'!B244</f>
        <v>324</v>
      </c>
      <c r="C244">
        <f>'Bat-Base-End'!C244</f>
        <v>181</v>
      </c>
      <c r="D244">
        <f>'Bat-Base-End'!D244</f>
        <v>83</v>
      </c>
      <c r="E244">
        <f>'Bat-Base-End'!E244</f>
        <v>641</v>
      </c>
      <c r="F244">
        <f>'Bat-Base-End'!F244</f>
        <v>40</v>
      </c>
      <c r="G244">
        <f>'Bat-Base-End'!G244</f>
        <v>0</v>
      </c>
      <c r="H244">
        <f>'Bat-Base-End'!H244</f>
        <v>0</v>
      </c>
      <c r="I244">
        <f>'Bat-Base-End'!I244</f>
        <v>49</v>
      </c>
      <c r="J244">
        <f>'Bat-Base-End'!J244</f>
        <v>21</v>
      </c>
      <c r="K244">
        <f>'Bat-Base-End'!K244</f>
        <v>0</v>
      </c>
      <c r="L244" t="str">
        <f>'Bat-Base-End'!L244</f>
        <v/>
      </c>
      <c r="M244" t="str">
        <f>'Bat-Base-End'!M244</f>
        <v>N</v>
      </c>
    </row>
    <row r="245" spans="1:13" x14ac:dyDescent="0.2">
      <c r="A245" t="str">
        <f>'Bat-Base-End'!A245</f>
        <v>A Willden</v>
      </c>
      <c r="B245">
        <f>'Bat-Base-End'!B245</f>
        <v>1</v>
      </c>
      <c r="C245">
        <f>'Bat-Base-End'!C245</f>
        <v>0</v>
      </c>
      <c r="D245">
        <f>'Bat-Base-End'!D245</f>
        <v>0</v>
      </c>
      <c r="E245">
        <f>'Bat-Base-End'!E245</f>
        <v>0</v>
      </c>
      <c r="F245">
        <f>'Bat-Base-End'!F245</f>
        <v>0</v>
      </c>
      <c r="G245">
        <f>'Bat-Base-End'!G245</f>
        <v>0</v>
      </c>
      <c r="H245">
        <f>'Bat-Base-End'!H245</f>
        <v>0</v>
      </c>
      <c r="I245">
        <f>'Bat-Base-End'!I245</f>
        <v>0</v>
      </c>
      <c r="J245">
        <f>'Bat-Base-End'!J245</f>
        <v>0</v>
      </c>
      <c r="K245">
        <f>'Bat-Base-End'!K245</f>
        <v>0</v>
      </c>
      <c r="L245" t="str">
        <f>'Bat-Base-End'!L245</f>
        <v/>
      </c>
      <c r="M245" t="str">
        <f>'Bat-Base-End'!M245</f>
        <v>N</v>
      </c>
    </row>
    <row r="246" spans="1:13" x14ac:dyDescent="0.2">
      <c r="A246" t="str">
        <f>'Bat-Base-End'!A246</f>
        <v>Harry Willden</v>
      </c>
      <c r="B246">
        <f>'Bat-Base-End'!B246</f>
        <v>222</v>
      </c>
      <c r="C246">
        <f>'Bat-Base-End'!C246</f>
        <v>149</v>
      </c>
      <c r="D246">
        <f>'Bat-Base-End'!D246</f>
        <v>38</v>
      </c>
      <c r="E246">
        <f>'Bat-Base-End'!E246</f>
        <v>1118</v>
      </c>
      <c r="F246">
        <f>'Bat-Base-End'!F246</f>
        <v>48</v>
      </c>
      <c r="G246">
        <f>'Bat-Base-End'!G246</f>
        <v>0</v>
      </c>
      <c r="H246">
        <f>'Bat-Base-End'!H246</f>
        <v>0</v>
      </c>
      <c r="I246">
        <f>'Bat-Base-End'!I246</f>
        <v>29</v>
      </c>
      <c r="J246">
        <f>'Bat-Base-End'!J246</f>
        <v>7</v>
      </c>
      <c r="K246">
        <f>'Bat-Base-End'!K246</f>
        <v>0</v>
      </c>
      <c r="L246" t="str">
        <f>'Bat-Base-End'!L246</f>
        <v/>
      </c>
      <c r="M246" t="str">
        <f>'Bat-Base-End'!M246</f>
        <v>N</v>
      </c>
    </row>
    <row r="247" spans="1:13" x14ac:dyDescent="0.2">
      <c r="A247" t="str">
        <f>'Bat-Base-End'!A247</f>
        <v>A Williams</v>
      </c>
      <c r="B247">
        <f>'Bat-Base-End'!B247</f>
        <v>5</v>
      </c>
      <c r="C247">
        <f>'Bat-Base-End'!C247</f>
        <v>5</v>
      </c>
      <c r="D247">
        <f>'Bat-Base-End'!D247</f>
        <v>1</v>
      </c>
      <c r="E247">
        <f>'Bat-Base-End'!E247</f>
        <v>12</v>
      </c>
      <c r="F247">
        <f>'Bat-Base-End'!F247</f>
        <v>6</v>
      </c>
      <c r="G247">
        <f>'Bat-Base-End'!G247</f>
        <v>0</v>
      </c>
      <c r="H247">
        <f>'Bat-Base-End'!H247</f>
        <v>0</v>
      </c>
      <c r="I247">
        <f>'Bat-Base-End'!I247</f>
        <v>0</v>
      </c>
      <c r="J247">
        <f>'Bat-Base-End'!J247</f>
        <v>1</v>
      </c>
      <c r="K247">
        <f>'Bat-Base-End'!K247</f>
        <v>0</v>
      </c>
      <c r="L247" t="str">
        <f>'Bat-Base-End'!L247</f>
        <v/>
      </c>
      <c r="M247" t="str">
        <f>'Bat-Base-End'!M247</f>
        <v>N</v>
      </c>
    </row>
    <row r="248" spans="1:13" x14ac:dyDescent="0.2">
      <c r="A248" t="str">
        <f>'Bat-Base-End'!A248</f>
        <v>Huw Williams</v>
      </c>
      <c r="B248">
        <f>'Bat-Base-End'!B248</f>
        <v>2</v>
      </c>
      <c r="C248">
        <f>'Bat-Base-End'!C248</f>
        <v>2</v>
      </c>
      <c r="D248">
        <f>'Bat-Base-End'!D248</f>
        <v>0</v>
      </c>
      <c r="E248">
        <f>'Bat-Base-End'!E248</f>
        <v>1</v>
      </c>
      <c r="F248">
        <f>'Bat-Base-End'!F248</f>
        <v>1</v>
      </c>
      <c r="G248">
        <f>'Bat-Base-End'!G248</f>
        <v>0</v>
      </c>
      <c r="H248">
        <f>'Bat-Base-End'!H248</f>
        <v>0</v>
      </c>
      <c r="I248">
        <f>'Bat-Base-End'!I248</f>
        <v>1</v>
      </c>
      <c r="J248">
        <f>'Bat-Base-End'!J248</f>
        <v>0</v>
      </c>
      <c r="K248">
        <f>'Bat-Base-End'!K248</f>
        <v>0</v>
      </c>
      <c r="L248" t="str">
        <f>'Bat-Base-End'!L248</f>
        <v/>
      </c>
      <c r="M248" t="str">
        <f>'Bat-Base-End'!M248</f>
        <v>N</v>
      </c>
    </row>
    <row r="249" spans="1:13" x14ac:dyDescent="0.2">
      <c r="A249" t="str">
        <f>'Bat-Base-End'!A249</f>
        <v>Hilton Williams</v>
      </c>
      <c r="B249">
        <f>'Bat-Base-End'!B249</f>
        <v>1</v>
      </c>
      <c r="C249">
        <f>'Bat-Base-End'!C249</f>
        <v>0</v>
      </c>
      <c r="D249">
        <f>'Bat-Base-End'!D249</f>
        <v>0</v>
      </c>
      <c r="E249">
        <f>'Bat-Base-End'!E249</f>
        <v>0</v>
      </c>
      <c r="F249">
        <f>'Bat-Base-End'!F249</f>
        <v>0</v>
      </c>
      <c r="G249">
        <f>'Bat-Base-End'!G249</f>
        <v>0</v>
      </c>
      <c r="H249">
        <f>'Bat-Base-End'!H249</f>
        <v>0</v>
      </c>
      <c r="I249">
        <f>'Bat-Base-End'!I249</f>
        <v>0</v>
      </c>
      <c r="J249">
        <f>'Bat-Base-End'!J249</f>
        <v>0</v>
      </c>
      <c r="K249">
        <f>'Bat-Base-End'!K249</f>
        <v>0</v>
      </c>
      <c r="L249" t="str">
        <f>'Bat-Base-End'!L249</f>
        <v/>
      </c>
      <c r="M249" t="str">
        <f>'Bat-Base-End'!M249</f>
        <v>N</v>
      </c>
    </row>
    <row r="250" spans="1:13" x14ac:dyDescent="0.2">
      <c r="A250" t="str">
        <f>'Bat-Base-End'!A250</f>
        <v>Joe Williams</v>
      </c>
      <c r="B250">
        <f>'Bat-Base-End'!B250</f>
        <v>1</v>
      </c>
      <c r="C250">
        <f>'Bat-Base-End'!C250</f>
        <v>1</v>
      </c>
      <c r="D250">
        <f>'Bat-Base-End'!D250</f>
        <v>1</v>
      </c>
      <c r="E250">
        <f>'Bat-Base-End'!E250</f>
        <v>1</v>
      </c>
      <c r="F250" t="str">
        <f>'Bat-Base-End'!F250</f>
        <v>1*</v>
      </c>
      <c r="G250">
        <f>'Bat-Base-End'!G250</f>
        <v>0</v>
      </c>
      <c r="H250">
        <f>'Bat-Base-End'!H250</f>
        <v>0</v>
      </c>
      <c r="I250">
        <f>'Bat-Base-End'!I250</f>
        <v>0</v>
      </c>
      <c r="J250">
        <f>'Bat-Base-End'!J250</f>
        <v>0</v>
      </c>
      <c r="K250">
        <f>'Bat-Base-End'!K250</f>
        <v>0</v>
      </c>
      <c r="L250">
        <f>'Bat-Base-End'!L250</f>
        <v>1</v>
      </c>
      <c r="M250" t="str">
        <f>'Bat-Base-End'!M250</f>
        <v>N</v>
      </c>
    </row>
    <row r="251" spans="1:13" x14ac:dyDescent="0.2">
      <c r="A251" t="str">
        <f>'Bat-Base-End'!A251</f>
        <v>P Winslow</v>
      </c>
      <c r="B251">
        <f>'Bat-Base-End'!B251</f>
        <v>1</v>
      </c>
      <c r="C251">
        <f>'Bat-Base-End'!C251</f>
        <v>1</v>
      </c>
      <c r="D251">
        <f>'Bat-Base-End'!D251</f>
        <v>0</v>
      </c>
      <c r="E251">
        <f>'Bat-Base-End'!E251</f>
        <v>8</v>
      </c>
      <c r="F251">
        <f>'Bat-Base-End'!F251</f>
        <v>8</v>
      </c>
      <c r="G251">
        <f>'Bat-Base-End'!G251</f>
        <v>0</v>
      </c>
      <c r="H251">
        <f>'Bat-Base-End'!H251</f>
        <v>0</v>
      </c>
      <c r="I251">
        <f>'Bat-Base-End'!I251</f>
        <v>0</v>
      </c>
      <c r="J251">
        <f>'Bat-Base-End'!J251</f>
        <v>1</v>
      </c>
      <c r="K251">
        <f>'Bat-Base-End'!K251</f>
        <v>0</v>
      </c>
      <c r="L251" t="str">
        <f>'Bat-Base-End'!L251</f>
        <v/>
      </c>
      <c r="M251" t="str">
        <f>'Bat-Base-End'!M251</f>
        <v>N</v>
      </c>
    </row>
    <row r="252" spans="1:13" x14ac:dyDescent="0.2">
      <c r="A252" t="str">
        <f>'Bat-Base-End'!A252</f>
        <v>Ed Woolcock</v>
      </c>
      <c r="B252">
        <f>'Bat-Base-End'!B252</f>
        <v>2</v>
      </c>
      <c r="C252">
        <f>'Bat-Base-End'!C252</f>
        <v>1</v>
      </c>
      <c r="D252">
        <f>'Bat-Base-End'!D252</f>
        <v>0</v>
      </c>
      <c r="E252">
        <f>'Bat-Base-End'!E252</f>
        <v>6</v>
      </c>
      <c r="F252">
        <f>'Bat-Base-End'!F252</f>
        <v>52</v>
      </c>
      <c r="G252">
        <f>'Bat-Base-End'!G252</f>
        <v>0</v>
      </c>
      <c r="H252">
        <f>'Bat-Base-End'!H252</f>
        <v>0</v>
      </c>
      <c r="I252">
        <f>'Bat-Base-End'!I252</f>
        <v>0</v>
      </c>
      <c r="J252">
        <f>'Bat-Base-End'!J252</f>
        <v>-3</v>
      </c>
      <c r="K252">
        <f>'Bat-Base-End'!K252</f>
        <v>1</v>
      </c>
      <c r="L252">
        <f>'Bat-Base-End'!L252</f>
        <v>103</v>
      </c>
      <c r="M252" t="str">
        <f>'Bat-Base-End'!M252</f>
        <v>N</v>
      </c>
    </row>
    <row r="253" spans="1:13" x14ac:dyDescent="0.2">
      <c r="A253" t="str">
        <f>'Bat-Base-End'!A253</f>
        <v>Grant Wolledge</v>
      </c>
      <c r="B253">
        <f>'Bat-Base-End'!B253</f>
        <v>118</v>
      </c>
      <c r="C253">
        <f>'Bat-Base-End'!C253</f>
        <v>103</v>
      </c>
      <c r="D253">
        <f>'Bat-Base-End'!D253</f>
        <v>15</v>
      </c>
      <c r="E253">
        <f>'Bat-Base-End'!E253</f>
        <v>1148</v>
      </c>
      <c r="F253" t="str">
        <f>'Bat-Base-End'!F253</f>
        <v>70*</v>
      </c>
      <c r="G253">
        <f>'Bat-Base-End'!G253</f>
        <v>2</v>
      </c>
      <c r="H253">
        <f>'Bat-Base-End'!H253</f>
        <v>0</v>
      </c>
      <c r="I253">
        <f>'Bat-Base-End'!I253</f>
        <v>15</v>
      </c>
      <c r="J253">
        <f>'Bat-Base-End'!J253</f>
        <v>106</v>
      </c>
      <c r="K253">
        <f>'Bat-Base-End'!K253</f>
        <v>7</v>
      </c>
      <c r="L253" t="str">
        <f>'Bat-Base-End'!L253</f>
        <v/>
      </c>
      <c r="M253" t="str">
        <f>'Bat-Base-End'!M253</f>
        <v>Y</v>
      </c>
    </row>
    <row r="254" spans="1:13" x14ac:dyDescent="0.2">
      <c r="A254" t="str">
        <f>'Bat-Base-End'!A254</f>
        <v>M Worden</v>
      </c>
      <c r="B254">
        <f>'Bat-Base-End'!B254</f>
        <v>19</v>
      </c>
      <c r="C254">
        <f>'Bat-Base-End'!C254</f>
        <v>19</v>
      </c>
      <c r="D254">
        <f>'Bat-Base-End'!D254</f>
        <v>1</v>
      </c>
      <c r="E254">
        <f>'Bat-Base-End'!E254</f>
        <v>176</v>
      </c>
      <c r="F254">
        <f>'Bat-Base-End'!F254</f>
        <v>34</v>
      </c>
      <c r="G254">
        <f>'Bat-Base-End'!G254</f>
        <v>0</v>
      </c>
      <c r="H254">
        <f>'Bat-Base-End'!H254</f>
        <v>0</v>
      </c>
      <c r="I254">
        <f>'Bat-Base-End'!I254</f>
        <v>3</v>
      </c>
      <c r="J254">
        <f>'Bat-Base-End'!J254</f>
        <v>18</v>
      </c>
      <c r="K254">
        <f>'Bat-Base-End'!K254</f>
        <v>0</v>
      </c>
      <c r="L254" t="str">
        <f>'Bat-Base-End'!L254</f>
        <v/>
      </c>
      <c r="M254" t="str">
        <f>'Bat-Base-End'!M254</f>
        <v>N</v>
      </c>
    </row>
    <row r="255" spans="1:13" x14ac:dyDescent="0.2">
      <c r="A255" t="str">
        <f>'Bat-Base-End'!A255</f>
        <v>R Wyllie</v>
      </c>
      <c r="B255">
        <f>'Bat-Base-End'!B255</f>
        <v>25</v>
      </c>
      <c r="C255">
        <f>'Bat-Base-End'!C255</f>
        <v>25</v>
      </c>
      <c r="D255">
        <f>'Bat-Base-End'!D255</f>
        <v>0</v>
      </c>
      <c r="E255">
        <f>'Bat-Base-End'!E255</f>
        <v>377</v>
      </c>
      <c r="F255">
        <f>'Bat-Base-End'!F255</f>
        <v>68</v>
      </c>
      <c r="G255">
        <f>'Bat-Base-End'!G255</f>
        <v>2</v>
      </c>
      <c r="H255">
        <f>'Bat-Base-End'!H255</f>
        <v>0</v>
      </c>
      <c r="I255">
        <f>'Bat-Base-End'!I255</f>
        <v>5</v>
      </c>
      <c r="J255">
        <f>'Bat-Base-End'!J255</f>
        <v>39</v>
      </c>
      <c r="K255">
        <f>'Bat-Base-End'!K255</f>
        <v>1</v>
      </c>
      <c r="L255" t="str">
        <f>'Bat-Base-End'!L255</f>
        <v/>
      </c>
      <c r="M255" t="str">
        <f>'Bat-Base-End'!M255</f>
        <v>N</v>
      </c>
    </row>
    <row r="256" spans="1:13" x14ac:dyDescent="0.2">
      <c r="A256" t="str">
        <f>'Bat-Base-End'!A256</f>
        <v>V Yadab</v>
      </c>
      <c r="B256">
        <f>'Bat-Base-End'!B256</f>
        <v>1</v>
      </c>
      <c r="C256">
        <f>'Bat-Base-End'!C256</f>
        <v>1</v>
      </c>
      <c r="D256">
        <f>'Bat-Base-End'!D256</f>
        <v>0</v>
      </c>
      <c r="E256">
        <f>'Bat-Base-End'!E256</f>
        <v>17</v>
      </c>
      <c r="F256">
        <f>'Bat-Base-End'!F256</f>
        <v>17</v>
      </c>
      <c r="G256">
        <f>'Bat-Base-End'!G256</f>
        <v>0</v>
      </c>
      <c r="H256">
        <f>'Bat-Base-End'!H256</f>
        <v>0</v>
      </c>
      <c r="I256">
        <f>'Bat-Base-End'!I256</f>
        <v>0</v>
      </c>
      <c r="J256">
        <f>'Bat-Base-End'!J256</f>
        <v>1</v>
      </c>
      <c r="K256">
        <f>'Bat-Base-End'!K256</f>
        <v>0</v>
      </c>
      <c r="L256" t="str">
        <f>'Bat-Base-End'!L256</f>
        <v/>
      </c>
      <c r="M256" t="str">
        <f>'Bat-Base-End'!M256</f>
        <v>N</v>
      </c>
    </row>
    <row r="257" spans="1:13" x14ac:dyDescent="0.2">
      <c r="A257" t="str">
        <f>'Bat-Base-End'!A257</f>
        <v>? Yadav</v>
      </c>
      <c r="B257">
        <f>'Bat-Base-End'!B257</f>
        <v>1</v>
      </c>
      <c r="C257">
        <f>'Bat-Base-End'!C257</f>
        <v>1</v>
      </c>
      <c r="D257">
        <f>'Bat-Base-End'!D257</f>
        <v>0</v>
      </c>
      <c r="E257">
        <f>'Bat-Base-End'!E257</f>
        <v>2</v>
      </c>
      <c r="F257">
        <f>'Bat-Base-End'!F257</f>
        <v>2</v>
      </c>
      <c r="G257">
        <f>'Bat-Base-End'!G257</f>
        <v>0</v>
      </c>
      <c r="H257">
        <f>'Bat-Base-End'!H257</f>
        <v>0</v>
      </c>
      <c r="I257">
        <f>'Bat-Base-End'!I257</f>
        <v>0</v>
      </c>
      <c r="J257">
        <f>'Bat-Base-End'!J257</f>
        <v>0</v>
      </c>
      <c r="K257">
        <f>'Bat-Base-End'!K257</f>
        <v>0</v>
      </c>
      <c r="L257" t="str">
        <f>'Bat-Base-End'!L257</f>
        <v/>
      </c>
      <c r="M257" t="str">
        <f>'Bat-Base-End'!M257</f>
        <v>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/>
  </sheetViews>
  <sheetFormatPr baseColWidth="10" defaultRowHeight="16" x14ac:dyDescent="0.2"/>
  <sheetData>
    <row r="1" spans="1:12" x14ac:dyDescent="0.2">
      <c r="A1" t="str">
        <f>'Bowl-Base-End'!A1</f>
        <v>Player</v>
      </c>
      <c r="B1" t="str">
        <f>'Bowl-Base-End'!B1</f>
        <v>Mat</v>
      </c>
      <c r="C1" t="str">
        <f>'Bowl-Base-End'!C1</f>
        <v>Overs</v>
      </c>
      <c r="D1" t="str">
        <f>'Bowl-Base-End'!D1</f>
        <v>Mdns</v>
      </c>
      <c r="E1" t="str">
        <f>'Bowl-Base-End'!E1</f>
        <v>Runs</v>
      </c>
      <c r="F1" t="str">
        <f>'Bowl-Base-End'!F1</f>
        <v>Wkts</v>
      </c>
      <c r="G1" t="str">
        <f>'Bowl-Base-End'!G1</f>
        <v>5wi</v>
      </c>
      <c r="H1" t="str">
        <f>'Bowl-Base-End'!H1</f>
        <v>Wides</v>
      </c>
      <c r="I1" t="str">
        <f>'Bowl-Base-End'!I1</f>
        <v>NBs</v>
      </c>
      <c r="J1" t="str">
        <f>'Bowl-Base-End'!J1</f>
        <v>Best wkts</v>
      </c>
      <c r="K1" t="str">
        <f>'Bowl-Base-End'!K1</f>
        <v>Best runs</v>
      </c>
      <c r="L1" t="str">
        <f>'Bowl-Base-End'!L1</f>
        <v>Active</v>
      </c>
    </row>
    <row r="2" spans="1:12" x14ac:dyDescent="0.2">
      <c r="A2" t="str">
        <f>'Bowl-Base-End'!A2</f>
        <v>Forhad Ahmed</v>
      </c>
      <c r="B2">
        <f>'Bowl-Base-End'!B2</f>
        <v>2</v>
      </c>
      <c r="C2">
        <f>'Bowl-Base-End'!C2</f>
        <v>15</v>
      </c>
      <c r="D2">
        <f>'Bowl-Base-End'!D2</f>
        <v>1</v>
      </c>
      <c r="E2">
        <f>'Bowl-Base-End'!E2</f>
        <v>62</v>
      </c>
      <c r="F2">
        <f>'Bowl-Base-End'!F2</f>
        <v>5</v>
      </c>
      <c r="G2">
        <f>'Bowl-Base-End'!G2</f>
        <v>0</v>
      </c>
      <c r="H2">
        <f>'Bowl-Base-End'!H2</f>
        <v>5</v>
      </c>
      <c r="I2">
        <f>'Bowl-Base-End'!I2</f>
        <v>0</v>
      </c>
      <c r="J2">
        <f>'Bowl-Base-End'!J2</f>
        <v>3</v>
      </c>
      <c r="K2">
        <f>'Bowl-Base-End'!K2</f>
        <v>27</v>
      </c>
      <c r="L2" t="str">
        <f>'Bowl-Base-End'!L2</f>
        <v>N</v>
      </c>
    </row>
    <row r="3" spans="1:12" x14ac:dyDescent="0.2">
      <c r="A3" t="str">
        <f>'Bowl-Base-End'!A3</f>
        <v>A Akash</v>
      </c>
      <c r="B3">
        <f>'Bowl-Base-End'!B3</f>
        <v>1</v>
      </c>
      <c r="C3">
        <f>'Bowl-Base-End'!C3</f>
        <v>4</v>
      </c>
      <c r="D3">
        <f>'Bowl-Base-End'!D3</f>
        <v>0</v>
      </c>
      <c r="E3">
        <f>'Bowl-Base-End'!E3</f>
        <v>20</v>
      </c>
      <c r="F3">
        <f>'Bowl-Base-End'!F3</f>
        <v>1</v>
      </c>
      <c r="G3">
        <f>'Bowl-Base-End'!G3</f>
        <v>0</v>
      </c>
      <c r="H3">
        <f>'Bowl-Base-End'!H3</f>
        <v>0</v>
      </c>
      <c r="I3">
        <f>'Bowl-Base-End'!I3</f>
        <v>0</v>
      </c>
      <c r="J3">
        <f>'Bowl-Base-End'!J3</f>
        <v>1</v>
      </c>
      <c r="K3">
        <f>'Bowl-Base-End'!K3</f>
        <v>20</v>
      </c>
      <c r="L3" t="str">
        <f>'Bowl-Base-End'!L3</f>
        <v>N</v>
      </c>
    </row>
    <row r="4" spans="1:12" x14ac:dyDescent="0.2">
      <c r="A4" t="str">
        <f>'Bowl-Base-End'!A4</f>
        <v>B Ali</v>
      </c>
      <c r="B4">
        <f>'Bowl-Base-End'!B4</f>
        <v>1</v>
      </c>
      <c r="C4">
        <f>'Bowl-Base-End'!C4</f>
        <v>4</v>
      </c>
      <c r="D4">
        <f>'Bowl-Base-End'!D4</f>
        <v>0</v>
      </c>
      <c r="E4">
        <f>'Bowl-Base-End'!E4</f>
        <v>11</v>
      </c>
      <c r="F4">
        <f>'Bowl-Base-End'!F4</f>
        <v>2</v>
      </c>
      <c r="G4">
        <f>'Bowl-Base-End'!G4</f>
        <v>0</v>
      </c>
      <c r="H4">
        <f>'Bowl-Base-End'!H4</f>
        <v>0</v>
      </c>
      <c r="I4">
        <f>'Bowl-Base-End'!I4</f>
        <v>0</v>
      </c>
      <c r="J4">
        <f>'Bowl-Base-End'!J4</f>
        <v>2</v>
      </c>
      <c r="K4">
        <f>'Bowl-Base-End'!K4</f>
        <v>11</v>
      </c>
      <c r="L4" t="str">
        <f>'Bowl-Base-End'!L4</f>
        <v>N</v>
      </c>
    </row>
    <row r="5" spans="1:12" x14ac:dyDescent="0.2">
      <c r="A5" t="str">
        <f>'Bowl-Base-End'!A5</f>
        <v>S Ali</v>
      </c>
      <c r="B5">
        <f>'Bowl-Base-End'!B5</f>
        <v>1</v>
      </c>
      <c r="C5">
        <f>'Bowl-Base-End'!C5</f>
        <v>8</v>
      </c>
      <c r="D5">
        <f>'Bowl-Base-End'!D5</f>
        <v>0</v>
      </c>
      <c r="E5">
        <f>'Bowl-Base-End'!E5</f>
        <v>30</v>
      </c>
      <c r="F5">
        <f>'Bowl-Base-End'!F5</f>
        <v>1</v>
      </c>
      <c r="G5">
        <f>'Bowl-Base-End'!G5</f>
        <v>0</v>
      </c>
      <c r="H5">
        <f>'Bowl-Base-End'!H5</f>
        <v>0</v>
      </c>
      <c r="I5">
        <f>'Bowl-Base-End'!I5</f>
        <v>0</v>
      </c>
      <c r="J5">
        <f>'Bowl-Base-End'!J5</f>
        <v>1</v>
      </c>
      <c r="K5">
        <f>'Bowl-Base-End'!K5</f>
        <v>30</v>
      </c>
      <c r="L5" t="str">
        <f>'Bowl-Base-End'!L5</f>
        <v>N</v>
      </c>
    </row>
    <row r="6" spans="1:12" x14ac:dyDescent="0.2">
      <c r="A6" t="str">
        <f>'Bowl-Base-End'!A6</f>
        <v>S Anaokar</v>
      </c>
      <c r="B6">
        <f>'Bowl-Base-End'!B6</f>
        <v>129</v>
      </c>
      <c r="C6">
        <f>'Bowl-Base-End'!C6</f>
        <v>59</v>
      </c>
      <c r="D6">
        <f>'Bowl-Base-End'!D6</f>
        <v>3</v>
      </c>
      <c r="E6">
        <f>'Bowl-Base-End'!E6</f>
        <v>329</v>
      </c>
      <c r="F6">
        <f>'Bowl-Base-End'!F6</f>
        <v>18</v>
      </c>
      <c r="G6">
        <f>'Bowl-Base-End'!G6</f>
        <v>0</v>
      </c>
      <c r="H6">
        <f>'Bowl-Base-End'!H6</f>
        <v>0</v>
      </c>
      <c r="I6">
        <f>'Bowl-Base-End'!I6</f>
        <v>0</v>
      </c>
      <c r="J6">
        <f>'Bowl-Base-End'!J6</f>
        <v>4</v>
      </c>
      <c r="K6">
        <f>'Bowl-Base-End'!K6</f>
        <v>35</v>
      </c>
      <c r="L6" t="str">
        <f>'Bowl-Base-End'!L6</f>
        <v>N</v>
      </c>
    </row>
    <row r="7" spans="1:12" x14ac:dyDescent="0.2">
      <c r="A7" t="str">
        <f>'Bowl-Base-End'!A7</f>
        <v>Matthew Ashton</v>
      </c>
      <c r="B7">
        <f>'Bowl-Base-End'!B7</f>
        <v>121</v>
      </c>
      <c r="C7">
        <f>'Bowl-Base-End'!C7</f>
        <v>886</v>
      </c>
      <c r="D7">
        <f>'Bowl-Base-End'!D7</f>
        <v>137</v>
      </c>
      <c r="E7">
        <f>'Bowl-Base-End'!E7</f>
        <v>3288</v>
      </c>
      <c r="F7">
        <f>'Bowl-Base-End'!F7</f>
        <v>169</v>
      </c>
      <c r="G7">
        <f>'Bowl-Base-End'!G7</f>
        <v>2</v>
      </c>
      <c r="H7">
        <f>'Bowl-Base-End'!H7</f>
        <v>0</v>
      </c>
      <c r="I7">
        <f>'Bowl-Base-End'!I7</f>
        <v>0</v>
      </c>
      <c r="J7">
        <f>'Bowl-Base-End'!J7</f>
        <v>5</v>
      </c>
      <c r="K7">
        <f>'Bowl-Base-End'!K7</f>
        <v>19</v>
      </c>
      <c r="L7" t="str">
        <f>'Bowl-Base-End'!L7</f>
        <v>N</v>
      </c>
    </row>
    <row r="8" spans="1:12" x14ac:dyDescent="0.2">
      <c r="A8" t="str">
        <f>'Bowl-Base-End'!A8</f>
        <v>J Baird-Murray</v>
      </c>
      <c r="B8">
        <f>'Bowl-Base-End'!B8</f>
        <v>4</v>
      </c>
      <c r="C8">
        <f>'Bowl-Base-End'!C8</f>
        <v>14</v>
      </c>
      <c r="D8">
        <f>'Bowl-Base-End'!D8</f>
        <v>1</v>
      </c>
      <c r="E8">
        <f>'Bowl-Base-End'!E8</f>
        <v>72</v>
      </c>
      <c r="F8">
        <f>'Bowl-Base-End'!F8</f>
        <v>0</v>
      </c>
      <c r="G8">
        <f>'Bowl-Base-End'!G8</f>
        <v>0</v>
      </c>
      <c r="H8">
        <f>'Bowl-Base-End'!H8</f>
        <v>0</v>
      </c>
      <c r="I8">
        <f>'Bowl-Base-End'!I8</f>
        <v>0</v>
      </c>
      <c r="J8">
        <f>'Bowl-Base-End'!J8</f>
        <v>0</v>
      </c>
      <c r="K8">
        <f>'Bowl-Base-End'!K8</f>
        <v>18</v>
      </c>
      <c r="L8" t="str">
        <f>'Bowl-Base-End'!L8</f>
        <v>N</v>
      </c>
    </row>
    <row r="9" spans="1:12" x14ac:dyDescent="0.2">
      <c r="A9" t="str">
        <f>'Bowl-Base-End'!A9</f>
        <v>P Baker</v>
      </c>
      <c r="B9">
        <f>'Bowl-Base-End'!B9</f>
        <v>1</v>
      </c>
      <c r="C9">
        <f>'Bowl-Base-End'!C9</f>
        <v>0</v>
      </c>
      <c r="D9">
        <f>'Bowl-Base-End'!D9</f>
        <v>0</v>
      </c>
      <c r="E9">
        <f>'Bowl-Base-End'!E9</f>
        <v>0</v>
      </c>
      <c r="F9">
        <f>'Bowl-Base-End'!F9</f>
        <v>0</v>
      </c>
      <c r="G9">
        <f>'Bowl-Base-End'!G9</f>
        <v>0</v>
      </c>
      <c r="H9">
        <f>'Bowl-Base-End'!H9</f>
        <v>0</v>
      </c>
      <c r="I9">
        <f>'Bowl-Base-End'!I9</f>
        <v>0</v>
      </c>
      <c r="J9">
        <f>'Bowl-Base-End'!J9</f>
        <v>0</v>
      </c>
      <c r="K9">
        <f>'Bowl-Base-End'!K9</f>
        <v>9</v>
      </c>
      <c r="L9" t="str">
        <f>'Bowl-Base-End'!L9</f>
        <v>N</v>
      </c>
    </row>
    <row r="10" spans="1:12" x14ac:dyDescent="0.2">
      <c r="A10" t="str">
        <f>'Bowl-Base-End'!A10</f>
        <v>D Banger</v>
      </c>
      <c r="B10">
        <f>'Bowl-Base-End'!B10</f>
        <v>14</v>
      </c>
      <c r="C10">
        <f>'Bowl-Base-End'!C10</f>
        <v>85</v>
      </c>
      <c r="D10">
        <f>'Bowl-Base-End'!D10</f>
        <v>2</v>
      </c>
      <c r="E10">
        <f>'Bowl-Base-End'!E10</f>
        <v>402</v>
      </c>
      <c r="F10">
        <f>'Bowl-Base-End'!F10</f>
        <v>15</v>
      </c>
      <c r="G10">
        <f>'Bowl-Base-End'!G10</f>
        <v>0</v>
      </c>
      <c r="H10">
        <f>'Bowl-Base-End'!H10</f>
        <v>0</v>
      </c>
      <c r="I10">
        <f>'Bowl-Base-End'!I10</f>
        <v>0</v>
      </c>
      <c r="J10">
        <f>'Bowl-Base-End'!J10</f>
        <v>3</v>
      </c>
      <c r="K10">
        <f>'Bowl-Base-End'!K10</f>
        <v>40</v>
      </c>
      <c r="L10" t="str">
        <f>'Bowl-Base-End'!L10</f>
        <v>N</v>
      </c>
    </row>
    <row r="11" spans="1:12" x14ac:dyDescent="0.2">
      <c r="A11" t="str">
        <f>'Bowl-Base-End'!A11</f>
        <v>A Bangotra</v>
      </c>
      <c r="B11">
        <f>'Bowl-Base-End'!B11</f>
        <v>22</v>
      </c>
      <c r="C11">
        <f>'Bowl-Base-End'!C11</f>
        <v>10</v>
      </c>
      <c r="D11">
        <f>'Bowl-Base-End'!D11</f>
        <v>1</v>
      </c>
      <c r="E11">
        <f>'Bowl-Base-End'!E11</f>
        <v>41</v>
      </c>
      <c r="F11">
        <f>'Bowl-Base-End'!F11</f>
        <v>1</v>
      </c>
      <c r="G11">
        <f>'Bowl-Base-End'!G11</f>
        <v>0</v>
      </c>
      <c r="H11">
        <f>'Bowl-Base-End'!H11</f>
        <v>0</v>
      </c>
      <c r="I11">
        <f>'Bowl-Base-End'!I11</f>
        <v>0</v>
      </c>
      <c r="J11">
        <f>'Bowl-Base-End'!J11</f>
        <v>1</v>
      </c>
      <c r="K11">
        <f>'Bowl-Base-End'!K11</f>
        <v>1</v>
      </c>
      <c r="L11" t="str">
        <f>'Bowl-Base-End'!L11</f>
        <v>N</v>
      </c>
    </row>
    <row r="12" spans="1:12" x14ac:dyDescent="0.2">
      <c r="A12" t="str">
        <f>'Bowl-Base-End'!A12</f>
        <v>B Barker</v>
      </c>
      <c r="B12">
        <f>'Bowl-Base-End'!B12</f>
        <v>1</v>
      </c>
      <c r="C12">
        <f>'Bowl-Base-End'!C12</f>
        <v>3</v>
      </c>
      <c r="D12">
        <f>'Bowl-Base-End'!D12</f>
        <v>1</v>
      </c>
      <c r="E12">
        <f>'Bowl-Base-End'!E12</f>
        <v>3</v>
      </c>
      <c r="F12">
        <f>'Bowl-Base-End'!F12</f>
        <v>1</v>
      </c>
      <c r="G12">
        <f>'Bowl-Base-End'!G12</f>
        <v>0</v>
      </c>
      <c r="H12">
        <f>'Bowl-Base-End'!H12</f>
        <v>0</v>
      </c>
      <c r="I12">
        <f>'Bowl-Base-End'!I12</f>
        <v>0</v>
      </c>
      <c r="J12">
        <f>'Bowl-Base-End'!J12</f>
        <v>1</v>
      </c>
      <c r="K12">
        <f>'Bowl-Base-End'!K12</f>
        <v>3</v>
      </c>
      <c r="L12" t="str">
        <f>'Bowl-Base-End'!L12</f>
        <v>N</v>
      </c>
    </row>
    <row r="13" spans="1:12" x14ac:dyDescent="0.2">
      <c r="A13" t="str">
        <f>'Bowl-Base-End'!A13</f>
        <v>S Barnes</v>
      </c>
      <c r="B13">
        <f>'Bowl-Base-End'!B13</f>
        <v>1</v>
      </c>
      <c r="C13">
        <f>'Bowl-Base-End'!C13</f>
        <v>0</v>
      </c>
      <c r="D13">
        <f>'Bowl-Base-End'!D13</f>
        <v>0</v>
      </c>
      <c r="E13">
        <f>'Bowl-Base-End'!E13</f>
        <v>0</v>
      </c>
      <c r="F13">
        <f>'Bowl-Base-End'!F13</f>
        <v>0</v>
      </c>
      <c r="G13">
        <f>'Bowl-Base-End'!G13</f>
        <v>0</v>
      </c>
      <c r="H13">
        <f>'Bowl-Base-End'!H13</f>
        <v>0</v>
      </c>
      <c r="I13">
        <f>'Bowl-Base-End'!I13</f>
        <v>0</v>
      </c>
      <c r="J13">
        <f>'Bowl-Base-End'!J13</f>
        <v>0</v>
      </c>
      <c r="K13">
        <f>'Bowl-Base-End'!K13</f>
        <v>0</v>
      </c>
      <c r="L13" t="str">
        <f>'Bowl-Base-End'!L13</f>
        <v>N</v>
      </c>
    </row>
    <row r="14" spans="1:12" x14ac:dyDescent="0.2">
      <c r="A14" t="str">
        <f>'Bowl-Base-End'!A14</f>
        <v>Adam Barraclough</v>
      </c>
      <c r="B14">
        <f>'Bowl-Base-End'!B14</f>
        <v>41</v>
      </c>
      <c r="C14">
        <f>'Bowl-Base-End'!C14</f>
        <v>43.2</v>
      </c>
      <c r="D14">
        <f>'Bowl-Base-End'!D14</f>
        <v>1</v>
      </c>
      <c r="E14">
        <f>'Bowl-Base-End'!E14</f>
        <v>238</v>
      </c>
      <c r="F14">
        <f>'Bowl-Base-End'!F14</f>
        <v>20</v>
      </c>
      <c r="G14">
        <f>'Bowl-Base-End'!G14</f>
        <v>0</v>
      </c>
      <c r="H14">
        <f>'Bowl-Base-End'!H14</f>
        <v>37</v>
      </c>
      <c r="I14">
        <f>'Bowl-Base-End'!I14</f>
        <v>9</v>
      </c>
      <c r="J14">
        <f>'Bowl-Base-End'!J14</f>
        <v>4</v>
      </c>
      <c r="K14">
        <f>'Bowl-Base-End'!K14</f>
        <v>21</v>
      </c>
      <c r="L14" t="str">
        <f>'Bowl-Base-End'!L14</f>
        <v>Y</v>
      </c>
    </row>
    <row r="15" spans="1:12" x14ac:dyDescent="0.2">
      <c r="A15" t="str">
        <f>'Bowl-Base-End'!A15</f>
        <v>Rory Barraclough</v>
      </c>
      <c r="B15">
        <f>'Bowl-Base-End'!B15</f>
        <v>3</v>
      </c>
      <c r="C15">
        <f>'Bowl-Base-End'!C15</f>
        <v>17</v>
      </c>
      <c r="D15">
        <f>'Bowl-Base-End'!D15</f>
        <v>4</v>
      </c>
      <c r="E15">
        <f>'Bowl-Base-End'!E15</f>
        <v>53</v>
      </c>
      <c r="F15">
        <f>'Bowl-Base-End'!F15</f>
        <v>8</v>
      </c>
      <c r="G15">
        <f>'Bowl-Base-End'!G15</f>
        <v>0</v>
      </c>
      <c r="H15">
        <f>'Bowl-Base-End'!H15</f>
        <v>0</v>
      </c>
      <c r="I15">
        <f>'Bowl-Base-End'!I15</f>
        <v>0</v>
      </c>
      <c r="J15">
        <f>'Bowl-Base-End'!J15</f>
        <v>4</v>
      </c>
      <c r="K15">
        <f>'Bowl-Base-End'!K15</f>
        <v>13</v>
      </c>
      <c r="L15" t="str">
        <f>'Bowl-Base-End'!L15</f>
        <v>N</v>
      </c>
    </row>
    <row r="16" spans="1:12" x14ac:dyDescent="0.2">
      <c r="A16" t="str">
        <f>'Bowl-Base-End'!A16</f>
        <v>William Barras</v>
      </c>
      <c r="B16">
        <f>'Bowl-Base-End'!B16</f>
        <v>52</v>
      </c>
      <c r="C16">
        <f>'Bowl-Base-End'!C16</f>
        <v>274</v>
      </c>
      <c r="D16">
        <f>'Bowl-Base-End'!D16</f>
        <v>28</v>
      </c>
      <c r="E16">
        <f>'Bowl-Base-End'!E16</f>
        <v>1334</v>
      </c>
      <c r="F16">
        <f>'Bowl-Base-End'!F16</f>
        <v>48</v>
      </c>
      <c r="G16">
        <f>'Bowl-Base-End'!G16</f>
        <v>0</v>
      </c>
      <c r="H16">
        <f>'Bowl-Base-End'!H16</f>
        <v>0</v>
      </c>
      <c r="I16">
        <f>'Bowl-Base-End'!I16</f>
        <v>0</v>
      </c>
      <c r="J16">
        <f>'Bowl-Base-End'!J16</f>
        <v>4</v>
      </c>
      <c r="K16">
        <f>'Bowl-Base-End'!K16</f>
        <v>9</v>
      </c>
      <c r="L16" t="str">
        <f>'Bowl-Base-End'!L16</f>
        <v>N</v>
      </c>
    </row>
    <row r="17" spans="1:12" x14ac:dyDescent="0.2">
      <c r="A17" t="str">
        <f>'Bowl-Base-End'!A17</f>
        <v>A Barrass</v>
      </c>
      <c r="B17">
        <f>'Bowl-Base-End'!B17</f>
        <v>1</v>
      </c>
      <c r="C17">
        <f>'Bowl-Base-End'!C17</f>
        <v>0</v>
      </c>
      <c r="D17">
        <f>'Bowl-Base-End'!D17</f>
        <v>0</v>
      </c>
      <c r="E17">
        <f>'Bowl-Base-End'!E17</f>
        <v>0</v>
      </c>
      <c r="F17">
        <f>'Bowl-Base-End'!F17</f>
        <v>0</v>
      </c>
      <c r="G17">
        <f>'Bowl-Base-End'!G17</f>
        <v>0</v>
      </c>
      <c r="H17">
        <f>'Bowl-Base-End'!H17</f>
        <v>0</v>
      </c>
      <c r="I17">
        <f>'Bowl-Base-End'!I17</f>
        <v>0</v>
      </c>
      <c r="J17">
        <f>'Bowl-Base-End'!J17</f>
        <v>0</v>
      </c>
      <c r="K17">
        <f>'Bowl-Base-End'!K17</f>
        <v>0</v>
      </c>
      <c r="L17" t="str">
        <f>'Bowl-Base-End'!L17</f>
        <v>N</v>
      </c>
    </row>
    <row r="18" spans="1:12" x14ac:dyDescent="0.2">
      <c r="A18" t="str">
        <f>'Bowl-Base-End'!A18</f>
        <v>J Barron</v>
      </c>
      <c r="B18">
        <f>'Bowl-Base-End'!B18</f>
        <v>16</v>
      </c>
      <c r="C18">
        <f>'Bowl-Base-End'!C18</f>
        <v>61</v>
      </c>
      <c r="D18">
        <f>'Bowl-Base-End'!D18</f>
        <v>1</v>
      </c>
      <c r="E18">
        <f>'Bowl-Base-End'!E18</f>
        <v>445</v>
      </c>
      <c r="F18">
        <f>'Bowl-Base-End'!F18</f>
        <v>8</v>
      </c>
      <c r="G18">
        <f>'Bowl-Base-End'!G18</f>
        <v>0</v>
      </c>
      <c r="H18">
        <f>'Bowl-Base-End'!H18</f>
        <v>0</v>
      </c>
      <c r="I18">
        <f>'Bowl-Base-End'!I18</f>
        <v>0</v>
      </c>
      <c r="J18">
        <f>'Bowl-Base-End'!J18</f>
        <v>3</v>
      </c>
      <c r="K18">
        <f>'Bowl-Base-End'!K18</f>
        <v>37</v>
      </c>
      <c r="L18" t="str">
        <f>'Bowl-Base-End'!L18</f>
        <v>N</v>
      </c>
    </row>
    <row r="19" spans="1:12" x14ac:dyDescent="0.2">
      <c r="A19" t="str">
        <f>'Bowl-Base-End'!A19</f>
        <v>H Barry</v>
      </c>
      <c r="B19">
        <f>'Bowl-Base-End'!B19</f>
        <v>1</v>
      </c>
      <c r="C19">
        <f>'Bowl-Base-End'!C19</f>
        <v>8</v>
      </c>
      <c r="D19">
        <f>'Bowl-Base-End'!D19</f>
        <v>3</v>
      </c>
      <c r="E19">
        <f>'Bowl-Base-End'!E19</f>
        <v>41</v>
      </c>
      <c r="F19">
        <f>'Bowl-Base-End'!F19</f>
        <v>2</v>
      </c>
      <c r="G19">
        <f>'Bowl-Base-End'!G19</f>
        <v>0</v>
      </c>
      <c r="H19">
        <f>'Bowl-Base-End'!H19</f>
        <v>0</v>
      </c>
      <c r="I19">
        <f>'Bowl-Base-End'!I19</f>
        <v>0</v>
      </c>
      <c r="J19">
        <f>'Bowl-Base-End'!J19</f>
        <v>2</v>
      </c>
      <c r="K19">
        <f>'Bowl-Base-End'!K19</f>
        <v>41</v>
      </c>
      <c r="L19" t="str">
        <f>'Bowl-Base-End'!L19</f>
        <v>N</v>
      </c>
    </row>
    <row r="20" spans="1:12" x14ac:dyDescent="0.2">
      <c r="A20" t="str">
        <f>'Bowl-Base-End'!A20</f>
        <v>T Barry</v>
      </c>
      <c r="B20">
        <f>'Bowl-Base-End'!B20</f>
        <v>2</v>
      </c>
      <c r="C20">
        <f>'Bowl-Base-End'!C20</f>
        <v>9</v>
      </c>
      <c r="D20">
        <f>'Bowl-Base-End'!D20</f>
        <v>4</v>
      </c>
      <c r="E20">
        <f>'Bowl-Base-End'!E20</f>
        <v>49</v>
      </c>
      <c r="F20">
        <f>'Bowl-Base-End'!F20</f>
        <v>0</v>
      </c>
      <c r="G20">
        <f>'Bowl-Base-End'!G20</f>
        <v>0</v>
      </c>
      <c r="H20">
        <f>'Bowl-Base-End'!H20</f>
        <v>0</v>
      </c>
      <c r="I20">
        <f>'Bowl-Base-End'!I20</f>
        <v>0</v>
      </c>
      <c r="J20">
        <f>'Bowl-Base-End'!J20</f>
        <v>0</v>
      </c>
      <c r="K20">
        <f>'Bowl-Base-End'!K20</f>
        <v>9</v>
      </c>
      <c r="L20" t="str">
        <f>'Bowl-Base-End'!L20</f>
        <v>N</v>
      </c>
    </row>
    <row r="21" spans="1:12" x14ac:dyDescent="0.2">
      <c r="A21" t="str">
        <f>'Bowl-Base-End'!A21</f>
        <v>P Basic</v>
      </c>
      <c r="B21">
        <f>'Bowl-Base-End'!B21</f>
        <v>12</v>
      </c>
      <c r="C21">
        <f>'Bowl-Base-End'!C21</f>
        <v>22</v>
      </c>
      <c r="D21">
        <f>'Bowl-Base-End'!D21</f>
        <v>1</v>
      </c>
      <c r="E21">
        <f>'Bowl-Base-End'!E21</f>
        <v>104</v>
      </c>
      <c r="F21">
        <f>'Bowl-Base-End'!F21</f>
        <v>1</v>
      </c>
      <c r="G21">
        <f>'Bowl-Base-End'!G21</f>
        <v>0</v>
      </c>
      <c r="H21">
        <f>'Bowl-Base-End'!H21</f>
        <v>0</v>
      </c>
      <c r="I21">
        <f>'Bowl-Base-End'!I21</f>
        <v>0</v>
      </c>
      <c r="J21">
        <f>'Bowl-Base-End'!J21</f>
        <v>1</v>
      </c>
      <c r="K21">
        <f>'Bowl-Base-End'!K21</f>
        <v>36</v>
      </c>
      <c r="L21" t="str">
        <f>'Bowl-Base-End'!L21</f>
        <v>N</v>
      </c>
    </row>
    <row r="22" spans="1:12" x14ac:dyDescent="0.2">
      <c r="A22" t="str">
        <f>'Bowl-Base-End'!A22</f>
        <v>Ed Beesley</v>
      </c>
      <c r="B22">
        <f>'Bowl-Base-End'!B22</f>
        <v>20</v>
      </c>
      <c r="C22">
        <f>'Bowl-Base-End'!C22</f>
        <v>140.4</v>
      </c>
      <c r="D22">
        <f>'Bowl-Base-End'!D22</f>
        <v>13</v>
      </c>
      <c r="E22">
        <f>'Bowl-Base-End'!E22</f>
        <v>565</v>
      </c>
      <c r="F22">
        <f>'Bowl-Base-End'!F22</f>
        <v>23</v>
      </c>
      <c r="G22">
        <f>'Bowl-Base-End'!G22</f>
        <v>0</v>
      </c>
      <c r="H22">
        <f>'Bowl-Base-End'!H22</f>
        <v>32</v>
      </c>
      <c r="I22">
        <f>'Bowl-Base-End'!I22</f>
        <v>0</v>
      </c>
      <c r="J22">
        <f>'Bowl-Base-End'!J22</f>
        <v>4</v>
      </c>
      <c r="K22">
        <f>'Bowl-Base-End'!K22</f>
        <v>10</v>
      </c>
      <c r="L22" t="str">
        <f>'Bowl-Base-End'!L22</f>
        <v>N</v>
      </c>
    </row>
    <row r="23" spans="1:12" x14ac:dyDescent="0.2">
      <c r="A23" t="str">
        <f>'Bowl-Base-End'!A23</f>
        <v>Julian Bell</v>
      </c>
      <c r="B23">
        <f>'Bowl-Base-End'!B23</f>
        <v>72</v>
      </c>
      <c r="C23">
        <f>'Bowl-Base-End'!C23</f>
        <v>3</v>
      </c>
      <c r="D23">
        <f>'Bowl-Base-End'!D23</f>
        <v>0</v>
      </c>
      <c r="E23">
        <f>'Bowl-Base-End'!E23</f>
        <v>17</v>
      </c>
      <c r="F23">
        <f>'Bowl-Base-End'!F23</f>
        <v>1</v>
      </c>
      <c r="G23">
        <f>'Bowl-Base-End'!G23</f>
        <v>0</v>
      </c>
      <c r="H23">
        <f>'Bowl-Base-End'!H23</f>
        <v>0</v>
      </c>
      <c r="I23">
        <f>'Bowl-Base-End'!I23</f>
        <v>0</v>
      </c>
      <c r="J23">
        <f>'Bowl-Base-End'!J23</f>
        <v>1</v>
      </c>
      <c r="K23">
        <f>'Bowl-Base-End'!K23</f>
        <v>4</v>
      </c>
      <c r="L23" t="str">
        <f>'Bowl-Base-End'!L23</f>
        <v>N</v>
      </c>
    </row>
    <row r="24" spans="1:12" x14ac:dyDescent="0.2">
      <c r="A24" t="str">
        <f>'Bowl-Base-End'!A24</f>
        <v>? Bennet</v>
      </c>
      <c r="B24">
        <f>'Bowl-Base-End'!B24</f>
        <v>1</v>
      </c>
      <c r="C24">
        <f>'Bowl-Base-End'!C24</f>
        <v>3</v>
      </c>
      <c r="D24">
        <f>'Bowl-Base-End'!D24</f>
        <v>0</v>
      </c>
      <c r="E24">
        <f>'Bowl-Base-End'!E24</f>
        <v>16</v>
      </c>
      <c r="F24">
        <f>'Bowl-Base-End'!F24</f>
        <v>1</v>
      </c>
      <c r="G24">
        <f>'Bowl-Base-End'!G24</f>
        <v>0</v>
      </c>
      <c r="H24">
        <f>'Bowl-Base-End'!H24</f>
        <v>0</v>
      </c>
      <c r="I24">
        <f>'Bowl-Base-End'!I24</f>
        <v>0</v>
      </c>
      <c r="J24">
        <f>'Bowl-Base-End'!J24</f>
        <v>1</v>
      </c>
      <c r="K24">
        <f>'Bowl-Base-End'!K24</f>
        <v>16</v>
      </c>
      <c r="L24" t="str">
        <f>'Bowl-Base-End'!L24</f>
        <v>N</v>
      </c>
    </row>
    <row r="25" spans="1:12" x14ac:dyDescent="0.2">
      <c r="A25" t="str">
        <f>'Bowl-Base-End'!A25</f>
        <v>Ian Berry</v>
      </c>
      <c r="B25">
        <f>'Bowl-Base-End'!B25</f>
        <v>158</v>
      </c>
      <c r="C25">
        <f>'Bowl-Base-End'!C25</f>
        <v>267</v>
      </c>
      <c r="D25">
        <f>'Bowl-Base-End'!D25</f>
        <v>0</v>
      </c>
      <c r="E25">
        <f>'Bowl-Base-End'!E25</f>
        <v>1327</v>
      </c>
      <c r="F25">
        <f>'Bowl-Base-End'!F25</f>
        <v>56</v>
      </c>
      <c r="G25">
        <f>'Bowl-Base-End'!G25</f>
        <v>1</v>
      </c>
      <c r="H25">
        <f>'Bowl-Base-End'!H25</f>
        <v>0</v>
      </c>
      <c r="I25">
        <f>'Bowl-Base-End'!I25</f>
        <v>0</v>
      </c>
      <c r="J25">
        <f>'Bowl-Base-End'!J25</f>
        <v>5</v>
      </c>
      <c r="K25">
        <f>'Bowl-Base-End'!K25</f>
        <v>45</v>
      </c>
      <c r="L25" t="str">
        <f>'Bowl-Base-End'!L25</f>
        <v>N</v>
      </c>
    </row>
    <row r="26" spans="1:12" x14ac:dyDescent="0.2">
      <c r="A26" t="str">
        <f>'Bowl-Base-End'!A26</f>
        <v>A Bhattacharryya</v>
      </c>
      <c r="B26">
        <f>'Bowl-Base-End'!B26</f>
        <v>2</v>
      </c>
      <c r="C26">
        <f>'Bowl-Base-End'!C26</f>
        <v>0</v>
      </c>
      <c r="D26">
        <f>'Bowl-Base-End'!D26</f>
        <v>0</v>
      </c>
      <c r="E26">
        <f>'Bowl-Base-End'!E26</f>
        <v>0</v>
      </c>
      <c r="F26">
        <f>'Bowl-Base-End'!F26</f>
        <v>0</v>
      </c>
      <c r="G26">
        <f>'Bowl-Base-End'!G26</f>
        <v>0</v>
      </c>
      <c r="H26">
        <f>'Bowl-Base-End'!H26</f>
        <v>0</v>
      </c>
      <c r="I26">
        <f>'Bowl-Base-End'!I26</f>
        <v>0</v>
      </c>
      <c r="J26">
        <f>'Bowl-Base-End'!J26</f>
        <v>0</v>
      </c>
      <c r="K26">
        <f>'Bowl-Base-End'!K26</f>
        <v>0</v>
      </c>
      <c r="L26" t="str">
        <f>'Bowl-Base-End'!L26</f>
        <v>N</v>
      </c>
    </row>
    <row r="27" spans="1:12" x14ac:dyDescent="0.2">
      <c r="A27" t="str">
        <f>'Bowl-Base-End'!A27</f>
        <v>Raiffe Bidder</v>
      </c>
      <c r="B27">
        <f>'Bowl-Base-End'!B27</f>
        <v>4</v>
      </c>
      <c r="C27">
        <f>'Bowl-Base-End'!C27</f>
        <v>13</v>
      </c>
      <c r="D27">
        <f>'Bowl-Base-End'!D27</f>
        <v>0</v>
      </c>
      <c r="E27">
        <f>'Bowl-Base-End'!E27</f>
        <v>75</v>
      </c>
      <c r="F27">
        <f>'Bowl-Base-End'!F27</f>
        <v>1</v>
      </c>
      <c r="G27">
        <f>'Bowl-Base-End'!G27</f>
        <v>0</v>
      </c>
      <c r="H27">
        <f>'Bowl-Base-End'!H27</f>
        <v>4</v>
      </c>
      <c r="I27">
        <f>'Bowl-Base-End'!I27</f>
        <v>0</v>
      </c>
      <c r="J27">
        <f>'Bowl-Base-End'!J27</f>
        <v>1</v>
      </c>
      <c r="K27">
        <f>'Bowl-Base-End'!K27</f>
        <v>35</v>
      </c>
      <c r="L27" t="str">
        <f>'Bowl-Base-End'!L27</f>
        <v>N</v>
      </c>
    </row>
    <row r="28" spans="1:12" x14ac:dyDescent="0.2">
      <c r="A28" t="str">
        <f>'Bowl-Base-End'!A28</f>
        <v>E Bird</v>
      </c>
      <c r="B28">
        <f>'Bowl-Base-End'!B28</f>
        <v>50</v>
      </c>
      <c r="C28">
        <f>'Bowl-Base-End'!C28</f>
        <v>7</v>
      </c>
      <c r="D28">
        <f>'Bowl-Base-End'!D28</f>
        <v>0</v>
      </c>
      <c r="E28">
        <f>'Bowl-Base-End'!E28</f>
        <v>33</v>
      </c>
      <c r="F28">
        <f>'Bowl-Base-End'!F28</f>
        <v>2</v>
      </c>
      <c r="G28">
        <f>'Bowl-Base-End'!G28</f>
        <v>0</v>
      </c>
      <c r="H28">
        <f>'Bowl-Base-End'!H28</f>
        <v>0</v>
      </c>
      <c r="I28">
        <f>'Bowl-Base-End'!I28</f>
        <v>0</v>
      </c>
      <c r="J28">
        <f>'Bowl-Base-End'!J28</f>
        <v>2</v>
      </c>
      <c r="K28">
        <f>'Bowl-Base-End'!K28</f>
        <v>19</v>
      </c>
      <c r="L28" t="str">
        <f>'Bowl-Base-End'!L28</f>
        <v>N</v>
      </c>
    </row>
    <row r="29" spans="1:12" x14ac:dyDescent="0.2">
      <c r="A29" t="str">
        <f>'Bowl-Base-End'!A29</f>
        <v>Matt Bolshaw</v>
      </c>
      <c r="B29">
        <f>'Bowl-Base-End'!B29</f>
        <v>10</v>
      </c>
      <c r="C29">
        <f>'Bowl-Base-End'!C29</f>
        <v>73.2</v>
      </c>
      <c r="D29">
        <f>'Bowl-Base-End'!D29</f>
        <v>14</v>
      </c>
      <c r="E29">
        <f>'Bowl-Base-End'!E29</f>
        <v>253</v>
      </c>
      <c r="F29">
        <f>'Bowl-Base-End'!F29</f>
        <v>31</v>
      </c>
      <c r="G29">
        <f>'Bowl-Base-End'!G29</f>
        <v>2</v>
      </c>
      <c r="H29">
        <f>'Bowl-Base-End'!H29</f>
        <v>14</v>
      </c>
      <c r="I29">
        <f>'Bowl-Base-End'!I29</f>
        <v>1</v>
      </c>
      <c r="J29">
        <f>'Bowl-Base-End'!J29</f>
        <v>6</v>
      </c>
      <c r="K29">
        <f>'Bowl-Base-End'!K29</f>
        <v>24</v>
      </c>
      <c r="L29" t="str">
        <f>'Bowl-Base-End'!L29</f>
        <v>Y</v>
      </c>
    </row>
    <row r="30" spans="1:12" x14ac:dyDescent="0.2">
      <c r="A30" t="str">
        <f>'Bowl-Base-End'!A30</f>
        <v>Andrew Boyd</v>
      </c>
      <c r="B30">
        <f>'Bowl-Base-End'!B30</f>
        <v>97</v>
      </c>
      <c r="C30">
        <f>'Bowl-Base-End'!C30</f>
        <v>257.2</v>
      </c>
      <c r="D30">
        <f>'Bowl-Base-End'!D30</f>
        <v>5</v>
      </c>
      <c r="E30">
        <f>'Bowl-Base-End'!E30</f>
        <v>1712</v>
      </c>
      <c r="F30">
        <f>'Bowl-Base-End'!F30</f>
        <v>64</v>
      </c>
      <c r="G30">
        <f>'Bowl-Base-End'!G30</f>
        <v>0</v>
      </c>
      <c r="H30">
        <f>'Bowl-Base-End'!H30</f>
        <v>18</v>
      </c>
      <c r="I30">
        <f>'Bowl-Base-End'!I30</f>
        <v>0</v>
      </c>
      <c r="J30">
        <f>'Bowl-Base-End'!J30</f>
        <v>4</v>
      </c>
      <c r="K30">
        <f>'Bowl-Base-End'!K30</f>
        <v>12</v>
      </c>
      <c r="L30" t="str">
        <f>'Bowl-Base-End'!L30</f>
        <v>Y</v>
      </c>
    </row>
    <row r="31" spans="1:12" x14ac:dyDescent="0.2">
      <c r="A31" t="str">
        <f>'Bowl-Base-End'!A31</f>
        <v>C Bradley</v>
      </c>
      <c r="B31">
        <f>'Bowl-Base-End'!B31</f>
        <v>4</v>
      </c>
      <c r="C31">
        <f>'Bowl-Base-End'!C31</f>
        <v>30</v>
      </c>
      <c r="D31">
        <f>'Bowl-Base-End'!D31</f>
        <v>0</v>
      </c>
      <c r="E31">
        <f>'Bowl-Base-End'!E31</f>
        <v>115</v>
      </c>
      <c r="F31">
        <f>'Bowl-Base-End'!F31</f>
        <v>3</v>
      </c>
      <c r="G31">
        <f>'Bowl-Base-End'!G31</f>
        <v>0</v>
      </c>
      <c r="H31">
        <f>'Bowl-Base-End'!H31</f>
        <v>0</v>
      </c>
      <c r="I31">
        <f>'Bowl-Base-End'!I31</f>
        <v>0</v>
      </c>
      <c r="J31">
        <f>'Bowl-Base-End'!J31</f>
        <v>1</v>
      </c>
      <c r="K31">
        <f>'Bowl-Base-End'!K31</f>
        <v>9</v>
      </c>
      <c r="L31" t="str">
        <f>'Bowl-Base-End'!L31</f>
        <v>N</v>
      </c>
    </row>
    <row r="32" spans="1:12" x14ac:dyDescent="0.2">
      <c r="A32" t="str">
        <f>'Bowl-Base-End'!A32</f>
        <v>B Breen</v>
      </c>
      <c r="B32">
        <f>'Bowl-Base-End'!B32</f>
        <v>1</v>
      </c>
      <c r="C32">
        <f>'Bowl-Base-End'!C32</f>
        <v>5</v>
      </c>
      <c r="D32">
        <f>'Bowl-Base-End'!D32</f>
        <v>0</v>
      </c>
      <c r="E32">
        <f>'Bowl-Base-End'!E32</f>
        <v>20</v>
      </c>
      <c r="F32">
        <f>'Bowl-Base-End'!F32</f>
        <v>0</v>
      </c>
      <c r="G32">
        <f>'Bowl-Base-End'!G32</f>
        <v>0</v>
      </c>
      <c r="H32">
        <f>'Bowl-Base-End'!H32</f>
        <v>0</v>
      </c>
      <c r="I32">
        <f>'Bowl-Base-End'!I32</f>
        <v>0</v>
      </c>
      <c r="J32">
        <f>'Bowl-Base-End'!J32</f>
        <v>0</v>
      </c>
      <c r="K32">
        <f>'Bowl-Base-End'!K32</f>
        <v>20</v>
      </c>
      <c r="L32" t="str">
        <f>'Bowl-Base-End'!L32</f>
        <v>N</v>
      </c>
    </row>
    <row r="33" spans="1:12" x14ac:dyDescent="0.2">
      <c r="A33" t="str">
        <f>'Bowl-Base-End'!A33</f>
        <v>Doug Brennan</v>
      </c>
      <c r="B33">
        <f>'Bowl-Base-End'!B33</f>
        <v>11</v>
      </c>
      <c r="C33">
        <f>'Bowl-Base-End'!C33</f>
        <v>52</v>
      </c>
      <c r="D33">
        <f>'Bowl-Base-End'!D33</f>
        <v>4</v>
      </c>
      <c r="E33">
        <f>'Bowl-Base-End'!E33</f>
        <v>324</v>
      </c>
      <c r="F33">
        <f>'Bowl-Base-End'!F33</f>
        <v>19</v>
      </c>
      <c r="G33">
        <f>'Bowl-Base-End'!G33</f>
        <v>0</v>
      </c>
      <c r="H33">
        <f>'Bowl-Base-End'!H33</f>
        <v>0</v>
      </c>
      <c r="I33">
        <f>'Bowl-Base-End'!I33</f>
        <v>0</v>
      </c>
      <c r="J33">
        <f>'Bowl-Base-End'!J33</f>
        <v>3</v>
      </c>
      <c r="K33">
        <f>'Bowl-Base-End'!K33</f>
        <v>19</v>
      </c>
      <c r="L33" t="str">
        <f>'Bowl-Base-End'!L33</f>
        <v>N</v>
      </c>
    </row>
    <row r="34" spans="1:12" x14ac:dyDescent="0.2">
      <c r="A34" t="str">
        <f>'Bowl-Base-End'!A34</f>
        <v>W Brett</v>
      </c>
      <c r="B34">
        <f>'Bowl-Base-End'!B34</f>
        <v>4</v>
      </c>
      <c r="C34">
        <f>'Bowl-Base-End'!C34</f>
        <v>13</v>
      </c>
      <c r="D34">
        <f>'Bowl-Base-End'!D34</f>
        <v>1</v>
      </c>
      <c r="E34">
        <f>'Bowl-Base-End'!E34</f>
        <v>70</v>
      </c>
      <c r="F34">
        <f>'Bowl-Base-End'!F34</f>
        <v>1</v>
      </c>
      <c r="G34">
        <f>'Bowl-Base-End'!G34</f>
        <v>0</v>
      </c>
      <c r="H34">
        <f>'Bowl-Base-End'!H34</f>
        <v>0</v>
      </c>
      <c r="I34">
        <f>'Bowl-Base-End'!I34</f>
        <v>0</v>
      </c>
      <c r="J34">
        <f>'Bowl-Base-End'!J34</f>
        <v>1</v>
      </c>
      <c r="K34">
        <f>'Bowl-Base-End'!K34</f>
        <v>15</v>
      </c>
      <c r="L34" t="str">
        <f>'Bowl-Base-End'!L34</f>
        <v>N</v>
      </c>
    </row>
    <row r="35" spans="1:12" x14ac:dyDescent="0.2">
      <c r="A35" t="str">
        <f>'Bowl-Base-End'!A35</f>
        <v>Steve Britto</v>
      </c>
      <c r="B35">
        <f>'Bowl-Base-End'!B35</f>
        <v>341</v>
      </c>
      <c r="C35">
        <f>'Bowl-Base-End'!C35</f>
        <v>661</v>
      </c>
      <c r="D35">
        <f>'Bowl-Base-End'!D35</f>
        <v>34</v>
      </c>
      <c r="E35">
        <f>'Bowl-Base-End'!E35</f>
        <v>3281</v>
      </c>
      <c r="F35">
        <f>'Bowl-Base-End'!F35</f>
        <v>136</v>
      </c>
      <c r="G35">
        <f>'Bowl-Base-End'!G35</f>
        <v>1</v>
      </c>
      <c r="H35">
        <f>'Bowl-Base-End'!H35</f>
        <v>1</v>
      </c>
      <c r="I35">
        <f>'Bowl-Base-End'!I35</f>
        <v>0</v>
      </c>
      <c r="J35">
        <f>'Bowl-Base-End'!J35</f>
        <v>5</v>
      </c>
      <c r="K35">
        <f>'Bowl-Base-End'!K35</f>
        <v>61</v>
      </c>
      <c r="L35" t="str">
        <f>'Bowl-Base-End'!L35</f>
        <v>Y</v>
      </c>
    </row>
    <row r="36" spans="1:12" x14ac:dyDescent="0.2">
      <c r="A36" t="str">
        <f>'Bowl-Base-End'!A36</f>
        <v>B Brown</v>
      </c>
      <c r="B36">
        <f>'Bowl-Base-End'!B36</f>
        <v>17</v>
      </c>
      <c r="C36">
        <f>'Bowl-Base-End'!C36</f>
        <v>31</v>
      </c>
      <c r="D36">
        <f>'Bowl-Base-End'!D36</f>
        <v>0</v>
      </c>
      <c r="E36">
        <f>'Bowl-Base-End'!E36</f>
        <v>141</v>
      </c>
      <c r="F36">
        <f>'Bowl-Base-End'!F36</f>
        <v>3</v>
      </c>
      <c r="G36">
        <f>'Bowl-Base-End'!G36</f>
        <v>0</v>
      </c>
      <c r="H36">
        <f>'Bowl-Base-End'!H36</f>
        <v>0</v>
      </c>
      <c r="I36">
        <f>'Bowl-Base-End'!I36</f>
        <v>0</v>
      </c>
      <c r="J36">
        <f>'Bowl-Base-End'!J36</f>
        <v>2</v>
      </c>
      <c r="K36">
        <f>'Bowl-Base-End'!K36</f>
        <v>54</v>
      </c>
      <c r="L36" t="str">
        <f>'Bowl-Base-End'!L36</f>
        <v>N</v>
      </c>
    </row>
    <row r="37" spans="1:12" x14ac:dyDescent="0.2">
      <c r="A37" t="str">
        <f>'Bowl-Base-End'!A37</f>
        <v>M Brown</v>
      </c>
      <c r="B37">
        <f>'Bowl-Base-End'!B37</f>
        <v>1</v>
      </c>
      <c r="C37">
        <f>'Bowl-Base-End'!C37</f>
        <v>2</v>
      </c>
      <c r="D37">
        <f>'Bowl-Base-End'!D37</f>
        <v>0</v>
      </c>
      <c r="E37">
        <f>'Bowl-Base-End'!E37</f>
        <v>23</v>
      </c>
      <c r="F37">
        <f>'Bowl-Base-End'!F37</f>
        <v>0</v>
      </c>
      <c r="G37">
        <f>'Bowl-Base-End'!G37</f>
        <v>0</v>
      </c>
      <c r="H37">
        <f>'Bowl-Base-End'!H37</f>
        <v>0</v>
      </c>
      <c r="I37">
        <f>'Bowl-Base-End'!I37</f>
        <v>0</v>
      </c>
      <c r="J37">
        <f>'Bowl-Base-End'!J37</f>
        <v>0</v>
      </c>
      <c r="K37">
        <f>'Bowl-Base-End'!K37</f>
        <v>23</v>
      </c>
      <c r="L37" t="str">
        <f>'Bowl-Base-End'!L37</f>
        <v>N</v>
      </c>
    </row>
    <row r="38" spans="1:12" x14ac:dyDescent="0.2">
      <c r="A38" t="str">
        <f>'Bowl-Base-End'!A38</f>
        <v>P Brown</v>
      </c>
      <c r="B38">
        <f>'Bowl-Base-End'!B38</f>
        <v>22</v>
      </c>
      <c r="C38">
        <f>'Bowl-Base-End'!C38</f>
        <v>4</v>
      </c>
      <c r="D38">
        <f>'Bowl-Base-End'!D38</f>
        <v>0</v>
      </c>
      <c r="E38">
        <f>'Bowl-Base-End'!E38</f>
        <v>35</v>
      </c>
      <c r="F38">
        <f>'Bowl-Base-End'!F38</f>
        <v>0</v>
      </c>
      <c r="G38">
        <f>'Bowl-Base-End'!G38</f>
        <v>0</v>
      </c>
      <c r="H38">
        <f>'Bowl-Base-End'!H38</f>
        <v>0</v>
      </c>
      <c r="I38">
        <f>'Bowl-Base-End'!I38</f>
        <v>0</v>
      </c>
      <c r="J38">
        <f>'Bowl-Base-End'!J38</f>
        <v>0</v>
      </c>
      <c r="K38">
        <f>'Bowl-Base-End'!K38</f>
        <v>11</v>
      </c>
      <c r="L38" t="str">
        <f>'Bowl-Base-End'!L38</f>
        <v>N</v>
      </c>
    </row>
    <row r="39" spans="1:12" x14ac:dyDescent="0.2">
      <c r="A39" t="str">
        <f>'Bowl-Base-End'!A39</f>
        <v>D Bruce</v>
      </c>
      <c r="B39">
        <f>'Bowl-Base-End'!B39</f>
        <v>1</v>
      </c>
      <c r="C39">
        <f>'Bowl-Base-End'!C39</f>
        <v>0</v>
      </c>
      <c r="D39">
        <f>'Bowl-Base-End'!D39</f>
        <v>0</v>
      </c>
      <c r="E39">
        <f>'Bowl-Base-End'!E39</f>
        <v>0</v>
      </c>
      <c r="F39">
        <f>'Bowl-Base-End'!F39</f>
        <v>0</v>
      </c>
      <c r="G39">
        <f>'Bowl-Base-End'!G39</f>
        <v>0</v>
      </c>
      <c r="H39">
        <f>'Bowl-Base-End'!H39</f>
        <v>0</v>
      </c>
      <c r="I39">
        <f>'Bowl-Base-End'!I39</f>
        <v>0</v>
      </c>
      <c r="J39">
        <f>'Bowl-Base-End'!J39</f>
        <v>0</v>
      </c>
      <c r="K39">
        <f>'Bowl-Base-End'!K39</f>
        <v>0</v>
      </c>
      <c r="L39" t="str">
        <f>'Bowl-Base-End'!L39</f>
        <v>N</v>
      </c>
    </row>
    <row r="40" spans="1:12" x14ac:dyDescent="0.2">
      <c r="A40" t="str">
        <f>'Bowl-Base-End'!A40</f>
        <v>G Buckley</v>
      </c>
      <c r="B40">
        <f>'Bowl-Base-End'!B40</f>
        <v>1</v>
      </c>
      <c r="C40">
        <f>'Bowl-Base-End'!C40</f>
        <v>0</v>
      </c>
      <c r="D40">
        <f>'Bowl-Base-End'!D40</f>
        <v>0</v>
      </c>
      <c r="E40">
        <f>'Bowl-Base-End'!E40</f>
        <v>0</v>
      </c>
      <c r="F40">
        <f>'Bowl-Base-End'!F40</f>
        <v>0</v>
      </c>
      <c r="G40">
        <f>'Bowl-Base-End'!G40</f>
        <v>0</v>
      </c>
      <c r="H40">
        <f>'Bowl-Base-End'!H40</f>
        <v>0</v>
      </c>
      <c r="I40">
        <f>'Bowl-Base-End'!I40</f>
        <v>0</v>
      </c>
      <c r="J40">
        <f>'Bowl-Base-End'!J40</f>
        <v>0</v>
      </c>
      <c r="K40">
        <f>'Bowl-Base-End'!K40</f>
        <v>0</v>
      </c>
      <c r="L40" t="str">
        <f>'Bowl-Base-End'!L40</f>
        <v>N</v>
      </c>
    </row>
    <row r="41" spans="1:12" x14ac:dyDescent="0.2">
      <c r="A41" t="str">
        <f>'Bowl-Base-End'!A41</f>
        <v>Richard Buckley</v>
      </c>
      <c r="B41">
        <f>'Bowl-Base-End'!B41</f>
        <v>195</v>
      </c>
      <c r="C41">
        <f>'Bowl-Base-End'!C41</f>
        <v>60</v>
      </c>
      <c r="D41">
        <f>'Bowl-Base-End'!D41</f>
        <v>0</v>
      </c>
      <c r="E41">
        <f>'Bowl-Base-End'!E41</f>
        <v>339</v>
      </c>
      <c r="F41">
        <f>'Bowl-Base-End'!F41</f>
        <v>14</v>
      </c>
      <c r="G41">
        <f>'Bowl-Base-End'!G41</f>
        <v>1</v>
      </c>
      <c r="H41">
        <f>'Bowl-Base-End'!H41</f>
        <v>0</v>
      </c>
      <c r="I41">
        <f>'Bowl-Base-End'!I41</f>
        <v>0</v>
      </c>
      <c r="J41">
        <f>'Bowl-Base-End'!J41</f>
        <v>5</v>
      </c>
      <c r="K41">
        <f>'Bowl-Base-End'!K41</f>
        <v>39</v>
      </c>
      <c r="L41" t="str">
        <f>'Bowl-Base-End'!L41</f>
        <v>Y</v>
      </c>
    </row>
    <row r="42" spans="1:12" x14ac:dyDescent="0.2">
      <c r="A42" t="str">
        <f>'Bowl-Base-End'!A42</f>
        <v>G Buckner</v>
      </c>
      <c r="B42">
        <f>'Bowl-Base-End'!B42</f>
        <v>117</v>
      </c>
      <c r="C42">
        <f>'Bowl-Base-End'!C42</f>
        <v>27</v>
      </c>
      <c r="D42">
        <f>'Bowl-Base-End'!D42</f>
        <v>0</v>
      </c>
      <c r="E42">
        <f>'Bowl-Base-End'!E42</f>
        <v>217</v>
      </c>
      <c r="F42">
        <f>'Bowl-Base-End'!F42</f>
        <v>8</v>
      </c>
      <c r="G42">
        <f>'Bowl-Base-End'!G42</f>
        <v>0</v>
      </c>
      <c r="H42">
        <f>'Bowl-Base-End'!H42</f>
        <v>0</v>
      </c>
      <c r="I42">
        <f>'Bowl-Base-End'!I42</f>
        <v>0</v>
      </c>
      <c r="J42">
        <f>'Bowl-Base-End'!J42</f>
        <v>2</v>
      </c>
      <c r="K42">
        <f>'Bowl-Base-End'!K42</f>
        <v>1</v>
      </c>
      <c r="L42" t="str">
        <f>'Bowl-Base-End'!L42</f>
        <v>N</v>
      </c>
    </row>
    <row r="43" spans="1:12" x14ac:dyDescent="0.2">
      <c r="A43" t="str">
        <f>'Bowl-Base-End'!A43</f>
        <v>Alex Burriel</v>
      </c>
      <c r="B43">
        <f>'Bowl-Base-End'!B43</f>
        <v>11</v>
      </c>
      <c r="C43">
        <f>'Bowl-Base-End'!C43</f>
        <v>62</v>
      </c>
      <c r="D43">
        <f>'Bowl-Base-End'!D43</f>
        <v>7</v>
      </c>
      <c r="E43">
        <f>'Bowl-Base-End'!E43</f>
        <v>288</v>
      </c>
      <c r="F43">
        <f>'Bowl-Base-End'!F43</f>
        <v>12</v>
      </c>
      <c r="G43">
        <f>'Bowl-Base-End'!G43</f>
        <v>0</v>
      </c>
      <c r="H43">
        <f>'Bowl-Base-End'!H43</f>
        <v>0</v>
      </c>
      <c r="I43">
        <f>'Bowl-Base-End'!I43</f>
        <v>0</v>
      </c>
      <c r="J43">
        <f>'Bowl-Base-End'!J43</f>
        <v>3</v>
      </c>
      <c r="K43">
        <f>'Bowl-Base-End'!K43</f>
        <v>8</v>
      </c>
      <c r="L43" t="str">
        <f>'Bowl-Base-End'!L43</f>
        <v>N</v>
      </c>
    </row>
    <row r="44" spans="1:12" x14ac:dyDescent="0.2">
      <c r="A44" t="str">
        <f>'Bowl-Base-End'!A44</f>
        <v>Rhys Byrne</v>
      </c>
      <c r="B44">
        <f>'Bowl-Base-End'!B44</f>
        <v>11</v>
      </c>
      <c r="C44">
        <f>'Bowl-Base-End'!C44</f>
        <v>3</v>
      </c>
      <c r="D44">
        <f>'Bowl-Base-End'!D44</f>
        <v>0</v>
      </c>
      <c r="E44">
        <f>'Bowl-Base-End'!E44</f>
        <v>16</v>
      </c>
      <c r="F44">
        <f>'Bowl-Base-End'!F44</f>
        <v>1</v>
      </c>
      <c r="G44">
        <f>'Bowl-Base-End'!G44</f>
        <v>0</v>
      </c>
      <c r="H44">
        <f>'Bowl-Base-End'!H44</f>
        <v>0</v>
      </c>
      <c r="I44">
        <f>'Bowl-Base-End'!I44</f>
        <v>0</v>
      </c>
      <c r="J44">
        <f>'Bowl-Base-End'!J44</f>
        <v>1</v>
      </c>
      <c r="K44">
        <f>'Bowl-Base-End'!K44</f>
        <v>16</v>
      </c>
      <c r="L44" t="str">
        <f>'Bowl-Base-End'!L44</f>
        <v>N</v>
      </c>
    </row>
    <row r="45" spans="1:12" x14ac:dyDescent="0.2">
      <c r="A45" t="str">
        <f>'Bowl-Base-End'!A45</f>
        <v>M Callanan</v>
      </c>
      <c r="B45">
        <f>'Bowl-Base-End'!B45</f>
        <v>24</v>
      </c>
      <c r="C45">
        <f>'Bowl-Base-End'!C45</f>
        <v>30</v>
      </c>
      <c r="D45">
        <f>'Bowl-Base-End'!D45</f>
        <v>4</v>
      </c>
      <c r="E45">
        <f>'Bowl-Base-End'!E45</f>
        <v>120</v>
      </c>
      <c r="F45">
        <f>'Bowl-Base-End'!F45</f>
        <v>9</v>
      </c>
      <c r="G45">
        <f>'Bowl-Base-End'!G45</f>
        <v>0</v>
      </c>
      <c r="H45">
        <f>'Bowl-Base-End'!H45</f>
        <v>0</v>
      </c>
      <c r="I45">
        <f>'Bowl-Base-End'!I45</f>
        <v>0</v>
      </c>
      <c r="J45">
        <f>'Bowl-Base-End'!J45</f>
        <v>4</v>
      </c>
      <c r="K45">
        <f>'Bowl-Base-End'!K45</f>
        <v>8</v>
      </c>
      <c r="L45" t="str">
        <f>'Bowl-Base-End'!L45</f>
        <v>N</v>
      </c>
    </row>
    <row r="46" spans="1:12" x14ac:dyDescent="0.2">
      <c r="A46" t="str">
        <f>'Bowl-Base-End'!A46</f>
        <v>Anthony Campbell</v>
      </c>
      <c r="B46">
        <f>'Bowl-Base-End'!B46</f>
        <v>89</v>
      </c>
      <c r="C46">
        <f>'Bowl-Base-End'!C46</f>
        <v>627</v>
      </c>
      <c r="D46">
        <f>'Bowl-Base-End'!D46</f>
        <v>73</v>
      </c>
      <c r="E46">
        <f>'Bowl-Base-End'!E46</f>
        <v>2729</v>
      </c>
      <c r="F46">
        <f>'Bowl-Base-End'!F46</f>
        <v>115</v>
      </c>
      <c r="G46">
        <f>'Bowl-Base-End'!G46</f>
        <v>3</v>
      </c>
      <c r="H46">
        <f>'Bowl-Base-End'!H46</f>
        <v>0</v>
      </c>
      <c r="I46">
        <f>'Bowl-Base-End'!I46</f>
        <v>0</v>
      </c>
      <c r="J46">
        <f>'Bowl-Base-End'!J46</f>
        <v>6</v>
      </c>
      <c r="K46">
        <f>'Bowl-Base-End'!K46</f>
        <v>45</v>
      </c>
      <c r="L46" t="str">
        <f>'Bowl-Base-End'!L46</f>
        <v>N</v>
      </c>
    </row>
    <row r="47" spans="1:12" x14ac:dyDescent="0.2">
      <c r="A47" t="str">
        <f>'Bowl-Base-End'!A47</f>
        <v>J Capel</v>
      </c>
      <c r="B47">
        <f>'Bowl-Base-End'!B47</f>
        <v>1</v>
      </c>
      <c r="C47">
        <f>'Bowl-Base-End'!C47</f>
        <v>5</v>
      </c>
      <c r="D47">
        <f>'Bowl-Base-End'!D47</f>
        <v>0</v>
      </c>
      <c r="E47">
        <f>'Bowl-Base-End'!E47</f>
        <v>39</v>
      </c>
      <c r="F47">
        <f>'Bowl-Base-End'!F47</f>
        <v>1</v>
      </c>
      <c r="G47">
        <f>'Bowl-Base-End'!G47</f>
        <v>0</v>
      </c>
      <c r="H47">
        <f>'Bowl-Base-End'!H47</f>
        <v>0</v>
      </c>
      <c r="I47">
        <f>'Bowl-Base-End'!I47</f>
        <v>0</v>
      </c>
      <c r="J47">
        <f>'Bowl-Base-End'!J47</f>
        <v>1</v>
      </c>
      <c r="K47">
        <f>'Bowl-Base-End'!K47</f>
        <v>39</v>
      </c>
      <c r="L47" t="str">
        <f>'Bowl-Base-End'!L47</f>
        <v>N</v>
      </c>
    </row>
    <row r="48" spans="1:12" x14ac:dyDescent="0.2">
      <c r="A48" t="str">
        <f>'Bowl-Base-End'!A48</f>
        <v>C Carline</v>
      </c>
      <c r="B48">
        <f>'Bowl-Base-End'!B48</f>
        <v>1</v>
      </c>
      <c r="C48">
        <f>'Bowl-Base-End'!C48</f>
        <v>0</v>
      </c>
      <c r="D48">
        <f>'Bowl-Base-End'!D48</f>
        <v>0</v>
      </c>
      <c r="E48">
        <f>'Bowl-Base-End'!E48</f>
        <v>0</v>
      </c>
      <c r="F48">
        <f>'Bowl-Base-End'!F48</f>
        <v>0</v>
      </c>
      <c r="G48">
        <f>'Bowl-Base-End'!G48</f>
        <v>0</v>
      </c>
      <c r="H48">
        <f>'Bowl-Base-End'!H48</f>
        <v>0</v>
      </c>
      <c r="I48">
        <f>'Bowl-Base-End'!I48</f>
        <v>0</v>
      </c>
      <c r="J48">
        <f>'Bowl-Base-End'!J48</f>
        <v>0</v>
      </c>
      <c r="K48">
        <f>'Bowl-Base-End'!K48</f>
        <v>0</v>
      </c>
      <c r="L48" t="str">
        <f>'Bowl-Base-End'!L48</f>
        <v>N</v>
      </c>
    </row>
    <row r="49" spans="1:12" x14ac:dyDescent="0.2">
      <c r="A49" t="str">
        <f>'Bowl-Base-End'!A49</f>
        <v>Conor Carson</v>
      </c>
      <c r="B49">
        <f>'Bowl-Base-End'!B49</f>
        <v>3</v>
      </c>
      <c r="C49">
        <f>'Bowl-Base-End'!C49</f>
        <v>0</v>
      </c>
      <c r="D49">
        <f>'Bowl-Base-End'!D49</f>
        <v>0</v>
      </c>
      <c r="E49">
        <f>'Bowl-Base-End'!E49</f>
        <v>0</v>
      </c>
      <c r="F49">
        <f>'Bowl-Base-End'!F49</f>
        <v>0</v>
      </c>
      <c r="G49">
        <f>'Bowl-Base-End'!G49</f>
        <v>0</v>
      </c>
      <c r="H49">
        <f>'Bowl-Base-End'!H49</f>
        <v>0</v>
      </c>
      <c r="I49">
        <f>'Bowl-Base-End'!I49</f>
        <v>0</v>
      </c>
      <c r="J49">
        <f>'Bowl-Base-End'!J49</f>
        <v>0</v>
      </c>
      <c r="K49">
        <f>'Bowl-Base-End'!K49</f>
        <v>0</v>
      </c>
      <c r="L49" t="str">
        <f>'Bowl-Base-End'!L49</f>
        <v>N</v>
      </c>
    </row>
    <row r="50" spans="1:12" x14ac:dyDescent="0.2">
      <c r="A50" t="str">
        <f>'Bowl-Base-End'!A50</f>
        <v>Simon Carson</v>
      </c>
      <c r="B50">
        <f>'Bowl-Base-End'!B50</f>
        <v>155</v>
      </c>
      <c r="C50">
        <f>'Bowl-Base-End'!C50</f>
        <v>788</v>
      </c>
      <c r="D50">
        <f>'Bowl-Base-End'!D50</f>
        <v>68</v>
      </c>
      <c r="E50">
        <f>'Bowl-Base-End'!E50</f>
        <v>3625</v>
      </c>
      <c r="F50">
        <f>'Bowl-Base-End'!F50</f>
        <v>120</v>
      </c>
      <c r="G50">
        <f>'Bowl-Base-End'!G50</f>
        <v>2</v>
      </c>
      <c r="H50">
        <f>'Bowl-Base-End'!H50</f>
        <v>14</v>
      </c>
      <c r="I50">
        <f>'Bowl-Base-End'!I50</f>
        <v>2</v>
      </c>
      <c r="J50">
        <f>'Bowl-Base-End'!J50</f>
        <v>6</v>
      </c>
      <c r="K50">
        <f>'Bowl-Base-End'!K50</f>
        <v>32</v>
      </c>
      <c r="L50" t="str">
        <f>'Bowl-Base-End'!L50</f>
        <v>Y</v>
      </c>
    </row>
    <row r="51" spans="1:12" x14ac:dyDescent="0.2">
      <c r="A51" t="str">
        <f>'Bowl-Base-End'!A51</f>
        <v>T Cawkwell</v>
      </c>
      <c r="B51">
        <f>'Bowl-Base-End'!B51</f>
        <v>6</v>
      </c>
      <c r="C51">
        <f>'Bowl-Base-End'!C51</f>
        <v>0</v>
      </c>
      <c r="D51">
        <f>'Bowl-Base-End'!D51</f>
        <v>0</v>
      </c>
      <c r="E51">
        <f>'Bowl-Base-End'!E51</f>
        <v>0</v>
      </c>
      <c r="F51">
        <f>'Bowl-Base-End'!F51</f>
        <v>0</v>
      </c>
      <c r="G51">
        <f>'Bowl-Base-End'!G51</f>
        <v>0</v>
      </c>
      <c r="H51">
        <f>'Bowl-Base-End'!H51</f>
        <v>0</v>
      </c>
      <c r="I51">
        <f>'Bowl-Base-End'!I51</f>
        <v>0</v>
      </c>
      <c r="J51">
        <f>'Bowl-Base-End'!J51</f>
        <v>0</v>
      </c>
      <c r="K51">
        <f>'Bowl-Base-End'!K51</f>
        <v>0</v>
      </c>
      <c r="L51" t="str">
        <f>'Bowl-Base-End'!L51</f>
        <v>N</v>
      </c>
    </row>
    <row r="52" spans="1:12" x14ac:dyDescent="0.2">
      <c r="A52" t="str">
        <f>'Bowl-Base-End'!A52</f>
        <v>Kevin Chau</v>
      </c>
      <c r="B52">
        <f>'Bowl-Base-End'!B52</f>
        <v>34</v>
      </c>
      <c r="C52">
        <f>'Bowl-Base-End'!C52</f>
        <v>25</v>
      </c>
      <c r="D52">
        <f>'Bowl-Base-End'!D52</f>
        <v>0</v>
      </c>
      <c r="E52">
        <f>'Bowl-Base-End'!E52</f>
        <v>196</v>
      </c>
      <c r="F52">
        <f>'Bowl-Base-End'!F52</f>
        <v>6</v>
      </c>
      <c r="G52">
        <f>'Bowl-Base-End'!G52</f>
        <v>0</v>
      </c>
      <c r="H52">
        <f>'Bowl-Base-End'!H52</f>
        <v>22</v>
      </c>
      <c r="I52">
        <f>'Bowl-Base-End'!I52</f>
        <v>1</v>
      </c>
      <c r="J52">
        <f>'Bowl-Base-End'!J52</f>
        <v>3</v>
      </c>
      <c r="K52">
        <f>'Bowl-Base-End'!K52</f>
        <v>36</v>
      </c>
      <c r="L52" t="str">
        <f>'Bowl-Base-End'!L52</f>
        <v>Y</v>
      </c>
    </row>
    <row r="53" spans="1:12" x14ac:dyDescent="0.2">
      <c r="A53" t="str">
        <f>'Bowl-Base-End'!A53</f>
        <v>A Chowdhary</v>
      </c>
      <c r="B53">
        <f>'Bowl-Base-End'!B53</f>
        <v>1</v>
      </c>
      <c r="C53">
        <f>'Bowl-Base-End'!C53</f>
        <v>0</v>
      </c>
      <c r="D53">
        <f>'Bowl-Base-End'!D53</f>
        <v>0</v>
      </c>
      <c r="E53">
        <f>'Bowl-Base-End'!E53</f>
        <v>0</v>
      </c>
      <c r="F53">
        <f>'Bowl-Base-End'!F53</f>
        <v>0</v>
      </c>
      <c r="G53">
        <f>'Bowl-Base-End'!G53</f>
        <v>0</v>
      </c>
      <c r="H53">
        <f>'Bowl-Base-End'!H53</f>
        <v>0</v>
      </c>
      <c r="I53">
        <f>'Bowl-Base-End'!I53</f>
        <v>0</v>
      </c>
      <c r="J53">
        <f>'Bowl-Base-End'!J53</f>
        <v>0</v>
      </c>
      <c r="K53">
        <f>'Bowl-Base-End'!K53</f>
        <v>0</v>
      </c>
      <c r="L53" t="str">
        <f>'Bowl-Base-End'!L53</f>
        <v>N</v>
      </c>
    </row>
    <row r="54" spans="1:12" x14ac:dyDescent="0.2">
      <c r="A54" t="str">
        <f>'Bowl-Base-End'!A54</f>
        <v>C Chowdry</v>
      </c>
      <c r="B54">
        <f>'Bowl-Base-End'!B54</f>
        <v>1</v>
      </c>
      <c r="C54">
        <f>'Bowl-Base-End'!C54</f>
        <v>4</v>
      </c>
      <c r="D54">
        <f>'Bowl-Base-End'!D54</f>
        <v>0</v>
      </c>
      <c r="E54">
        <f>'Bowl-Base-End'!E54</f>
        <v>12</v>
      </c>
      <c r="F54">
        <f>'Bowl-Base-End'!F54</f>
        <v>1</v>
      </c>
      <c r="G54">
        <f>'Bowl-Base-End'!G54</f>
        <v>0</v>
      </c>
      <c r="H54">
        <f>'Bowl-Base-End'!H54</f>
        <v>0</v>
      </c>
      <c r="I54">
        <f>'Bowl-Base-End'!I54</f>
        <v>0</v>
      </c>
      <c r="J54">
        <f>'Bowl-Base-End'!J54</f>
        <v>1</v>
      </c>
      <c r="K54">
        <f>'Bowl-Base-End'!K54</f>
        <v>12</v>
      </c>
      <c r="L54" t="str">
        <f>'Bowl-Base-End'!L54</f>
        <v>N</v>
      </c>
    </row>
    <row r="55" spans="1:12" x14ac:dyDescent="0.2">
      <c r="A55" t="str">
        <f>'Bowl-Base-End'!A55</f>
        <v>B Clark</v>
      </c>
      <c r="B55">
        <f>'Bowl-Base-End'!B55</f>
        <v>25</v>
      </c>
      <c r="C55">
        <f>'Bowl-Base-End'!C55</f>
        <v>43</v>
      </c>
      <c r="D55">
        <f>'Bowl-Base-End'!D55</f>
        <v>2</v>
      </c>
      <c r="E55">
        <f>'Bowl-Base-End'!E55</f>
        <v>217</v>
      </c>
      <c r="F55">
        <f>'Bowl-Base-End'!F55</f>
        <v>10</v>
      </c>
      <c r="G55">
        <f>'Bowl-Base-End'!G55</f>
        <v>0</v>
      </c>
      <c r="H55">
        <f>'Bowl-Base-End'!H55</f>
        <v>0</v>
      </c>
      <c r="I55">
        <f>'Bowl-Base-End'!I55</f>
        <v>0</v>
      </c>
      <c r="J55">
        <f>'Bowl-Base-End'!J55</f>
        <v>4</v>
      </c>
      <c r="K55">
        <f>'Bowl-Base-End'!K55</f>
        <v>22</v>
      </c>
      <c r="L55" t="str">
        <f>'Bowl-Base-End'!L55</f>
        <v>N</v>
      </c>
    </row>
    <row r="56" spans="1:12" x14ac:dyDescent="0.2">
      <c r="A56" t="str">
        <f>'Bowl-Base-End'!A56</f>
        <v>Dave Conway</v>
      </c>
      <c r="B56">
        <f>'Bowl-Base-End'!B56</f>
        <v>29</v>
      </c>
      <c r="C56">
        <f>'Bowl-Base-End'!C56</f>
        <v>99.2</v>
      </c>
      <c r="D56">
        <f>'Bowl-Base-End'!D56</f>
        <v>12</v>
      </c>
      <c r="E56">
        <f>'Bowl-Base-End'!E56</f>
        <v>354</v>
      </c>
      <c r="F56">
        <f>'Bowl-Base-End'!F56</f>
        <v>18</v>
      </c>
      <c r="G56">
        <f>'Bowl-Base-End'!G56</f>
        <v>0</v>
      </c>
      <c r="H56">
        <f>'Bowl-Base-End'!H56</f>
        <v>6</v>
      </c>
      <c r="I56">
        <f>'Bowl-Base-End'!I56</f>
        <v>1</v>
      </c>
      <c r="J56">
        <f>'Bowl-Base-End'!J56</f>
        <v>4</v>
      </c>
      <c r="K56">
        <f>'Bowl-Base-End'!K56</f>
        <v>20</v>
      </c>
      <c r="L56" t="str">
        <f>'Bowl-Base-End'!L56</f>
        <v>N</v>
      </c>
    </row>
    <row r="57" spans="1:12" x14ac:dyDescent="0.2">
      <c r="A57" t="str">
        <f>'Bowl-Base-End'!A57</f>
        <v>J Cooper</v>
      </c>
      <c r="B57">
        <f>'Bowl-Base-End'!B57</f>
        <v>12</v>
      </c>
      <c r="C57">
        <f>'Bowl-Base-End'!C57</f>
        <v>34</v>
      </c>
      <c r="D57">
        <f>'Bowl-Base-End'!D57</f>
        <v>1</v>
      </c>
      <c r="E57">
        <f>'Bowl-Base-End'!E57</f>
        <v>228</v>
      </c>
      <c r="F57">
        <f>'Bowl-Base-End'!F57</f>
        <v>14</v>
      </c>
      <c r="G57">
        <f>'Bowl-Base-End'!G57</f>
        <v>0</v>
      </c>
      <c r="H57">
        <f>'Bowl-Base-End'!H57</f>
        <v>0</v>
      </c>
      <c r="I57">
        <f>'Bowl-Base-End'!I57</f>
        <v>0</v>
      </c>
      <c r="J57">
        <f>'Bowl-Base-End'!J57</f>
        <v>3</v>
      </c>
      <c r="K57">
        <f>'Bowl-Base-End'!K57</f>
        <v>16</v>
      </c>
      <c r="L57" t="str">
        <f>'Bowl-Base-End'!L57</f>
        <v>N</v>
      </c>
    </row>
    <row r="58" spans="1:12" x14ac:dyDescent="0.2">
      <c r="A58" t="str">
        <f>'Bowl-Base-End'!A58</f>
        <v>Robert Cox</v>
      </c>
      <c r="B58">
        <f>'Bowl-Base-End'!B58</f>
        <v>317</v>
      </c>
      <c r="C58">
        <f>'Bowl-Base-End'!C58</f>
        <v>1970</v>
      </c>
      <c r="D58">
        <f>'Bowl-Base-End'!D58</f>
        <v>142</v>
      </c>
      <c r="E58">
        <f>'Bowl-Base-End'!E58</f>
        <v>7315</v>
      </c>
      <c r="F58">
        <f>'Bowl-Base-End'!F58</f>
        <v>441</v>
      </c>
      <c r="G58">
        <f>'Bowl-Base-End'!G58</f>
        <v>7</v>
      </c>
      <c r="H58">
        <f>'Bowl-Base-End'!H58</f>
        <v>7</v>
      </c>
      <c r="I58">
        <f>'Bowl-Base-End'!I58</f>
        <v>0</v>
      </c>
      <c r="J58">
        <f>'Bowl-Base-End'!J58</f>
        <v>7</v>
      </c>
      <c r="K58">
        <f>'Bowl-Base-End'!K58</f>
        <v>23</v>
      </c>
      <c r="L58" t="str">
        <f>'Bowl-Base-End'!L58</f>
        <v>N</v>
      </c>
    </row>
    <row r="59" spans="1:12" x14ac:dyDescent="0.2">
      <c r="A59" t="str">
        <f>'Bowl-Base-End'!A59</f>
        <v>N Creek</v>
      </c>
      <c r="B59">
        <f>'Bowl-Base-End'!B59</f>
        <v>16</v>
      </c>
      <c r="C59">
        <f>'Bowl-Base-End'!C59</f>
        <v>5</v>
      </c>
      <c r="D59">
        <f>'Bowl-Base-End'!D59</f>
        <v>0</v>
      </c>
      <c r="E59">
        <f>'Bowl-Base-End'!E59</f>
        <v>32</v>
      </c>
      <c r="F59">
        <f>'Bowl-Base-End'!F59</f>
        <v>0</v>
      </c>
      <c r="G59">
        <f>'Bowl-Base-End'!G59</f>
        <v>0</v>
      </c>
      <c r="H59">
        <f>'Bowl-Base-End'!H59</f>
        <v>0</v>
      </c>
      <c r="I59">
        <f>'Bowl-Base-End'!I59</f>
        <v>0</v>
      </c>
      <c r="J59">
        <f>'Bowl-Base-End'!J59</f>
        <v>0</v>
      </c>
      <c r="K59">
        <f>'Bowl-Base-End'!K59</f>
        <v>13</v>
      </c>
      <c r="L59" t="str">
        <f>'Bowl-Base-End'!L59</f>
        <v>N</v>
      </c>
    </row>
    <row r="60" spans="1:12" x14ac:dyDescent="0.2">
      <c r="A60" t="str">
        <f>'Bowl-Base-End'!A60</f>
        <v>M Crew</v>
      </c>
      <c r="B60">
        <f>'Bowl-Base-End'!B60</f>
        <v>1</v>
      </c>
      <c r="C60">
        <f>'Bowl-Base-End'!C60</f>
        <v>0</v>
      </c>
      <c r="D60">
        <f>'Bowl-Base-End'!D60</f>
        <v>0</v>
      </c>
      <c r="E60">
        <f>'Bowl-Base-End'!E60</f>
        <v>0</v>
      </c>
      <c r="F60">
        <f>'Bowl-Base-End'!F60</f>
        <v>0</v>
      </c>
      <c r="G60">
        <f>'Bowl-Base-End'!G60</f>
        <v>0</v>
      </c>
      <c r="H60">
        <f>'Bowl-Base-End'!H60</f>
        <v>0</v>
      </c>
      <c r="I60">
        <f>'Bowl-Base-End'!I60</f>
        <v>0</v>
      </c>
      <c r="J60">
        <f>'Bowl-Base-End'!J60</f>
        <v>0</v>
      </c>
      <c r="K60">
        <f>'Bowl-Base-End'!K60</f>
        <v>0</v>
      </c>
      <c r="L60" t="str">
        <f>'Bowl-Base-End'!L60</f>
        <v>N</v>
      </c>
    </row>
    <row r="61" spans="1:12" x14ac:dyDescent="0.2">
      <c r="A61" t="str">
        <f>'Bowl-Base-End'!A61</f>
        <v>V Cruickshank</v>
      </c>
      <c r="B61">
        <f>'Bowl-Base-End'!B61</f>
        <v>2</v>
      </c>
      <c r="C61">
        <f>'Bowl-Base-End'!C61</f>
        <v>12</v>
      </c>
      <c r="D61">
        <f>'Bowl-Base-End'!D61</f>
        <v>2</v>
      </c>
      <c r="E61">
        <f>'Bowl-Base-End'!E61</f>
        <v>41</v>
      </c>
      <c r="F61">
        <f>'Bowl-Base-End'!F61</f>
        <v>1</v>
      </c>
      <c r="G61">
        <f>'Bowl-Base-End'!G61</f>
        <v>0</v>
      </c>
      <c r="H61">
        <f>'Bowl-Base-End'!H61</f>
        <v>0</v>
      </c>
      <c r="I61">
        <f>'Bowl-Base-End'!I61</f>
        <v>0</v>
      </c>
      <c r="J61">
        <f>'Bowl-Base-End'!J61</f>
        <v>1</v>
      </c>
      <c r="K61">
        <f>'Bowl-Base-End'!K61</f>
        <v>19</v>
      </c>
      <c r="L61" t="str">
        <f>'Bowl-Base-End'!L61</f>
        <v>N</v>
      </c>
    </row>
    <row r="62" spans="1:12" x14ac:dyDescent="0.2">
      <c r="A62" t="str">
        <f>'Bowl-Base-End'!A62</f>
        <v>S Dalton</v>
      </c>
      <c r="B62">
        <f>'Bowl-Base-End'!B62</f>
        <v>4</v>
      </c>
      <c r="C62">
        <f>'Bowl-Base-End'!C62</f>
        <v>20</v>
      </c>
      <c r="D62">
        <f>'Bowl-Base-End'!D62</f>
        <v>5</v>
      </c>
      <c r="E62">
        <f>'Bowl-Base-End'!E62</f>
        <v>99</v>
      </c>
      <c r="F62">
        <f>'Bowl-Base-End'!F62</f>
        <v>1</v>
      </c>
      <c r="G62">
        <f>'Bowl-Base-End'!G62</f>
        <v>0</v>
      </c>
      <c r="H62">
        <f>'Bowl-Base-End'!H62</f>
        <v>0</v>
      </c>
      <c r="I62">
        <f>'Bowl-Base-End'!I62</f>
        <v>0</v>
      </c>
      <c r="J62">
        <f>'Bowl-Base-End'!J62</f>
        <v>1</v>
      </c>
      <c r="K62">
        <f>'Bowl-Base-End'!K62</f>
        <v>23</v>
      </c>
      <c r="L62" t="str">
        <f>'Bowl-Base-End'!L62</f>
        <v>N</v>
      </c>
    </row>
    <row r="63" spans="1:12" x14ac:dyDescent="0.2">
      <c r="A63" t="str">
        <f>'Bowl-Base-End'!A63</f>
        <v>Dyll Davies</v>
      </c>
      <c r="B63">
        <f>'Bowl-Base-End'!B63</f>
        <v>261</v>
      </c>
      <c r="C63">
        <f>'Bowl-Base-End'!C63</f>
        <v>85</v>
      </c>
      <c r="D63">
        <f>'Bowl-Base-End'!D63</f>
        <v>0</v>
      </c>
      <c r="E63">
        <f>'Bowl-Base-End'!E63</f>
        <v>430</v>
      </c>
      <c r="F63">
        <f>'Bowl-Base-End'!F63</f>
        <v>17</v>
      </c>
      <c r="G63">
        <f>'Bowl-Base-End'!G63</f>
        <v>0</v>
      </c>
      <c r="H63">
        <f>'Bowl-Base-End'!H63</f>
        <v>0</v>
      </c>
      <c r="I63">
        <f>'Bowl-Base-End'!I63</f>
        <v>0</v>
      </c>
      <c r="J63">
        <f>'Bowl-Base-End'!J63</f>
        <v>2</v>
      </c>
      <c r="K63">
        <f>'Bowl-Base-End'!K63</f>
        <v>3</v>
      </c>
      <c r="L63" t="str">
        <f>'Bowl-Base-End'!L63</f>
        <v>N</v>
      </c>
    </row>
    <row r="64" spans="1:12" x14ac:dyDescent="0.2">
      <c r="A64" t="str">
        <f>'Bowl-Base-End'!A64</f>
        <v>Harry Davies</v>
      </c>
      <c r="B64">
        <f>'Bowl-Base-End'!B64</f>
        <v>49</v>
      </c>
      <c r="C64">
        <f>'Bowl-Base-End'!C64</f>
        <v>199.1</v>
      </c>
      <c r="D64">
        <f>'Bowl-Base-End'!D64</f>
        <v>5</v>
      </c>
      <c r="E64">
        <f>'Bowl-Base-End'!E64</f>
        <v>1381</v>
      </c>
      <c r="F64">
        <f>'Bowl-Base-End'!F64</f>
        <v>43</v>
      </c>
      <c r="G64">
        <f>'Bowl-Base-End'!G64</f>
        <v>0</v>
      </c>
      <c r="H64">
        <f>'Bowl-Base-End'!H64</f>
        <v>30</v>
      </c>
      <c r="I64">
        <f>'Bowl-Base-End'!I64</f>
        <v>8</v>
      </c>
      <c r="J64">
        <f>'Bowl-Base-End'!J64</f>
        <v>3</v>
      </c>
      <c r="K64">
        <f>'Bowl-Base-End'!K64</f>
        <v>8</v>
      </c>
      <c r="L64" t="str">
        <f>'Bowl-Base-End'!L64</f>
        <v>Y</v>
      </c>
    </row>
    <row r="65" spans="1:12" x14ac:dyDescent="0.2">
      <c r="A65" t="str">
        <f>'Bowl-Base-End'!A65</f>
        <v>J Davies</v>
      </c>
      <c r="B65">
        <f>'Bowl-Base-End'!B65</f>
        <v>1</v>
      </c>
      <c r="C65">
        <f>'Bowl-Base-End'!C65</f>
        <v>6</v>
      </c>
      <c r="D65">
        <f>'Bowl-Base-End'!D65</f>
        <v>0</v>
      </c>
      <c r="E65">
        <f>'Bowl-Base-End'!E65</f>
        <v>42</v>
      </c>
      <c r="F65">
        <f>'Bowl-Base-End'!F65</f>
        <v>1</v>
      </c>
      <c r="G65">
        <f>'Bowl-Base-End'!G65</f>
        <v>0</v>
      </c>
      <c r="H65">
        <f>'Bowl-Base-End'!H65</f>
        <v>0</v>
      </c>
      <c r="I65">
        <f>'Bowl-Base-End'!I65</f>
        <v>0</v>
      </c>
      <c r="J65">
        <f>'Bowl-Base-End'!J65</f>
        <v>1</v>
      </c>
      <c r="K65">
        <f>'Bowl-Base-End'!K65</f>
        <v>42</v>
      </c>
      <c r="L65" t="str">
        <f>'Bowl-Base-End'!L65</f>
        <v>N</v>
      </c>
    </row>
    <row r="66" spans="1:12" x14ac:dyDescent="0.2">
      <c r="A66" t="str">
        <f>'Bowl-Base-End'!A66</f>
        <v>L Derbyshire</v>
      </c>
      <c r="B66">
        <f>'Bowl-Base-End'!B66</f>
        <v>5</v>
      </c>
      <c r="C66">
        <f>'Bowl-Base-End'!C66</f>
        <v>0</v>
      </c>
      <c r="D66">
        <f>'Bowl-Base-End'!D66</f>
        <v>0</v>
      </c>
      <c r="E66">
        <f>'Bowl-Base-End'!E66</f>
        <v>0</v>
      </c>
      <c r="F66">
        <f>'Bowl-Base-End'!F66</f>
        <v>0</v>
      </c>
      <c r="G66">
        <f>'Bowl-Base-End'!G66</f>
        <v>0</v>
      </c>
      <c r="H66">
        <f>'Bowl-Base-End'!H66</f>
        <v>0</v>
      </c>
      <c r="I66">
        <f>'Bowl-Base-End'!I66</f>
        <v>0</v>
      </c>
      <c r="J66">
        <f>'Bowl-Base-End'!J66</f>
        <v>0</v>
      </c>
      <c r="K66">
        <f>'Bowl-Base-End'!K66</f>
        <v>0</v>
      </c>
      <c r="L66" t="str">
        <f>'Bowl-Base-End'!L66</f>
        <v>N</v>
      </c>
    </row>
    <row r="67" spans="1:12" x14ac:dyDescent="0.2">
      <c r="A67" t="str">
        <f>'Bowl-Base-End'!A67</f>
        <v>P Derbyshire</v>
      </c>
      <c r="B67">
        <f>'Bowl-Base-End'!B67</f>
        <v>2</v>
      </c>
      <c r="C67">
        <f>'Bowl-Base-End'!C67</f>
        <v>14</v>
      </c>
      <c r="D67">
        <f>'Bowl-Base-End'!D67</f>
        <v>2</v>
      </c>
      <c r="E67">
        <f>'Bowl-Base-End'!E67</f>
        <v>46</v>
      </c>
      <c r="F67">
        <f>'Bowl-Base-End'!F67</f>
        <v>2</v>
      </c>
      <c r="G67">
        <f>'Bowl-Base-End'!G67</f>
        <v>0</v>
      </c>
      <c r="H67">
        <f>'Bowl-Base-End'!H67</f>
        <v>0</v>
      </c>
      <c r="I67">
        <f>'Bowl-Base-End'!I67</f>
        <v>0</v>
      </c>
      <c r="J67">
        <f>'Bowl-Base-End'!J67</f>
        <v>1</v>
      </c>
      <c r="K67">
        <f>'Bowl-Base-End'!K67</f>
        <v>20</v>
      </c>
      <c r="L67" t="str">
        <f>'Bowl-Base-End'!L67</f>
        <v>N</v>
      </c>
    </row>
    <row r="68" spans="1:12" x14ac:dyDescent="0.2">
      <c r="A68" t="str">
        <f>'Bowl-Base-End'!A68</f>
        <v>D Diamond</v>
      </c>
      <c r="B68">
        <f>'Bowl-Base-End'!B68</f>
        <v>2</v>
      </c>
      <c r="C68">
        <f>'Bowl-Base-End'!C68</f>
        <v>11</v>
      </c>
      <c r="D68">
        <f>'Bowl-Base-End'!D68</f>
        <v>1</v>
      </c>
      <c r="E68">
        <f>'Bowl-Base-End'!E68</f>
        <v>52</v>
      </c>
      <c r="F68">
        <f>'Bowl-Base-End'!F68</f>
        <v>0</v>
      </c>
      <c r="G68">
        <f>'Bowl-Base-End'!G68</f>
        <v>0</v>
      </c>
      <c r="H68">
        <f>'Bowl-Base-End'!H68</f>
        <v>0</v>
      </c>
      <c r="I68">
        <f>'Bowl-Base-End'!I68</f>
        <v>0</v>
      </c>
      <c r="J68">
        <f>'Bowl-Base-End'!J68</f>
        <v>0</v>
      </c>
      <c r="K68">
        <f>'Bowl-Base-End'!K68</f>
        <v>23</v>
      </c>
      <c r="L68" t="str">
        <f>'Bowl-Base-End'!L68</f>
        <v>N</v>
      </c>
    </row>
    <row r="69" spans="1:12" x14ac:dyDescent="0.2">
      <c r="A69" t="str">
        <f>'Bowl-Base-End'!A69</f>
        <v>Hamish Dowell</v>
      </c>
      <c r="B69">
        <f>'Bowl-Base-End'!B69</f>
        <v>21</v>
      </c>
      <c r="C69">
        <f>'Bowl-Base-End'!C69</f>
        <v>0</v>
      </c>
      <c r="D69">
        <f>'Bowl-Base-End'!D69</f>
        <v>0</v>
      </c>
      <c r="E69">
        <f>'Bowl-Base-End'!E69</f>
        <v>0</v>
      </c>
      <c r="F69">
        <f>'Bowl-Base-End'!F69</f>
        <v>0</v>
      </c>
      <c r="G69">
        <f>'Bowl-Base-End'!G69</f>
        <v>0</v>
      </c>
      <c r="H69">
        <f>'Bowl-Base-End'!H69</f>
        <v>0</v>
      </c>
      <c r="I69">
        <f>'Bowl-Base-End'!I69</f>
        <v>0</v>
      </c>
      <c r="J69">
        <f>'Bowl-Base-End'!J69</f>
        <v>0</v>
      </c>
      <c r="K69">
        <f>'Bowl-Base-End'!K69</f>
        <v>0</v>
      </c>
      <c r="L69" t="str">
        <f>'Bowl-Base-End'!L69</f>
        <v>N</v>
      </c>
    </row>
    <row r="70" spans="1:12" x14ac:dyDescent="0.2">
      <c r="A70" t="str">
        <f>'Bowl-Base-End'!A70</f>
        <v>Nicko Dowell</v>
      </c>
      <c r="B70">
        <f>'Bowl-Base-End'!B70</f>
        <v>76</v>
      </c>
      <c r="C70">
        <f>'Bowl-Base-End'!C70</f>
        <v>72</v>
      </c>
      <c r="D70">
        <f>'Bowl-Base-End'!D70</f>
        <v>7</v>
      </c>
      <c r="E70">
        <f>'Bowl-Base-End'!E70</f>
        <v>359</v>
      </c>
      <c r="F70">
        <f>'Bowl-Base-End'!F70</f>
        <v>17</v>
      </c>
      <c r="G70">
        <f>'Bowl-Base-End'!G70</f>
        <v>0</v>
      </c>
      <c r="H70">
        <f>'Bowl-Base-End'!H70</f>
        <v>0</v>
      </c>
      <c r="I70">
        <f>'Bowl-Base-End'!I70</f>
        <v>0</v>
      </c>
      <c r="J70">
        <f>'Bowl-Base-End'!J70</f>
        <v>3</v>
      </c>
      <c r="K70">
        <f>'Bowl-Base-End'!K70</f>
        <v>11</v>
      </c>
      <c r="L70" t="str">
        <f>'Bowl-Base-End'!L70</f>
        <v>N</v>
      </c>
    </row>
    <row r="71" spans="1:12" x14ac:dyDescent="0.2">
      <c r="A71" t="str">
        <f>'Bowl-Base-End'!A71</f>
        <v>M Dudley</v>
      </c>
      <c r="B71">
        <f>'Bowl-Base-End'!B71</f>
        <v>3</v>
      </c>
      <c r="C71">
        <f>'Bowl-Base-End'!C71</f>
        <v>0</v>
      </c>
      <c r="D71">
        <f>'Bowl-Base-End'!D71</f>
        <v>0</v>
      </c>
      <c r="E71">
        <f>'Bowl-Base-End'!E71</f>
        <v>0</v>
      </c>
      <c r="F71">
        <f>'Bowl-Base-End'!F71</f>
        <v>0</v>
      </c>
      <c r="G71">
        <f>'Bowl-Base-End'!G71</f>
        <v>0</v>
      </c>
      <c r="H71">
        <f>'Bowl-Base-End'!H71</f>
        <v>0</v>
      </c>
      <c r="I71">
        <f>'Bowl-Base-End'!I71</f>
        <v>0</v>
      </c>
      <c r="J71">
        <f>'Bowl-Base-End'!J71</f>
        <v>0</v>
      </c>
      <c r="K71">
        <f>'Bowl-Base-End'!K71</f>
        <v>0</v>
      </c>
      <c r="L71" t="str">
        <f>'Bowl-Base-End'!L71</f>
        <v>N</v>
      </c>
    </row>
    <row r="72" spans="1:12" x14ac:dyDescent="0.2">
      <c r="A72" t="str">
        <f>'Bowl-Base-End'!A72</f>
        <v>Gordon Dunne</v>
      </c>
      <c r="B72">
        <f>'Bowl-Base-End'!B72</f>
        <v>1</v>
      </c>
      <c r="C72">
        <f>'Bowl-Base-End'!C72</f>
        <v>4</v>
      </c>
      <c r="D72">
        <f>'Bowl-Base-End'!D72</f>
        <v>0</v>
      </c>
      <c r="E72">
        <f>'Bowl-Base-End'!E72</f>
        <v>40</v>
      </c>
      <c r="F72">
        <f>'Bowl-Base-End'!F72</f>
        <v>1</v>
      </c>
      <c r="G72">
        <f>'Bowl-Base-End'!G72</f>
        <v>0</v>
      </c>
      <c r="H72">
        <f>'Bowl-Base-End'!H72</f>
        <v>10</v>
      </c>
      <c r="I72">
        <f>'Bowl-Base-End'!I72</f>
        <v>2</v>
      </c>
      <c r="J72">
        <f>'Bowl-Base-End'!J72</f>
        <v>1</v>
      </c>
      <c r="K72">
        <f>'Bowl-Base-End'!K72</f>
        <v>40</v>
      </c>
      <c r="L72" t="str">
        <f>'Bowl-Base-End'!L72</f>
        <v>N</v>
      </c>
    </row>
    <row r="73" spans="1:12" x14ac:dyDescent="0.2">
      <c r="A73" t="str">
        <f>'Bowl-Base-End'!A73</f>
        <v>H Ewinger</v>
      </c>
      <c r="B73">
        <f>'Bowl-Base-End'!B73</f>
        <v>20</v>
      </c>
      <c r="C73">
        <f>'Bowl-Base-End'!C73</f>
        <v>1</v>
      </c>
      <c r="D73">
        <f>'Bowl-Base-End'!D73</f>
        <v>0</v>
      </c>
      <c r="E73">
        <f>'Bowl-Base-End'!E73</f>
        <v>7</v>
      </c>
      <c r="F73">
        <f>'Bowl-Base-End'!F73</f>
        <v>0</v>
      </c>
      <c r="G73">
        <f>'Bowl-Base-End'!G73</f>
        <v>0</v>
      </c>
      <c r="H73">
        <f>'Bowl-Base-End'!H73</f>
        <v>0</v>
      </c>
      <c r="I73">
        <f>'Bowl-Base-End'!I73</f>
        <v>0</v>
      </c>
      <c r="J73">
        <f>'Bowl-Base-End'!J73</f>
        <v>0</v>
      </c>
      <c r="K73">
        <f>'Bowl-Base-End'!K73</f>
        <v>7</v>
      </c>
      <c r="L73" t="str">
        <f>'Bowl-Base-End'!L73</f>
        <v>N</v>
      </c>
    </row>
    <row r="74" spans="1:12" x14ac:dyDescent="0.2">
      <c r="A74" t="str">
        <f>'Bowl-Base-End'!A74</f>
        <v>E Feast</v>
      </c>
      <c r="B74">
        <f>'Bowl-Base-End'!B74</f>
        <v>9</v>
      </c>
      <c r="C74">
        <f>'Bowl-Base-End'!C74</f>
        <v>24</v>
      </c>
      <c r="D74">
        <f>'Bowl-Base-End'!D74</f>
        <v>1</v>
      </c>
      <c r="E74">
        <f>'Bowl-Base-End'!E74</f>
        <v>162</v>
      </c>
      <c r="F74">
        <f>'Bowl-Base-End'!F74</f>
        <v>3</v>
      </c>
      <c r="G74">
        <f>'Bowl-Base-End'!G74</f>
        <v>0</v>
      </c>
      <c r="H74">
        <f>'Bowl-Base-End'!H74</f>
        <v>0</v>
      </c>
      <c r="I74">
        <f>'Bowl-Base-End'!I74</f>
        <v>0</v>
      </c>
      <c r="J74">
        <f>'Bowl-Base-End'!J74</f>
        <v>2</v>
      </c>
      <c r="K74">
        <f>'Bowl-Base-End'!K74</f>
        <v>17</v>
      </c>
      <c r="L74" t="str">
        <f>'Bowl-Base-End'!L74</f>
        <v>N</v>
      </c>
    </row>
    <row r="75" spans="1:12" x14ac:dyDescent="0.2">
      <c r="A75" t="str">
        <f>'Bowl-Base-End'!A75</f>
        <v>Chris Feeney</v>
      </c>
      <c r="B75">
        <f>'Bowl-Base-End'!B75</f>
        <v>162</v>
      </c>
      <c r="C75">
        <f>'Bowl-Base-End'!C75</f>
        <v>4</v>
      </c>
      <c r="D75">
        <f>'Bowl-Base-End'!D75</f>
        <v>0</v>
      </c>
      <c r="E75">
        <f>'Bowl-Base-End'!E75</f>
        <v>27</v>
      </c>
      <c r="F75">
        <f>'Bowl-Base-End'!F75</f>
        <v>1</v>
      </c>
      <c r="G75">
        <f>'Bowl-Base-End'!G75</f>
        <v>0</v>
      </c>
      <c r="H75">
        <f>'Bowl-Base-End'!H75</f>
        <v>0</v>
      </c>
      <c r="I75">
        <f>'Bowl-Base-End'!I75</f>
        <v>0</v>
      </c>
      <c r="J75">
        <f>'Bowl-Base-End'!J75</f>
        <v>1</v>
      </c>
      <c r="K75">
        <f>'Bowl-Base-End'!K75</f>
        <v>27</v>
      </c>
      <c r="L75" t="str">
        <f>'Bowl-Base-End'!L75</f>
        <v>N</v>
      </c>
    </row>
    <row r="76" spans="1:12" x14ac:dyDescent="0.2">
      <c r="A76" t="str">
        <f>'Bowl-Base-End'!A76</f>
        <v>P Fenech</v>
      </c>
      <c r="B76">
        <f>'Bowl-Base-End'!B76</f>
        <v>13</v>
      </c>
      <c r="C76">
        <f>'Bowl-Base-End'!C76</f>
        <v>56</v>
      </c>
      <c r="D76">
        <f>'Bowl-Base-End'!D76</f>
        <v>7</v>
      </c>
      <c r="E76">
        <f>'Bowl-Base-End'!E76</f>
        <v>261</v>
      </c>
      <c r="F76">
        <f>'Bowl-Base-End'!F76</f>
        <v>16</v>
      </c>
      <c r="G76">
        <f>'Bowl-Base-End'!G76</f>
        <v>0</v>
      </c>
      <c r="H76">
        <f>'Bowl-Base-End'!H76</f>
        <v>0</v>
      </c>
      <c r="I76">
        <f>'Bowl-Base-End'!I76</f>
        <v>0</v>
      </c>
      <c r="J76">
        <f>'Bowl-Base-End'!J76</f>
        <v>4</v>
      </c>
      <c r="K76">
        <f>'Bowl-Base-End'!K76</f>
        <v>44</v>
      </c>
      <c r="L76" t="str">
        <f>'Bowl-Base-End'!L76</f>
        <v>N</v>
      </c>
    </row>
    <row r="77" spans="1:12" x14ac:dyDescent="0.2">
      <c r="A77" t="str">
        <f>'Bowl-Base-End'!A77</f>
        <v>T Flavin</v>
      </c>
      <c r="B77">
        <f>'Bowl-Base-End'!B77</f>
        <v>1</v>
      </c>
      <c r="C77">
        <f>'Bowl-Base-End'!C77</f>
        <v>1</v>
      </c>
      <c r="D77">
        <f>'Bowl-Base-End'!D77</f>
        <v>0</v>
      </c>
      <c r="E77">
        <f>'Bowl-Base-End'!E77</f>
        <v>12</v>
      </c>
      <c r="F77">
        <f>'Bowl-Base-End'!F77</f>
        <v>0</v>
      </c>
      <c r="G77">
        <f>'Bowl-Base-End'!G77</f>
        <v>0</v>
      </c>
      <c r="H77">
        <f>'Bowl-Base-End'!H77</f>
        <v>0</v>
      </c>
      <c r="I77">
        <f>'Bowl-Base-End'!I77</f>
        <v>0</v>
      </c>
      <c r="J77">
        <f>'Bowl-Base-End'!J77</f>
        <v>0</v>
      </c>
      <c r="K77">
        <f>'Bowl-Base-End'!K77</f>
        <v>12</v>
      </c>
      <c r="L77" t="str">
        <f>'Bowl-Base-End'!L77</f>
        <v>N</v>
      </c>
    </row>
    <row r="78" spans="1:12" x14ac:dyDescent="0.2">
      <c r="A78" t="str">
        <f>'Bowl-Base-End'!A78</f>
        <v>S Follows</v>
      </c>
      <c r="B78">
        <f>'Bowl-Base-End'!B78</f>
        <v>67</v>
      </c>
      <c r="C78">
        <f>'Bowl-Base-End'!C78</f>
        <v>333</v>
      </c>
      <c r="D78">
        <f>'Bowl-Base-End'!D78</f>
        <v>32</v>
      </c>
      <c r="E78">
        <f>'Bowl-Base-End'!E78</f>
        <v>1754</v>
      </c>
      <c r="F78">
        <f>'Bowl-Base-End'!F78</f>
        <v>56</v>
      </c>
      <c r="G78">
        <f>'Bowl-Base-End'!G78</f>
        <v>1</v>
      </c>
      <c r="H78">
        <f>'Bowl-Base-End'!H78</f>
        <v>0</v>
      </c>
      <c r="I78">
        <f>'Bowl-Base-End'!I78</f>
        <v>0</v>
      </c>
      <c r="J78">
        <f>'Bowl-Base-End'!J78</f>
        <v>5</v>
      </c>
      <c r="K78">
        <f>'Bowl-Base-End'!K78</f>
        <v>28</v>
      </c>
      <c r="L78" t="str">
        <f>'Bowl-Base-End'!L78</f>
        <v>N</v>
      </c>
    </row>
    <row r="79" spans="1:12" x14ac:dyDescent="0.2">
      <c r="A79" t="str">
        <f>'Bowl-Base-End'!A79</f>
        <v>J Fowler</v>
      </c>
      <c r="B79">
        <f>'Bowl-Base-End'!B79</f>
        <v>12</v>
      </c>
      <c r="C79">
        <f>'Bowl-Base-End'!C79</f>
        <v>0</v>
      </c>
      <c r="D79">
        <f>'Bowl-Base-End'!D79</f>
        <v>0</v>
      </c>
      <c r="E79">
        <f>'Bowl-Base-End'!E79</f>
        <v>0</v>
      </c>
      <c r="F79">
        <f>'Bowl-Base-End'!F79</f>
        <v>0</v>
      </c>
      <c r="G79">
        <f>'Bowl-Base-End'!G79</f>
        <v>0</v>
      </c>
      <c r="H79">
        <f>'Bowl-Base-End'!H79</f>
        <v>0</v>
      </c>
      <c r="I79">
        <f>'Bowl-Base-End'!I79</f>
        <v>0</v>
      </c>
      <c r="J79">
        <f>'Bowl-Base-End'!J79</f>
        <v>0</v>
      </c>
      <c r="K79">
        <f>'Bowl-Base-End'!K79</f>
        <v>0</v>
      </c>
      <c r="L79" t="str">
        <f>'Bowl-Base-End'!L79</f>
        <v>N</v>
      </c>
    </row>
    <row r="80" spans="1:12" x14ac:dyDescent="0.2">
      <c r="A80" t="str">
        <f>'Bowl-Base-End'!A80</f>
        <v>Peter Garlando</v>
      </c>
      <c r="B80">
        <f>'Bowl-Base-End'!B80</f>
        <v>0</v>
      </c>
      <c r="C80">
        <f>'Bowl-Base-End'!C80</f>
        <v>0</v>
      </c>
      <c r="D80">
        <f>'Bowl-Base-End'!D80</f>
        <v>0</v>
      </c>
      <c r="E80">
        <f>'Bowl-Base-End'!E80</f>
        <v>2</v>
      </c>
      <c r="F80">
        <f>'Bowl-Base-End'!F80</f>
        <v>0</v>
      </c>
      <c r="G80">
        <f>'Bowl-Base-End'!G80</f>
        <v>0</v>
      </c>
      <c r="H80">
        <f>'Bowl-Base-End'!H80</f>
        <v>1</v>
      </c>
      <c r="I80">
        <f>'Bowl-Base-End'!I80</f>
        <v>0</v>
      </c>
      <c r="J80">
        <f>'Bowl-Base-End'!J80</f>
        <v>2</v>
      </c>
      <c r="K80">
        <f>'Bowl-Base-End'!K80</f>
        <v>27</v>
      </c>
      <c r="L80" t="str">
        <f>'Bowl-Base-End'!L80</f>
        <v>N</v>
      </c>
    </row>
    <row r="81" spans="1:12" x14ac:dyDescent="0.2">
      <c r="A81" t="str">
        <f>'Bowl-Base-End'!A81</f>
        <v>Sav Gatfield</v>
      </c>
      <c r="B81">
        <f>'Bowl-Base-End'!B81</f>
        <v>26</v>
      </c>
      <c r="C81">
        <f>'Bowl-Base-End'!C81</f>
        <v>76</v>
      </c>
      <c r="D81">
        <f>'Bowl-Base-End'!D81</f>
        <v>4</v>
      </c>
      <c r="E81">
        <f>'Bowl-Base-End'!E81</f>
        <v>337</v>
      </c>
      <c r="F81">
        <f>'Bowl-Base-End'!F81</f>
        <v>23</v>
      </c>
      <c r="G81">
        <f>'Bowl-Base-End'!G81</f>
        <v>0</v>
      </c>
      <c r="H81">
        <f>'Bowl-Base-End'!H81</f>
        <v>0</v>
      </c>
      <c r="I81">
        <f>'Bowl-Base-End'!I81</f>
        <v>0</v>
      </c>
      <c r="J81">
        <f>'Bowl-Base-End'!J81</f>
        <v>3</v>
      </c>
      <c r="K81">
        <f>'Bowl-Base-End'!K81</f>
        <v>17</v>
      </c>
      <c r="L81" t="str">
        <f>'Bowl-Base-End'!L81</f>
        <v>N</v>
      </c>
    </row>
    <row r="82" spans="1:12" x14ac:dyDescent="0.2">
      <c r="A82" t="str">
        <f>'Bowl-Base-End'!A82</f>
        <v>C Gibbons</v>
      </c>
      <c r="B82">
        <f>'Bowl-Base-End'!B82</f>
        <v>1</v>
      </c>
      <c r="C82">
        <f>'Bowl-Base-End'!C82</f>
        <v>2</v>
      </c>
      <c r="D82">
        <f>'Bowl-Base-End'!D82</f>
        <v>0</v>
      </c>
      <c r="E82">
        <f>'Bowl-Base-End'!E82</f>
        <v>19</v>
      </c>
      <c r="F82">
        <f>'Bowl-Base-End'!F82</f>
        <v>0</v>
      </c>
      <c r="G82">
        <f>'Bowl-Base-End'!G82</f>
        <v>0</v>
      </c>
      <c r="H82">
        <f>'Bowl-Base-End'!H82</f>
        <v>0</v>
      </c>
      <c r="I82">
        <f>'Bowl-Base-End'!I82</f>
        <v>0</v>
      </c>
      <c r="J82">
        <f>'Bowl-Base-End'!J82</f>
        <v>0</v>
      </c>
      <c r="K82">
        <f>'Bowl-Base-End'!K82</f>
        <v>19</v>
      </c>
      <c r="L82" t="str">
        <f>'Bowl-Base-End'!L82</f>
        <v>N</v>
      </c>
    </row>
    <row r="83" spans="1:12" x14ac:dyDescent="0.2">
      <c r="A83" t="str">
        <f>'Bowl-Base-End'!A83</f>
        <v>Simon Gillman</v>
      </c>
      <c r="B83">
        <f>'Bowl-Base-End'!B83</f>
        <v>129</v>
      </c>
      <c r="C83">
        <f>'Bowl-Base-End'!C83</f>
        <v>1054</v>
      </c>
      <c r="D83">
        <f>'Bowl-Base-End'!D83</f>
        <v>124</v>
      </c>
      <c r="E83">
        <f>'Bowl-Base-End'!E83</f>
        <v>3683</v>
      </c>
      <c r="F83">
        <f>'Bowl-Base-End'!F83</f>
        <v>225</v>
      </c>
      <c r="G83">
        <f>'Bowl-Base-End'!G83</f>
        <v>6</v>
      </c>
      <c r="H83">
        <f>'Bowl-Base-End'!H83</f>
        <v>0</v>
      </c>
      <c r="I83">
        <f>'Bowl-Base-End'!I83</f>
        <v>0</v>
      </c>
      <c r="J83">
        <f>'Bowl-Base-End'!J83</f>
        <v>6</v>
      </c>
      <c r="K83">
        <f>'Bowl-Base-End'!K83</f>
        <v>16</v>
      </c>
      <c r="L83" t="str">
        <f>'Bowl-Base-End'!L83</f>
        <v>N</v>
      </c>
    </row>
    <row r="84" spans="1:12" x14ac:dyDescent="0.2">
      <c r="A84" t="str">
        <f>'Bowl-Base-End'!A84</f>
        <v>R Gladstone</v>
      </c>
      <c r="B84">
        <f>'Bowl-Base-End'!B84</f>
        <v>15</v>
      </c>
      <c r="C84">
        <f>'Bowl-Base-End'!C84</f>
        <v>114</v>
      </c>
      <c r="D84">
        <f>'Bowl-Base-End'!D84</f>
        <v>16</v>
      </c>
      <c r="E84">
        <f>'Bowl-Base-End'!E84</f>
        <v>398</v>
      </c>
      <c r="F84">
        <f>'Bowl-Base-End'!F84</f>
        <v>25</v>
      </c>
      <c r="G84">
        <f>'Bowl-Base-End'!G84</f>
        <v>1</v>
      </c>
      <c r="H84">
        <f>'Bowl-Base-End'!H84</f>
        <v>0</v>
      </c>
      <c r="I84">
        <f>'Bowl-Base-End'!I84</f>
        <v>0</v>
      </c>
      <c r="J84">
        <f>'Bowl-Base-End'!J84</f>
        <v>5</v>
      </c>
      <c r="K84">
        <f>'Bowl-Base-End'!K84</f>
        <v>24</v>
      </c>
      <c r="L84" t="str">
        <f>'Bowl-Base-End'!L84</f>
        <v>N</v>
      </c>
    </row>
    <row r="85" spans="1:12" x14ac:dyDescent="0.2">
      <c r="A85" t="str">
        <f>'Bowl-Base-End'!A85</f>
        <v>Patrick Gledhill</v>
      </c>
      <c r="B85">
        <f>'Bowl-Base-End'!B85</f>
        <v>93</v>
      </c>
      <c r="C85">
        <f>'Bowl-Base-End'!C85</f>
        <v>4</v>
      </c>
      <c r="D85">
        <f>'Bowl-Base-End'!D85</f>
        <v>0</v>
      </c>
      <c r="E85">
        <f>'Bowl-Base-End'!E85</f>
        <v>52</v>
      </c>
      <c r="F85">
        <f>'Bowl-Base-End'!F85</f>
        <v>1</v>
      </c>
      <c r="G85">
        <f>'Bowl-Base-End'!G85</f>
        <v>0</v>
      </c>
      <c r="H85">
        <f>'Bowl-Base-End'!H85</f>
        <v>5</v>
      </c>
      <c r="I85">
        <f>'Bowl-Base-End'!I85</f>
        <v>0</v>
      </c>
      <c r="J85">
        <f>'Bowl-Base-End'!J85</f>
        <v>1</v>
      </c>
      <c r="K85">
        <f>'Bowl-Base-End'!K85</f>
        <v>23</v>
      </c>
      <c r="L85" t="str">
        <f>'Bowl-Base-End'!L85</f>
        <v>Y</v>
      </c>
    </row>
    <row r="86" spans="1:12" x14ac:dyDescent="0.2">
      <c r="A86" t="str">
        <f>'Bowl-Base-End'!A86</f>
        <v>Ben Glover</v>
      </c>
      <c r="B86">
        <f>'Bowl-Base-End'!B86</f>
        <v>17</v>
      </c>
      <c r="C86">
        <f>'Bowl-Base-End'!C86</f>
        <v>34</v>
      </c>
      <c r="D86">
        <f>'Bowl-Base-End'!D86</f>
        <v>1</v>
      </c>
      <c r="E86">
        <f>'Bowl-Base-End'!E86</f>
        <v>152</v>
      </c>
      <c r="F86">
        <f>'Bowl-Base-End'!F86</f>
        <v>4</v>
      </c>
      <c r="G86">
        <f>'Bowl-Base-End'!G86</f>
        <v>0</v>
      </c>
      <c r="H86">
        <f>'Bowl-Base-End'!H86</f>
        <v>0</v>
      </c>
      <c r="I86">
        <f>'Bowl-Base-End'!I86</f>
        <v>0</v>
      </c>
      <c r="J86">
        <f>'Bowl-Base-End'!J86</f>
        <v>1</v>
      </c>
      <c r="K86">
        <f>'Bowl-Base-End'!K86</f>
        <v>6</v>
      </c>
      <c r="L86" t="str">
        <f>'Bowl-Base-End'!L86</f>
        <v>N</v>
      </c>
    </row>
    <row r="87" spans="1:12" x14ac:dyDescent="0.2">
      <c r="A87" t="str">
        <f>'Bowl-Base-End'!A87</f>
        <v>Liam Gray</v>
      </c>
      <c r="B87">
        <f>'Bowl-Base-End'!B87</f>
        <v>33</v>
      </c>
      <c r="C87">
        <f>'Bowl-Base-End'!C87</f>
        <v>156.1</v>
      </c>
      <c r="D87">
        <f>'Bowl-Base-End'!D87</f>
        <v>11</v>
      </c>
      <c r="E87">
        <f>'Bowl-Base-End'!E87</f>
        <v>661</v>
      </c>
      <c r="F87">
        <f>'Bowl-Base-End'!F87</f>
        <v>29</v>
      </c>
      <c r="G87">
        <f>'Bowl-Base-End'!G87</f>
        <v>0</v>
      </c>
      <c r="H87">
        <f>'Bowl-Base-End'!H87</f>
        <v>26</v>
      </c>
      <c r="I87">
        <f>'Bowl-Base-End'!I87</f>
        <v>4</v>
      </c>
      <c r="J87">
        <f>'Bowl-Base-End'!J87</f>
        <v>4</v>
      </c>
      <c r="K87">
        <f>'Bowl-Base-End'!K87</f>
        <v>28</v>
      </c>
      <c r="L87" t="str">
        <f>'Bowl-Base-End'!L87</f>
        <v>Y</v>
      </c>
    </row>
    <row r="88" spans="1:12" x14ac:dyDescent="0.2">
      <c r="A88" t="str">
        <f>'Bowl-Base-End'!A88</f>
        <v>Joe Green</v>
      </c>
      <c r="B88">
        <f>'Bowl-Base-End'!B88</f>
        <v>31</v>
      </c>
      <c r="C88">
        <f>'Bowl-Base-End'!C88</f>
        <v>269</v>
      </c>
      <c r="D88">
        <f>'Bowl-Base-End'!D88</f>
        <v>45</v>
      </c>
      <c r="E88">
        <f>'Bowl-Base-End'!E88</f>
        <v>1015</v>
      </c>
      <c r="F88">
        <f>'Bowl-Base-End'!F88</f>
        <v>58</v>
      </c>
      <c r="G88">
        <f>'Bowl-Base-End'!G88</f>
        <v>2</v>
      </c>
      <c r="H88">
        <f>'Bowl-Base-End'!H88</f>
        <v>0</v>
      </c>
      <c r="I88">
        <f>'Bowl-Base-End'!I88</f>
        <v>0</v>
      </c>
      <c r="J88">
        <f>'Bowl-Base-End'!J88</f>
        <v>5</v>
      </c>
      <c r="K88">
        <f>'Bowl-Base-End'!K88</f>
        <v>30</v>
      </c>
      <c r="L88" t="str">
        <f>'Bowl-Base-End'!L88</f>
        <v>N</v>
      </c>
    </row>
    <row r="89" spans="1:12" x14ac:dyDescent="0.2">
      <c r="A89" t="str">
        <f>'Bowl-Base-End'!A89</f>
        <v>J Habib</v>
      </c>
      <c r="B89">
        <f>'Bowl-Base-End'!B89</f>
        <v>1</v>
      </c>
      <c r="C89">
        <f>'Bowl-Base-End'!C89</f>
        <v>0</v>
      </c>
      <c r="D89">
        <f>'Bowl-Base-End'!D89</f>
        <v>0</v>
      </c>
      <c r="E89">
        <f>'Bowl-Base-End'!E89</f>
        <v>0</v>
      </c>
      <c r="F89">
        <f>'Bowl-Base-End'!F89</f>
        <v>0</v>
      </c>
      <c r="G89">
        <f>'Bowl-Base-End'!G89</f>
        <v>0</v>
      </c>
      <c r="H89">
        <f>'Bowl-Base-End'!H89</f>
        <v>0</v>
      </c>
      <c r="I89">
        <f>'Bowl-Base-End'!I89</f>
        <v>0</v>
      </c>
      <c r="J89">
        <f>'Bowl-Base-End'!J89</f>
        <v>0</v>
      </c>
      <c r="K89">
        <f>'Bowl-Base-End'!K89</f>
        <v>0</v>
      </c>
      <c r="L89" t="str">
        <f>'Bowl-Base-End'!L89</f>
        <v>N</v>
      </c>
    </row>
    <row r="90" spans="1:12" x14ac:dyDescent="0.2">
      <c r="A90" t="str">
        <f>'Bowl-Base-End'!A90</f>
        <v>Steve Hamer</v>
      </c>
      <c r="B90">
        <f>'Bowl-Base-End'!B90</f>
        <v>81</v>
      </c>
      <c r="C90">
        <f>'Bowl-Base-End'!C90</f>
        <v>66</v>
      </c>
      <c r="D90">
        <f>'Bowl-Base-End'!D90</f>
        <v>1</v>
      </c>
      <c r="E90">
        <f>'Bowl-Base-End'!E90</f>
        <v>424</v>
      </c>
      <c r="F90">
        <f>'Bowl-Base-End'!F90</f>
        <v>12</v>
      </c>
      <c r="G90">
        <f>'Bowl-Base-End'!G90</f>
        <v>0</v>
      </c>
      <c r="H90">
        <f>'Bowl-Base-End'!H90</f>
        <v>3</v>
      </c>
      <c r="I90">
        <f>'Bowl-Base-End'!I90</f>
        <v>0</v>
      </c>
      <c r="J90">
        <f>'Bowl-Base-End'!J90</f>
        <v>1</v>
      </c>
      <c r="K90">
        <f>'Bowl-Base-End'!K90</f>
        <v>2</v>
      </c>
      <c r="L90" t="str">
        <f>'Bowl-Base-End'!L90</f>
        <v>N</v>
      </c>
    </row>
    <row r="91" spans="1:12" x14ac:dyDescent="0.2">
      <c r="A91" t="str">
        <f>'Bowl-Base-End'!A91</f>
        <v>Tim Hapgood</v>
      </c>
      <c r="B91">
        <f>'Bowl-Base-End'!B91</f>
        <v>1</v>
      </c>
      <c r="C91">
        <f>'Bowl-Base-End'!C91</f>
        <v>0</v>
      </c>
      <c r="D91">
        <f>'Bowl-Base-End'!D91</f>
        <v>0</v>
      </c>
      <c r="E91">
        <f>'Bowl-Base-End'!E91</f>
        <v>0</v>
      </c>
      <c r="F91">
        <f>'Bowl-Base-End'!F91</f>
        <v>0</v>
      </c>
      <c r="G91">
        <f>'Bowl-Base-End'!G91</f>
        <v>0</v>
      </c>
      <c r="H91">
        <f>'Bowl-Base-End'!H91</f>
        <v>0</v>
      </c>
      <c r="I91">
        <f>'Bowl-Base-End'!I91</f>
        <v>0</v>
      </c>
      <c r="J91">
        <f>'Bowl-Base-End'!J91</f>
        <v>0</v>
      </c>
      <c r="K91">
        <f>'Bowl-Base-End'!K91</f>
        <v>0</v>
      </c>
      <c r="L91" t="str">
        <f>'Bowl-Base-End'!L91</f>
        <v>Y</v>
      </c>
    </row>
    <row r="92" spans="1:12" x14ac:dyDescent="0.2">
      <c r="A92" t="str">
        <f>'Bowl-Base-End'!A92</f>
        <v>A Hargreaves</v>
      </c>
      <c r="B92">
        <f>'Bowl-Base-End'!B92</f>
        <v>23</v>
      </c>
      <c r="C92">
        <f>'Bowl-Base-End'!C92</f>
        <v>0</v>
      </c>
      <c r="D92">
        <f>'Bowl-Base-End'!D92</f>
        <v>0</v>
      </c>
      <c r="E92">
        <f>'Bowl-Base-End'!E92</f>
        <v>0</v>
      </c>
      <c r="F92">
        <f>'Bowl-Base-End'!F92</f>
        <v>0</v>
      </c>
      <c r="G92">
        <f>'Bowl-Base-End'!G92</f>
        <v>0</v>
      </c>
      <c r="H92">
        <f>'Bowl-Base-End'!H92</f>
        <v>0</v>
      </c>
      <c r="I92">
        <f>'Bowl-Base-End'!I92</f>
        <v>0</v>
      </c>
      <c r="J92">
        <f>'Bowl-Base-End'!J92</f>
        <v>0</v>
      </c>
      <c r="K92">
        <f>'Bowl-Base-End'!K92</f>
        <v>0</v>
      </c>
      <c r="L92" t="str">
        <f>'Bowl-Base-End'!L92</f>
        <v>N</v>
      </c>
    </row>
    <row r="93" spans="1:12" x14ac:dyDescent="0.2">
      <c r="A93" t="str">
        <f>'Bowl-Base-End'!A93</f>
        <v>Julian Harris</v>
      </c>
      <c r="B93">
        <f>'Bowl-Base-End'!B93</f>
        <v>1</v>
      </c>
      <c r="C93">
        <f>'Bowl-Base-End'!C93</f>
        <v>1</v>
      </c>
      <c r="D93">
        <f>'Bowl-Base-End'!D93</f>
        <v>0</v>
      </c>
      <c r="E93">
        <f>'Bowl-Base-End'!E93</f>
        <v>10</v>
      </c>
      <c r="F93">
        <f>'Bowl-Base-End'!F93</f>
        <v>0</v>
      </c>
      <c r="G93">
        <f>'Bowl-Base-End'!G93</f>
        <v>0</v>
      </c>
      <c r="H93">
        <f>'Bowl-Base-End'!H93</f>
        <v>0</v>
      </c>
      <c r="I93">
        <f>'Bowl-Base-End'!I93</f>
        <v>0</v>
      </c>
      <c r="J93">
        <f>'Bowl-Base-End'!J93</f>
        <v>0</v>
      </c>
      <c r="K93">
        <f>'Bowl-Base-End'!K93</f>
        <v>10</v>
      </c>
      <c r="L93" t="str">
        <f>'Bowl-Base-End'!L93</f>
        <v>N</v>
      </c>
    </row>
    <row r="94" spans="1:12" x14ac:dyDescent="0.2">
      <c r="A94" t="str">
        <f>'Bowl-Base-End'!A94</f>
        <v>D Harvey</v>
      </c>
      <c r="B94">
        <f>'Bowl-Base-End'!B94</f>
        <v>1</v>
      </c>
      <c r="C94">
        <f>'Bowl-Base-End'!C94</f>
        <v>0</v>
      </c>
      <c r="D94">
        <f>'Bowl-Base-End'!D94</f>
        <v>0</v>
      </c>
      <c r="E94">
        <f>'Bowl-Base-End'!E94</f>
        <v>0</v>
      </c>
      <c r="F94">
        <f>'Bowl-Base-End'!F94</f>
        <v>0</v>
      </c>
      <c r="G94">
        <f>'Bowl-Base-End'!G94</f>
        <v>0</v>
      </c>
      <c r="H94">
        <f>'Bowl-Base-End'!H94</f>
        <v>0</v>
      </c>
      <c r="I94">
        <f>'Bowl-Base-End'!I94</f>
        <v>0</v>
      </c>
      <c r="J94">
        <f>'Bowl-Base-End'!J94</f>
        <v>0</v>
      </c>
      <c r="K94">
        <f>'Bowl-Base-End'!K94</f>
        <v>0</v>
      </c>
      <c r="L94" t="str">
        <f>'Bowl-Base-End'!L94</f>
        <v>N</v>
      </c>
    </row>
    <row r="95" spans="1:12" x14ac:dyDescent="0.2">
      <c r="A95" t="str">
        <f>'Bowl-Base-End'!A95</f>
        <v>Leo Hawkins</v>
      </c>
      <c r="B95">
        <f>'Bowl-Base-End'!B95</f>
        <v>8</v>
      </c>
      <c r="C95">
        <f>'Bowl-Base-End'!C95</f>
        <v>16.5</v>
      </c>
      <c r="D95">
        <f>'Bowl-Base-End'!D95</f>
        <v>0</v>
      </c>
      <c r="E95">
        <f>'Bowl-Base-End'!E95</f>
        <v>90</v>
      </c>
      <c r="F95">
        <f>'Bowl-Base-End'!F95</f>
        <v>3</v>
      </c>
      <c r="G95">
        <f>'Bowl-Base-End'!G95</f>
        <v>0</v>
      </c>
      <c r="H95">
        <f>'Bowl-Base-End'!H95</f>
        <v>9</v>
      </c>
      <c r="I95">
        <f>'Bowl-Base-End'!I95</f>
        <v>0</v>
      </c>
      <c r="J95">
        <f>'Bowl-Base-End'!J95</f>
        <v>2</v>
      </c>
      <c r="K95">
        <f>'Bowl-Base-End'!K95</f>
        <v>26</v>
      </c>
      <c r="L95" t="str">
        <f>'Bowl-Base-End'!L95</f>
        <v>N</v>
      </c>
    </row>
    <row r="96" spans="1:12" x14ac:dyDescent="0.2">
      <c r="A96" t="str">
        <f>'Bowl-Base-End'!A96</f>
        <v>J Henderson</v>
      </c>
      <c r="B96">
        <f>'Bowl-Base-End'!B96</f>
        <v>1</v>
      </c>
      <c r="C96">
        <f>'Bowl-Base-End'!C96</f>
        <v>7</v>
      </c>
      <c r="D96">
        <f>'Bowl-Base-End'!D96</f>
        <v>3</v>
      </c>
      <c r="E96">
        <f>'Bowl-Base-End'!E96</f>
        <v>14</v>
      </c>
      <c r="F96">
        <f>'Bowl-Base-End'!F96</f>
        <v>1</v>
      </c>
      <c r="G96">
        <f>'Bowl-Base-End'!G96</f>
        <v>0</v>
      </c>
      <c r="H96">
        <f>'Bowl-Base-End'!H96</f>
        <v>0</v>
      </c>
      <c r="I96">
        <f>'Bowl-Base-End'!I96</f>
        <v>0</v>
      </c>
      <c r="J96">
        <f>'Bowl-Base-End'!J96</f>
        <v>1</v>
      </c>
      <c r="K96">
        <f>'Bowl-Base-End'!K96</f>
        <v>14</v>
      </c>
      <c r="L96" t="str">
        <f>'Bowl-Base-End'!L96</f>
        <v>N</v>
      </c>
    </row>
    <row r="97" spans="1:12" x14ac:dyDescent="0.2">
      <c r="A97" t="str">
        <f>'Bowl-Base-End'!A97</f>
        <v>Carl Hey</v>
      </c>
      <c r="B97">
        <f>'Bowl-Base-End'!B97</f>
        <v>4</v>
      </c>
      <c r="C97">
        <f>'Bowl-Base-End'!C97</f>
        <v>7</v>
      </c>
      <c r="D97">
        <f>'Bowl-Base-End'!D97</f>
        <v>0</v>
      </c>
      <c r="E97">
        <f>'Bowl-Base-End'!E97</f>
        <v>57</v>
      </c>
      <c r="F97">
        <f>'Bowl-Base-End'!F97</f>
        <v>4</v>
      </c>
      <c r="G97">
        <f>'Bowl-Base-End'!G97</f>
        <v>0</v>
      </c>
      <c r="H97">
        <f>'Bowl-Base-End'!H97</f>
        <v>0</v>
      </c>
      <c r="I97">
        <f>'Bowl-Base-End'!I97</f>
        <v>0</v>
      </c>
      <c r="J97">
        <f>'Bowl-Base-End'!J97</f>
        <v>2</v>
      </c>
      <c r="K97">
        <f>'Bowl-Base-End'!K97</f>
        <v>0</v>
      </c>
      <c r="L97" t="str">
        <f>'Bowl-Base-End'!L97</f>
        <v>N</v>
      </c>
    </row>
    <row r="98" spans="1:12" x14ac:dyDescent="0.2">
      <c r="A98" t="str">
        <f>'Bowl-Base-End'!A98</f>
        <v>M Hiley</v>
      </c>
      <c r="B98">
        <f>'Bowl-Base-End'!B98</f>
        <v>23</v>
      </c>
      <c r="C98">
        <f>'Bowl-Base-End'!C98</f>
        <v>14</v>
      </c>
      <c r="D98">
        <f>'Bowl-Base-End'!D98</f>
        <v>1</v>
      </c>
      <c r="E98">
        <f>'Bowl-Base-End'!E98</f>
        <v>80</v>
      </c>
      <c r="F98">
        <f>'Bowl-Base-End'!F98</f>
        <v>5</v>
      </c>
      <c r="G98">
        <f>'Bowl-Base-End'!G98</f>
        <v>0</v>
      </c>
      <c r="H98">
        <f>'Bowl-Base-End'!H98</f>
        <v>0</v>
      </c>
      <c r="I98">
        <f>'Bowl-Base-End'!I98</f>
        <v>0</v>
      </c>
      <c r="J98">
        <f>'Bowl-Base-End'!J98</f>
        <v>4</v>
      </c>
      <c r="K98">
        <f>'Bowl-Base-End'!K98</f>
        <v>45</v>
      </c>
      <c r="L98" t="str">
        <f>'Bowl-Base-End'!L98</f>
        <v>N</v>
      </c>
    </row>
    <row r="99" spans="1:12" x14ac:dyDescent="0.2">
      <c r="A99" t="str">
        <f>'Bowl-Base-End'!A99</f>
        <v>R Hobbs</v>
      </c>
      <c r="B99">
        <f>'Bowl-Base-End'!B99</f>
        <v>22</v>
      </c>
      <c r="C99">
        <f>'Bowl-Base-End'!C99</f>
        <v>137</v>
      </c>
      <c r="D99">
        <f>'Bowl-Base-End'!D99</f>
        <v>15</v>
      </c>
      <c r="E99">
        <f>'Bowl-Base-End'!E99</f>
        <v>641</v>
      </c>
      <c r="F99">
        <f>'Bowl-Base-End'!F99</f>
        <v>33</v>
      </c>
      <c r="G99">
        <f>'Bowl-Base-End'!G99</f>
        <v>1</v>
      </c>
      <c r="H99">
        <f>'Bowl-Base-End'!H99</f>
        <v>0</v>
      </c>
      <c r="I99">
        <f>'Bowl-Base-End'!I99</f>
        <v>0</v>
      </c>
      <c r="J99">
        <f>'Bowl-Base-End'!J99</f>
        <v>5</v>
      </c>
      <c r="K99">
        <f>'Bowl-Base-End'!K99</f>
        <v>18</v>
      </c>
      <c r="L99" t="str">
        <f>'Bowl-Base-End'!L99</f>
        <v>N</v>
      </c>
    </row>
    <row r="100" spans="1:12" x14ac:dyDescent="0.2">
      <c r="A100" t="str">
        <f>'Bowl-Base-End'!A100</f>
        <v>D Hooper</v>
      </c>
      <c r="B100">
        <f>'Bowl-Base-End'!B100</f>
        <v>25</v>
      </c>
      <c r="C100">
        <f>'Bowl-Base-End'!C100</f>
        <v>199</v>
      </c>
      <c r="D100">
        <f>'Bowl-Base-End'!D100</f>
        <v>17</v>
      </c>
      <c r="E100">
        <f>'Bowl-Base-End'!E100</f>
        <v>536</v>
      </c>
      <c r="F100">
        <f>'Bowl-Base-End'!F100</f>
        <v>31</v>
      </c>
      <c r="G100">
        <f>'Bowl-Base-End'!G100</f>
        <v>0</v>
      </c>
      <c r="H100">
        <f>'Bowl-Base-End'!H100</f>
        <v>0</v>
      </c>
      <c r="I100">
        <f>'Bowl-Base-End'!I100</f>
        <v>0</v>
      </c>
      <c r="J100">
        <f>'Bowl-Base-End'!J100</f>
        <v>4</v>
      </c>
      <c r="K100">
        <f>'Bowl-Base-End'!K100</f>
        <v>24</v>
      </c>
      <c r="L100" t="str">
        <f>'Bowl-Base-End'!L100</f>
        <v>N</v>
      </c>
    </row>
    <row r="101" spans="1:12" x14ac:dyDescent="0.2">
      <c r="A101" t="str">
        <f>'Bowl-Base-End'!A101</f>
        <v>Scott Hoskin</v>
      </c>
      <c r="B101">
        <f>'Bowl-Base-End'!B101</f>
        <v>127</v>
      </c>
      <c r="C101">
        <f>'Bowl-Base-End'!C101</f>
        <v>782</v>
      </c>
      <c r="D101">
        <f>'Bowl-Base-End'!D101</f>
        <v>76</v>
      </c>
      <c r="E101">
        <f>'Bowl-Base-End'!E101</f>
        <v>3861</v>
      </c>
      <c r="F101">
        <f>'Bowl-Base-End'!F101</f>
        <v>142</v>
      </c>
      <c r="G101">
        <f>'Bowl-Base-End'!G101</f>
        <v>1</v>
      </c>
      <c r="H101">
        <f>'Bowl-Base-End'!H101</f>
        <v>40</v>
      </c>
      <c r="I101">
        <f>'Bowl-Base-End'!I101</f>
        <v>6</v>
      </c>
      <c r="J101">
        <f>'Bowl-Base-End'!J101</f>
        <v>8</v>
      </c>
      <c r="K101">
        <f>'Bowl-Base-End'!K101</f>
        <v>84</v>
      </c>
      <c r="L101" t="str">
        <f>'Bowl-Base-End'!L101</f>
        <v>N</v>
      </c>
    </row>
    <row r="102" spans="1:12" x14ac:dyDescent="0.2">
      <c r="A102" t="str">
        <f>'Bowl-Base-End'!A102</f>
        <v>S Houchin</v>
      </c>
      <c r="B102">
        <f>'Bowl-Base-End'!B102</f>
        <v>146</v>
      </c>
      <c r="C102">
        <f>'Bowl-Base-End'!C102</f>
        <v>3</v>
      </c>
      <c r="D102">
        <f>'Bowl-Base-End'!D102</f>
        <v>0</v>
      </c>
      <c r="E102">
        <f>'Bowl-Base-End'!E102</f>
        <v>18</v>
      </c>
      <c r="F102">
        <f>'Bowl-Base-End'!F102</f>
        <v>1</v>
      </c>
      <c r="G102">
        <f>'Bowl-Base-End'!G102</f>
        <v>0</v>
      </c>
      <c r="H102">
        <f>'Bowl-Base-End'!H102</f>
        <v>0</v>
      </c>
      <c r="I102">
        <f>'Bowl-Base-End'!I102</f>
        <v>0</v>
      </c>
      <c r="J102">
        <f>'Bowl-Base-End'!J102</f>
        <v>1</v>
      </c>
      <c r="K102">
        <f>'Bowl-Base-End'!K102</f>
        <v>18</v>
      </c>
      <c r="L102" t="str">
        <f>'Bowl-Base-End'!L102</f>
        <v>N</v>
      </c>
    </row>
    <row r="103" spans="1:12" x14ac:dyDescent="0.2">
      <c r="A103" t="str">
        <f>'Bowl-Base-End'!A103</f>
        <v>F Hussain</v>
      </c>
      <c r="B103">
        <f>'Bowl-Base-End'!B103</f>
        <v>32</v>
      </c>
      <c r="C103">
        <f>'Bowl-Base-End'!C103</f>
        <v>30</v>
      </c>
      <c r="D103">
        <f>'Bowl-Base-End'!D103</f>
        <v>4</v>
      </c>
      <c r="E103">
        <f>'Bowl-Base-End'!E103</f>
        <v>126</v>
      </c>
      <c r="F103">
        <f>'Bowl-Base-End'!F103</f>
        <v>8</v>
      </c>
      <c r="G103">
        <f>'Bowl-Base-End'!G103</f>
        <v>0</v>
      </c>
      <c r="H103">
        <f>'Bowl-Base-End'!H103</f>
        <v>0</v>
      </c>
      <c r="I103">
        <f>'Bowl-Base-End'!I103</f>
        <v>0</v>
      </c>
      <c r="J103">
        <f>'Bowl-Base-End'!J103</f>
        <v>2</v>
      </c>
      <c r="K103">
        <f>'Bowl-Base-End'!K103</f>
        <v>2</v>
      </c>
      <c r="L103" t="str">
        <f>'Bowl-Base-End'!L103</f>
        <v>N</v>
      </c>
    </row>
    <row r="104" spans="1:12" x14ac:dyDescent="0.2">
      <c r="A104" t="str">
        <f>'Bowl-Base-End'!A104</f>
        <v>S Hussain</v>
      </c>
      <c r="B104">
        <f>'Bowl-Base-End'!B104</f>
        <v>104</v>
      </c>
      <c r="C104">
        <f>'Bowl-Base-End'!C104</f>
        <v>260</v>
      </c>
      <c r="D104">
        <f>'Bowl-Base-End'!D104</f>
        <v>6</v>
      </c>
      <c r="E104">
        <f>'Bowl-Base-End'!E104</f>
        <v>1785</v>
      </c>
      <c r="F104">
        <f>'Bowl-Base-End'!F104</f>
        <v>55</v>
      </c>
      <c r="G104">
        <f>'Bowl-Base-End'!G104</f>
        <v>1</v>
      </c>
      <c r="H104">
        <f>'Bowl-Base-End'!H104</f>
        <v>0</v>
      </c>
      <c r="I104">
        <f>'Bowl-Base-End'!I104</f>
        <v>0</v>
      </c>
      <c r="J104">
        <f>'Bowl-Base-End'!J104</f>
        <v>5</v>
      </c>
      <c r="K104">
        <f>'Bowl-Base-End'!K104</f>
        <v>24</v>
      </c>
      <c r="L104" t="str">
        <f>'Bowl-Base-End'!L104</f>
        <v>N</v>
      </c>
    </row>
    <row r="105" spans="1:12" x14ac:dyDescent="0.2">
      <c r="A105" t="str">
        <f>'Bowl-Base-End'!A105</f>
        <v>Ben Hynes</v>
      </c>
      <c r="B105">
        <f>'Bowl-Base-End'!B105</f>
        <v>23</v>
      </c>
      <c r="C105">
        <f>'Bowl-Base-End'!C105</f>
        <v>167</v>
      </c>
      <c r="D105">
        <f>'Bowl-Base-End'!D105</f>
        <v>46</v>
      </c>
      <c r="E105">
        <f>'Bowl-Base-End'!E105</f>
        <v>477</v>
      </c>
      <c r="F105">
        <f>'Bowl-Base-End'!F105</f>
        <v>50</v>
      </c>
      <c r="G105">
        <f>'Bowl-Base-End'!G105</f>
        <v>3</v>
      </c>
      <c r="H105">
        <f>'Bowl-Base-End'!H105</f>
        <v>1</v>
      </c>
      <c r="I105">
        <f>'Bowl-Base-End'!I105</f>
        <v>0</v>
      </c>
      <c r="J105">
        <f>'Bowl-Base-End'!J105</f>
        <v>6</v>
      </c>
      <c r="K105">
        <f>'Bowl-Base-End'!K105</f>
        <v>25</v>
      </c>
      <c r="L105" t="str">
        <f>'Bowl-Base-End'!L105</f>
        <v>N</v>
      </c>
    </row>
    <row r="106" spans="1:12" x14ac:dyDescent="0.2">
      <c r="A106" t="str">
        <f>'Bowl-Base-End'!A106</f>
        <v>Paul Hynes</v>
      </c>
      <c r="B106">
        <f>'Bowl-Base-End'!B106</f>
        <v>46</v>
      </c>
      <c r="C106">
        <f>'Bowl-Base-End'!C106</f>
        <v>3</v>
      </c>
      <c r="D106">
        <f>'Bowl-Base-End'!D106</f>
        <v>0</v>
      </c>
      <c r="E106">
        <f>'Bowl-Base-End'!E106</f>
        <v>10</v>
      </c>
      <c r="F106">
        <f>'Bowl-Base-End'!F106</f>
        <v>0</v>
      </c>
      <c r="G106">
        <f>'Bowl-Base-End'!G106</f>
        <v>0</v>
      </c>
      <c r="H106">
        <f>'Bowl-Base-End'!H106</f>
        <v>0</v>
      </c>
      <c r="I106">
        <f>'Bowl-Base-End'!I106</f>
        <v>0</v>
      </c>
      <c r="J106">
        <f>'Bowl-Base-End'!J106</f>
        <v>0</v>
      </c>
      <c r="K106">
        <f>'Bowl-Base-End'!K106</f>
        <v>7</v>
      </c>
      <c r="L106" t="str">
        <f>'Bowl-Base-End'!L106</f>
        <v>Y</v>
      </c>
    </row>
    <row r="107" spans="1:12" x14ac:dyDescent="0.2">
      <c r="A107" t="str">
        <f>'Bowl-Base-End'!A107</f>
        <v>P Jack</v>
      </c>
      <c r="B107">
        <f>'Bowl-Base-End'!B107</f>
        <v>1</v>
      </c>
      <c r="C107">
        <f>'Bowl-Base-End'!C107</f>
        <v>1</v>
      </c>
      <c r="D107">
        <f>'Bowl-Base-End'!D107</f>
        <v>0</v>
      </c>
      <c r="E107">
        <f>'Bowl-Base-End'!E107</f>
        <v>11</v>
      </c>
      <c r="F107">
        <f>'Bowl-Base-End'!F107</f>
        <v>0</v>
      </c>
      <c r="G107">
        <f>'Bowl-Base-End'!G107</f>
        <v>0</v>
      </c>
      <c r="H107">
        <f>'Bowl-Base-End'!H107</f>
        <v>2</v>
      </c>
      <c r="I107">
        <f>'Bowl-Base-End'!I107</f>
        <v>0</v>
      </c>
      <c r="J107">
        <f>'Bowl-Base-End'!J107</f>
        <v>0</v>
      </c>
      <c r="K107">
        <f>'Bowl-Base-End'!K107</f>
        <v>11</v>
      </c>
      <c r="L107" t="str">
        <f>'Bowl-Base-End'!L107</f>
        <v>N</v>
      </c>
    </row>
    <row r="108" spans="1:12" x14ac:dyDescent="0.2">
      <c r="A108" t="str">
        <f>'Bowl-Base-End'!A108</f>
        <v>James Jackson</v>
      </c>
      <c r="B108">
        <f>'Bowl-Base-End'!B108</f>
        <v>151</v>
      </c>
      <c r="C108">
        <f>'Bowl-Base-End'!C108</f>
        <v>113</v>
      </c>
      <c r="D108">
        <f>'Bowl-Base-End'!D108</f>
        <v>1</v>
      </c>
      <c r="E108">
        <f>'Bowl-Base-End'!E108</f>
        <v>771</v>
      </c>
      <c r="F108">
        <f>'Bowl-Base-End'!F108</f>
        <v>18</v>
      </c>
      <c r="G108">
        <f>'Bowl-Base-End'!G108</f>
        <v>0</v>
      </c>
      <c r="H108">
        <f>'Bowl-Base-End'!H108</f>
        <v>0</v>
      </c>
      <c r="I108">
        <f>'Bowl-Base-End'!I108</f>
        <v>0</v>
      </c>
      <c r="J108">
        <f>'Bowl-Base-End'!J108</f>
        <v>2</v>
      </c>
      <c r="K108">
        <f>'Bowl-Base-End'!K108</f>
        <v>22</v>
      </c>
      <c r="L108" t="str">
        <f>'Bowl-Base-End'!L108</f>
        <v>N</v>
      </c>
    </row>
    <row r="109" spans="1:12" x14ac:dyDescent="0.2">
      <c r="A109" t="str">
        <f>'Bowl-Base-End'!A109</f>
        <v>Luke Jackson</v>
      </c>
      <c r="B109">
        <f>'Bowl-Base-End'!B109</f>
        <v>1</v>
      </c>
      <c r="C109">
        <f>'Bowl-Base-End'!C109</f>
        <v>1</v>
      </c>
      <c r="D109">
        <f>'Bowl-Base-End'!D109</f>
        <v>0</v>
      </c>
      <c r="E109">
        <f>'Bowl-Base-End'!E109</f>
        <v>0</v>
      </c>
      <c r="F109">
        <f>'Bowl-Base-End'!F109</f>
        <v>1</v>
      </c>
      <c r="G109">
        <f>'Bowl-Base-End'!G109</f>
        <v>0</v>
      </c>
      <c r="H109">
        <f>'Bowl-Base-End'!H109</f>
        <v>0</v>
      </c>
      <c r="I109">
        <f>'Bowl-Base-End'!I109</f>
        <v>0</v>
      </c>
      <c r="J109">
        <f>'Bowl-Base-End'!J109</f>
        <v>1</v>
      </c>
      <c r="K109">
        <f>'Bowl-Base-End'!K109</f>
        <v>0</v>
      </c>
      <c r="L109" t="str">
        <f>'Bowl-Base-End'!L109</f>
        <v>N</v>
      </c>
    </row>
    <row r="110" spans="1:12" x14ac:dyDescent="0.2">
      <c r="A110" t="str">
        <f>'Bowl-Base-End'!A110</f>
        <v>F Jagger</v>
      </c>
      <c r="B110">
        <f>'Bowl-Base-End'!B110</f>
        <v>5</v>
      </c>
      <c r="C110">
        <f>'Bowl-Base-End'!C110</f>
        <v>0</v>
      </c>
      <c r="D110">
        <f>'Bowl-Base-End'!D110</f>
        <v>0</v>
      </c>
      <c r="E110">
        <f>'Bowl-Base-End'!E110</f>
        <v>0</v>
      </c>
      <c r="F110">
        <f>'Bowl-Base-End'!F110</f>
        <v>0</v>
      </c>
      <c r="G110">
        <f>'Bowl-Base-End'!G110</f>
        <v>0</v>
      </c>
      <c r="H110">
        <f>'Bowl-Base-End'!H110</f>
        <v>0</v>
      </c>
      <c r="I110">
        <f>'Bowl-Base-End'!I110</f>
        <v>0</v>
      </c>
      <c r="J110">
        <f>'Bowl-Base-End'!J110</f>
        <v>0</v>
      </c>
      <c r="K110">
        <f>'Bowl-Base-End'!K110</f>
        <v>0</v>
      </c>
      <c r="L110" t="str">
        <f>'Bowl-Base-End'!L110</f>
        <v>N</v>
      </c>
    </row>
    <row r="111" spans="1:12" x14ac:dyDescent="0.2">
      <c r="A111" t="str">
        <f>'Bowl-Base-End'!A111</f>
        <v>Tom James</v>
      </c>
      <c r="B111">
        <f>'Bowl-Base-End'!B111</f>
        <v>15</v>
      </c>
      <c r="C111">
        <f>'Bowl-Base-End'!C111</f>
        <v>23</v>
      </c>
      <c r="D111">
        <f>'Bowl-Base-End'!D111</f>
        <v>0</v>
      </c>
      <c r="E111">
        <f>'Bowl-Base-End'!E111</f>
        <v>140</v>
      </c>
      <c r="F111">
        <f>'Bowl-Base-End'!F111</f>
        <v>3</v>
      </c>
      <c r="G111">
        <f>'Bowl-Base-End'!G111</f>
        <v>0</v>
      </c>
      <c r="H111">
        <f>'Bowl-Base-End'!H111</f>
        <v>5</v>
      </c>
      <c r="I111">
        <f>'Bowl-Base-End'!I111</f>
        <v>2</v>
      </c>
      <c r="J111">
        <f>'Bowl-Base-End'!J111</f>
        <v>1</v>
      </c>
      <c r="K111" t="str">
        <f>'Bowl-Base-End'!K111</f>
        <v>check</v>
      </c>
      <c r="L111" t="str">
        <f>'Bowl-Base-End'!L111</f>
        <v>N</v>
      </c>
    </row>
    <row r="112" spans="1:12" x14ac:dyDescent="0.2">
      <c r="A112" t="str">
        <f>'Bowl-Base-End'!A112</f>
        <v>? Jarpesh</v>
      </c>
      <c r="B112">
        <f>'Bowl-Base-End'!B112</f>
        <v>1</v>
      </c>
      <c r="C112">
        <f>'Bowl-Base-End'!C112</f>
        <v>8</v>
      </c>
      <c r="D112">
        <f>'Bowl-Base-End'!D112</f>
        <v>1</v>
      </c>
      <c r="E112">
        <f>'Bowl-Base-End'!E112</f>
        <v>16</v>
      </c>
      <c r="F112">
        <f>'Bowl-Base-End'!F112</f>
        <v>1</v>
      </c>
      <c r="G112">
        <f>'Bowl-Base-End'!G112</f>
        <v>0</v>
      </c>
      <c r="H112">
        <f>'Bowl-Base-End'!H112</f>
        <v>0</v>
      </c>
      <c r="I112">
        <f>'Bowl-Base-End'!I112</f>
        <v>0</v>
      </c>
      <c r="J112">
        <f>'Bowl-Base-End'!J112</f>
        <v>1</v>
      </c>
      <c r="K112">
        <f>'Bowl-Base-End'!K112</f>
        <v>16</v>
      </c>
      <c r="L112" t="str">
        <f>'Bowl-Base-End'!L112</f>
        <v>N</v>
      </c>
    </row>
    <row r="113" spans="1:12" x14ac:dyDescent="0.2">
      <c r="A113" t="str">
        <f>'Bowl-Base-End'!A113</f>
        <v>W Jeans</v>
      </c>
      <c r="B113">
        <f>'Bowl-Base-End'!B113</f>
        <v>1</v>
      </c>
      <c r="C113">
        <f>'Bowl-Base-End'!C113</f>
        <v>0</v>
      </c>
      <c r="D113">
        <f>'Bowl-Base-End'!D113</f>
        <v>0</v>
      </c>
      <c r="E113">
        <f>'Bowl-Base-End'!E113</f>
        <v>0</v>
      </c>
      <c r="F113">
        <f>'Bowl-Base-End'!F113</f>
        <v>0</v>
      </c>
      <c r="G113">
        <f>'Bowl-Base-End'!G113</f>
        <v>0</v>
      </c>
      <c r="H113">
        <f>'Bowl-Base-End'!H113</f>
        <v>0</v>
      </c>
      <c r="I113">
        <f>'Bowl-Base-End'!I113</f>
        <v>0</v>
      </c>
      <c r="J113">
        <f>'Bowl-Base-End'!J113</f>
        <v>0</v>
      </c>
      <c r="K113">
        <f>'Bowl-Base-End'!K113</f>
        <v>0</v>
      </c>
      <c r="L113" t="str">
        <f>'Bowl-Base-End'!L113</f>
        <v>N</v>
      </c>
    </row>
    <row r="114" spans="1:12" x14ac:dyDescent="0.2">
      <c r="A114" t="str">
        <f>'Bowl-Base-End'!A114</f>
        <v>T Jeffcott</v>
      </c>
      <c r="B114">
        <f>'Bowl-Base-End'!B114</f>
        <v>1</v>
      </c>
      <c r="C114">
        <f>'Bowl-Base-End'!C114</f>
        <v>0</v>
      </c>
      <c r="D114">
        <f>'Bowl-Base-End'!D114</f>
        <v>0</v>
      </c>
      <c r="E114">
        <f>'Bowl-Base-End'!E114</f>
        <v>0</v>
      </c>
      <c r="F114">
        <f>'Bowl-Base-End'!F114</f>
        <v>0</v>
      </c>
      <c r="G114">
        <f>'Bowl-Base-End'!G114</f>
        <v>0</v>
      </c>
      <c r="H114">
        <f>'Bowl-Base-End'!H114</f>
        <v>0</v>
      </c>
      <c r="I114">
        <f>'Bowl-Base-End'!I114</f>
        <v>0</v>
      </c>
      <c r="J114">
        <f>'Bowl-Base-End'!J114</f>
        <v>0</v>
      </c>
      <c r="K114">
        <f>'Bowl-Base-End'!K114</f>
        <v>0</v>
      </c>
      <c r="L114" t="str">
        <f>'Bowl-Base-End'!L114</f>
        <v>N</v>
      </c>
    </row>
    <row r="115" spans="1:12" x14ac:dyDescent="0.2">
      <c r="A115" t="str">
        <f>'Bowl-Base-End'!A115</f>
        <v>M Johnston</v>
      </c>
      <c r="B115">
        <f>'Bowl-Base-End'!B115</f>
        <v>1</v>
      </c>
      <c r="C115">
        <f>'Bowl-Base-End'!C115</f>
        <v>4</v>
      </c>
      <c r="D115">
        <f>'Bowl-Base-End'!D115</f>
        <v>0</v>
      </c>
      <c r="E115">
        <f>'Bowl-Base-End'!E115</f>
        <v>14</v>
      </c>
      <c r="F115">
        <f>'Bowl-Base-End'!F115</f>
        <v>0</v>
      </c>
      <c r="G115">
        <f>'Bowl-Base-End'!G115</f>
        <v>0</v>
      </c>
      <c r="H115">
        <f>'Bowl-Base-End'!H115</f>
        <v>0</v>
      </c>
      <c r="I115">
        <f>'Bowl-Base-End'!I115</f>
        <v>0</v>
      </c>
      <c r="J115">
        <f>'Bowl-Base-End'!J115</f>
        <v>0</v>
      </c>
      <c r="K115">
        <f>'Bowl-Base-End'!K115</f>
        <v>14</v>
      </c>
      <c r="L115" t="str">
        <f>'Bowl-Base-End'!L115</f>
        <v>N</v>
      </c>
    </row>
    <row r="116" spans="1:12" x14ac:dyDescent="0.2">
      <c r="A116" t="str">
        <f>'Bowl-Base-End'!A116</f>
        <v>A Jones</v>
      </c>
      <c r="B116">
        <f>'Bowl-Base-End'!B116</f>
        <v>4</v>
      </c>
      <c r="C116">
        <f>'Bowl-Base-End'!C116</f>
        <v>0</v>
      </c>
      <c r="D116">
        <f>'Bowl-Base-End'!D116</f>
        <v>0</v>
      </c>
      <c r="E116">
        <f>'Bowl-Base-End'!E116</f>
        <v>0</v>
      </c>
      <c r="F116">
        <f>'Bowl-Base-End'!F116</f>
        <v>0</v>
      </c>
      <c r="G116">
        <f>'Bowl-Base-End'!G116</f>
        <v>0</v>
      </c>
      <c r="H116">
        <f>'Bowl-Base-End'!H116</f>
        <v>0</v>
      </c>
      <c r="I116">
        <f>'Bowl-Base-End'!I116</f>
        <v>0</v>
      </c>
      <c r="J116">
        <f>'Bowl-Base-End'!J116</f>
        <v>0</v>
      </c>
      <c r="K116">
        <f>'Bowl-Base-End'!K116</f>
        <v>0</v>
      </c>
      <c r="L116" t="str">
        <f>'Bowl-Base-End'!L116</f>
        <v>N</v>
      </c>
    </row>
    <row r="117" spans="1:12" x14ac:dyDescent="0.2">
      <c r="A117" t="str">
        <f>'Bowl-Base-End'!A117</f>
        <v>Ben Jones</v>
      </c>
      <c r="B117">
        <f>'Bowl-Base-End'!B117</f>
        <v>1</v>
      </c>
      <c r="C117">
        <f>'Bowl-Base-End'!C117</f>
        <v>3</v>
      </c>
      <c r="D117">
        <f>'Bowl-Base-End'!D117</f>
        <v>0</v>
      </c>
      <c r="E117">
        <f>'Bowl-Base-End'!E117</f>
        <v>-5</v>
      </c>
      <c r="F117">
        <f>'Bowl-Base-End'!F117</f>
        <v>0</v>
      </c>
      <c r="G117">
        <f>'Bowl-Base-End'!G117</f>
        <v>0</v>
      </c>
      <c r="H117">
        <f>'Bowl-Base-End'!H117</f>
        <v>0</v>
      </c>
      <c r="I117">
        <f>'Bowl-Base-End'!I117</f>
        <v>0</v>
      </c>
      <c r="J117">
        <f>'Bowl-Base-End'!J117</f>
        <v>1</v>
      </c>
      <c r="K117">
        <f>'Bowl-Base-End'!K117</f>
        <v>35</v>
      </c>
      <c r="L117" t="str">
        <f>'Bowl-Base-End'!L117</f>
        <v>N</v>
      </c>
    </row>
    <row r="118" spans="1:12" x14ac:dyDescent="0.2">
      <c r="A118" t="str">
        <f>'Bowl-Base-End'!A118</f>
        <v>G Jones</v>
      </c>
      <c r="B118">
        <f>'Bowl-Base-End'!B118</f>
        <v>1</v>
      </c>
      <c r="C118">
        <f>'Bowl-Base-End'!C118</f>
        <v>1</v>
      </c>
      <c r="D118">
        <f>'Bowl-Base-End'!D118</f>
        <v>0</v>
      </c>
      <c r="E118">
        <f>'Bowl-Base-End'!E118</f>
        <v>15</v>
      </c>
      <c r="F118">
        <f>'Bowl-Base-End'!F118</f>
        <v>0</v>
      </c>
      <c r="G118">
        <f>'Bowl-Base-End'!G118</f>
        <v>0</v>
      </c>
      <c r="H118">
        <f>'Bowl-Base-End'!H118</f>
        <v>0</v>
      </c>
      <c r="I118">
        <f>'Bowl-Base-End'!I118</f>
        <v>0</v>
      </c>
      <c r="J118">
        <f>'Bowl-Base-End'!J118</f>
        <v>0</v>
      </c>
      <c r="K118">
        <f>'Bowl-Base-End'!K118</f>
        <v>15</v>
      </c>
      <c r="L118" t="str">
        <f>'Bowl-Base-End'!L118</f>
        <v>N</v>
      </c>
    </row>
    <row r="119" spans="1:12" x14ac:dyDescent="0.2">
      <c r="A119" t="str">
        <f>'Bowl-Base-End'!A119</f>
        <v>Matt Jones</v>
      </c>
      <c r="B119">
        <f>'Bowl-Base-End'!B119</f>
        <v>10</v>
      </c>
      <c r="C119">
        <f>'Bowl-Base-End'!C119</f>
        <v>38.299999999999997</v>
      </c>
      <c r="D119">
        <f>'Bowl-Base-End'!D119</f>
        <v>1</v>
      </c>
      <c r="E119">
        <f>'Bowl-Base-End'!E119</f>
        <v>262</v>
      </c>
      <c r="F119">
        <f>'Bowl-Base-End'!F119</f>
        <v>6</v>
      </c>
      <c r="G119">
        <f>'Bowl-Base-End'!G119</f>
        <v>0</v>
      </c>
      <c r="H119">
        <f>'Bowl-Base-End'!H119</f>
        <v>26</v>
      </c>
      <c r="I119">
        <f>'Bowl-Base-End'!I119</f>
        <v>7</v>
      </c>
      <c r="J119">
        <f>'Bowl-Base-End'!J119</f>
        <v>3</v>
      </c>
      <c r="K119">
        <f>'Bowl-Base-End'!K119</f>
        <v>3</v>
      </c>
      <c r="L119" t="str">
        <f>'Bowl-Base-End'!L119</f>
        <v>Y</v>
      </c>
    </row>
    <row r="120" spans="1:12" x14ac:dyDescent="0.2">
      <c r="A120" t="str">
        <f>'Bowl-Base-End'!A120</f>
        <v>Sid Kalita</v>
      </c>
      <c r="B120">
        <f>'Bowl-Base-End'!B120</f>
        <v>4</v>
      </c>
      <c r="C120">
        <f>'Bowl-Base-End'!C120</f>
        <v>0</v>
      </c>
      <c r="D120">
        <f>'Bowl-Base-End'!D120</f>
        <v>0</v>
      </c>
      <c r="E120">
        <f>'Bowl-Base-End'!E120</f>
        <v>0</v>
      </c>
      <c r="F120">
        <f>'Bowl-Base-End'!F120</f>
        <v>0</v>
      </c>
      <c r="G120">
        <f>'Bowl-Base-End'!G120</f>
        <v>0</v>
      </c>
      <c r="H120">
        <f>'Bowl-Base-End'!H120</f>
        <v>0</v>
      </c>
      <c r="I120">
        <f>'Bowl-Base-End'!I120</f>
        <v>0</v>
      </c>
      <c r="J120">
        <f>'Bowl-Base-End'!J120</f>
        <v>0</v>
      </c>
      <c r="K120">
        <f>'Bowl-Base-End'!K120</f>
        <v>0</v>
      </c>
      <c r="L120" t="str">
        <f>'Bowl-Base-End'!L120</f>
        <v>N</v>
      </c>
    </row>
    <row r="121" spans="1:12" x14ac:dyDescent="0.2">
      <c r="A121" t="str">
        <f>'Bowl-Base-End'!A121</f>
        <v>Robert Keogh</v>
      </c>
      <c r="B121">
        <f>'Bowl-Base-End'!B121</f>
        <v>44</v>
      </c>
      <c r="C121">
        <f>'Bowl-Base-End'!C121</f>
        <v>31</v>
      </c>
      <c r="D121">
        <f>'Bowl-Base-End'!D121</f>
        <v>1</v>
      </c>
      <c r="E121">
        <f>'Bowl-Base-End'!E121</f>
        <v>174</v>
      </c>
      <c r="F121">
        <f>'Bowl-Base-End'!F121</f>
        <v>5</v>
      </c>
      <c r="G121">
        <f>'Bowl-Base-End'!G121</f>
        <v>0</v>
      </c>
      <c r="H121">
        <f>'Bowl-Base-End'!H121</f>
        <v>15</v>
      </c>
      <c r="I121">
        <f>'Bowl-Base-End'!I121</f>
        <v>0</v>
      </c>
      <c r="J121">
        <f>'Bowl-Base-End'!J121</f>
        <v>2</v>
      </c>
      <c r="K121">
        <f>'Bowl-Base-End'!K121</f>
        <v>10</v>
      </c>
      <c r="L121" t="str">
        <f>'Bowl-Base-End'!L121</f>
        <v>Y</v>
      </c>
    </row>
    <row r="122" spans="1:12" x14ac:dyDescent="0.2">
      <c r="A122" t="str">
        <f>'Bowl-Base-End'!A122</f>
        <v>Nasser Khan</v>
      </c>
      <c r="B122">
        <f>'Bowl-Base-End'!B122</f>
        <v>250</v>
      </c>
      <c r="C122">
        <f>'Bowl-Base-End'!C122</f>
        <v>483</v>
      </c>
      <c r="D122">
        <f>'Bowl-Base-End'!D122</f>
        <v>5</v>
      </c>
      <c r="E122">
        <f>'Bowl-Base-End'!E122</f>
        <v>2075</v>
      </c>
      <c r="F122">
        <f>'Bowl-Base-End'!F122</f>
        <v>79</v>
      </c>
      <c r="G122">
        <f>'Bowl-Base-End'!G122</f>
        <v>0</v>
      </c>
      <c r="H122">
        <f>'Bowl-Base-End'!H122</f>
        <v>0</v>
      </c>
      <c r="I122">
        <f>'Bowl-Base-End'!I122</f>
        <v>0</v>
      </c>
      <c r="J122">
        <f>'Bowl-Base-End'!J122</f>
        <v>3</v>
      </c>
      <c r="K122">
        <f>'Bowl-Base-End'!K122</f>
        <v>9</v>
      </c>
      <c r="L122" t="str">
        <f>'Bowl-Base-End'!L122</f>
        <v>N</v>
      </c>
    </row>
    <row r="123" spans="1:12" x14ac:dyDescent="0.2">
      <c r="A123" t="str">
        <f>'Bowl-Base-End'!A123</f>
        <v>H Kibble</v>
      </c>
      <c r="B123">
        <f>'Bowl-Base-End'!B123</f>
        <v>1</v>
      </c>
      <c r="C123">
        <f>'Bowl-Base-End'!C123</f>
        <v>4</v>
      </c>
      <c r="D123">
        <f>'Bowl-Base-End'!D123</f>
        <v>0</v>
      </c>
      <c r="E123">
        <f>'Bowl-Base-End'!E123</f>
        <v>24</v>
      </c>
      <c r="F123">
        <f>'Bowl-Base-End'!F123</f>
        <v>0</v>
      </c>
      <c r="G123">
        <f>'Bowl-Base-End'!G123</f>
        <v>0</v>
      </c>
      <c r="H123">
        <f>'Bowl-Base-End'!H123</f>
        <v>0</v>
      </c>
      <c r="I123">
        <f>'Bowl-Base-End'!I123</f>
        <v>0</v>
      </c>
      <c r="J123">
        <f>'Bowl-Base-End'!J123</f>
        <v>0</v>
      </c>
      <c r="K123">
        <f>'Bowl-Base-End'!K123</f>
        <v>24</v>
      </c>
      <c r="L123" t="str">
        <f>'Bowl-Base-End'!L123</f>
        <v>N</v>
      </c>
    </row>
    <row r="124" spans="1:12" x14ac:dyDescent="0.2">
      <c r="A124" t="str">
        <f>'Bowl-Base-End'!A124</f>
        <v>M King</v>
      </c>
      <c r="B124">
        <f>'Bowl-Base-End'!B124</f>
        <v>4</v>
      </c>
      <c r="C124">
        <f>'Bowl-Base-End'!C124</f>
        <v>14</v>
      </c>
      <c r="D124">
        <f>'Bowl-Base-End'!D124</f>
        <v>0</v>
      </c>
      <c r="E124">
        <f>'Bowl-Base-End'!E124</f>
        <v>82</v>
      </c>
      <c r="F124">
        <f>'Bowl-Base-End'!F124</f>
        <v>6</v>
      </c>
      <c r="G124">
        <f>'Bowl-Base-End'!G124</f>
        <v>0</v>
      </c>
      <c r="H124">
        <f>'Bowl-Base-End'!H124</f>
        <v>0</v>
      </c>
      <c r="I124">
        <f>'Bowl-Base-End'!I124</f>
        <v>0</v>
      </c>
      <c r="J124">
        <f>'Bowl-Base-End'!J124</f>
        <v>4</v>
      </c>
      <c r="K124">
        <f>'Bowl-Base-End'!K124</f>
        <v>35</v>
      </c>
      <c r="L124" t="str">
        <f>'Bowl-Base-End'!L124</f>
        <v>N</v>
      </c>
    </row>
    <row r="125" spans="1:12" x14ac:dyDescent="0.2">
      <c r="A125" t="str">
        <f>'Bowl-Base-End'!A125</f>
        <v>D Kingston</v>
      </c>
      <c r="B125">
        <f>'Bowl-Base-End'!B125</f>
        <v>15</v>
      </c>
      <c r="C125">
        <f>'Bowl-Base-End'!C125</f>
        <v>136</v>
      </c>
      <c r="D125">
        <f>'Bowl-Base-End'!D125</f>
        <v>10</v>
      </c>
      <c r="E125">
        <f>'Bowl-Base-End'!E125</f>
        <v>383</v>
      </c>
      <c r="F125">
        <f>'Bowl-Base-End'!F125</f>
        <v>13</v>
      </c>
      <c r="G125">
        <f>'Bowl-Base-End'!G125</f>
        <v>0</v>
      </c>
      <c r="H125">
        <f>'Bowl-Base-End'!H125</f>
        <v>0</v>
      </c>
      <c r="I125">
        <f>'Bowl-Base-End'!I125</f>
        <v>0</v>
      </c>
      <c r="J125">
        <f>'Bowl-Base-End'!J125</f>
        <v>4</v>
      </c>
      <c r="K125">
        <f>'Bowl-Base-End'!K125</f>
        <v>18</v>
      </c>
      <c r="L125" t="str">
        <f>'Bowl-Base-End'!L125</f>
        <v>N</v>
      </c>
    </row>
    <row r="126" spans="1:12" x14ac:dyDescent="0.2">
      <c r="A126" t="str">
        <f>'Bowl-Base-End'!A126</f>
        <v>J Kirwan</v>
      </c>
      <c r="B126">
        <f>'Bowl-Base-End'!B126</f>
        <v>1</v>
      </c>
      <c r="C126">
        <f>'Bowl-Base-End'!C126</f>
        <v>0</v>
      </c>
      <c r="D126">
        <f>'Bowl-Base-End'!D126</f>
        <v>0</v>
      </c>
      <c r="E126">
        <f>'Bowl-Base-End'!E126</f>
        <v>0</v>
      </c>
      <c r="F126">
        <f>'Bowl-Base-End'!F126</f>
        <v>0</v>
      </c>
      <c r="G126">
        <f>'Bowl-Base-End'!G126</f>
        <v>0</v>
      </c>
      <c r="H126">
        <f>'Bowl-Base-End'!H126</f>
        <v>0</v>
      </c>
      <c r="I126">
        <f>'Bowl-Base-End'!I126</f>
        <v>0</v>
      </c>
      <c r="J126">
        <f>'Bowl-Base-End'!J126</f>
        <v>0</v>
      </c>
      <c r="K126">
        <f>'Bowl-Base-End'!K126</f>
        <v>0</v>
      </c>
      <c r="L126" t="str">
        <f>'Bowl-Base-End'!L126</f>
        <v>N</v>
      </c>
    </row>
    <row r="127" spans="1:12" x14ac:dyDescent="0.2">
      <c r="A127" t="str">
        <f>'Bowl-Base-End'!A127</f>
        <v>S Kripalani</v>
      </c>
      <c r="B127">
        <f>'Bowl-Base-End'!B127</f>
        <v>6</v>
      </c>
      <c r="C127">
        <f>'Bowl-Base-End'!C127</f>
        <v>7</v>
      </c>
      <c r="D127">
        <f>'Bowl-Base-End'!D127</f>
        <v>0</v>
      </c>
      <c r="E127">
        <f>'Bowl-Base-End'!E127</f>
        <v>36</v>
      </c>
      <c r="F127">
        <f>'Bowl-Base-End'!F127</f>
        <v>0</v>
      </c>
      <c r="G127">
        <f>'Bowl-Base-End'!G127</f>
        <v>0</v>
      </c>
      <c r="H127">
        <f>'Bowl-Base-End'!H127</f>
        <v>0</v>
      </c>
      <c r="I127">
        <f>'Bowl-Base-End'!I127</f>
        <v>0</v>
      </c>
      <c r="J127">
        <f>'Bowl-Base-End'!J127</f>
        <v>0</v>
      </c>
      <c r="K127">
        <f>'Bowl-Base-End'!K127</f>
        <v>16</v>
      </c>
      <c r="L127" t="str">
        <f>'Bowl-Base-End'!L127</f>
        <v>N</v>
      </c>
    </row>
    <row r="128" spans="1:12" x14ac:dyDescent="0.2">
      <c r="A128" t="str">
        <f>'Bowl-Base-End'!A128</f>
        <v>Bala Krishna</v>
      </c>
      <c r="B128">
        <f>'Bowl-Base-End'!B128</f>
        <v>0</v>
      </c>
      <c r="C128">
        <f>'Bowl-Base-End'!C128</f>
        <v>-0.89999999999999858</v>
      </c>
      <c r="D128">
        <f>'Bowl-Base-End'!D128</f>
        <v>0</v>
      </c>
      <c r="E128">
        <f>'Bowl-Base-End'!E128</f>
        <v>-35</v>
      </c>
      <c r="F128">
        <f>'Bowl-Base-End'!F128</f>
        <v>-1</v>
      </c>
      <c r="G128">
        <f>'Bowl-Base-End'!G128</f>
        <v>0</v>
      </c>
      <c r="H128">
        <f>'Bowl-Base-End'!H128</f>
        <v>32</v>
      </c>
      <c r="I128">
        <f>'Bowl-Base-End'!I128</f>
        <v>4</v>
      </c>
      <c r="J128">
        <f>'Bowl-Base-End'!J128</f>
        <v>2</v>
      </c>
      <c r="K128">
        <f>'Bowl-Base-End'!K128</f>
        <v>12</v>
      </c>
      <c r="L128" t="str">
        <f>'Bowl-Base-End'!L128</f>
        <v>N</v>
      </c>
    </row>
    <row r="129" spans="1:12" x14ac:dyDescent="0.2">
      <c r="A129" t="str">
        <f>'Bowl-Base-End'!A129</f>
        <v>Arvind Kumar</v>
      </c>
      <c r="B129">
        <f>'Bowl-Base-End'!B129</f>
        <v>140</v>
      </c>
      <c r="C129">
        <f>'Bowl-Base-End'!C129</f>
        <v>362</v>
      </c>
      <c r="D129">
        <f>'Bowl-Base-End'!D129</f>
        <v>17</v>
      </c>
      <c r="E129">
        <f>'Bowl-Base-End'!E129</f>
        <v>1648</v>
      </c>
      <c r="F129">
        <f>'Bowl-Base-End'!F129</f>
        <v>71</v>
      </c>
      <c r="G129">
        <f>'Bowl-Base-End'!G129</f>
        <v>0</v>
      </c>
      <c r="H129">
        <f>'Bowl-Base-End'!H129</f>
        <v>0</v>
      </c>
      <c r="I129">
        <f>'Bowl-Base-End'!I129</f>
        <v>0</v>
      </c>
      <c r="J129">
        <f>'Bowl-Base-End'!J129</f>
        <v>4</v>
      </c>
      <c r="K129">
        <f>'Bowl-Base-End'!K129</f>
        <v>22</v>
      </c>
      <c r="L129" t="str">
        <f>'Bowl-Base-End'!L129</f>
        <v>N</v>
      </c>
    </row>
    <row r="130" spans="1:12" x14ac:dyDescent="0.2">
      <c r="A130" t="str">
        <f>'Bowl-Base-End'!A130</f>
        <v>M Lachmann</v>
      </c>
      <c r="B130">
        <f>'Bowl-Base-End'!B130</f>
        <v>14</v>
      </c>
      <c r="C130">
        <f>'Bowl-Base-End'!C130</f>
        <v>1</v>
      </c>
      <c r="D130">
        <f>'Bowl-Base-End'!D130</f>
        <v>0</v>
      </c>
      <c r="E130">
        <f>'Bowl-Base-End'!E130</f>
        <v>1</v>
      </c>
      <c r="F130">
        <f>'Bowl-Base-End'!F130</f>
        <v>0</v>
      </c>
      <c r="G130">
        <f>'Bowl-Base-End'!G130</f>
        <v>0</v>
      </c>
      <c r="H130">
        <f>'Bowl-Base-End'!H130</f>
        <v>0</v>
      </c>
      <c r="I130">
        <f>'Bowl-Base-End'!I130</f>
        <v>0</v>
      </c>
      <c r="J130">
        <f>'Bowl-Base-End'!J130</f>
        <v>0</v>
      </c>
      <c r="K130">
        <f>'Bowl-Base-End'!K130</f>
        <v>1</v>
      </c>
      <c r="L130" t="str">
        <f>'Bowl-Base-End'!L130</f>
        <v>N</v>
      </c>
    </row>
    <row r="131" spans="1:12" x14ac:dyDescent="0.2">
      <c r="A131" t="str">
        <f>'Bowl-Base-End'!A131</f>
        <v>Paul Lane</v>
      </c>
      <c r="B131">
        <f>'Bowl-Base-End'!B131</f>
        <v>76</v>
      </c>
      <c r="C131">
        <f>'Bowl-Base-End'!C131</f>
        <v>1</v>
      </c>
      <c r="D131">
        <f>'Bowl-Base-End'!D131</f>
        <v>0</v>
      </c>
      <c r="E131">
        <f>'Bowl-Base-End'!E131</f>
        <v>7</v>
      </c>
      <c r="F131">
        <f>'Bowl-Base-End'!F131</f>
        <v>0</v>
      </c>
      <c r="G131">
        <f>'Bowl-Base-End'!G131</f>
        <v>0</v>
      </c>
      <c r="H131">
        <f>'Bowl-Base-End'!H131</f>
        <v>0</v>
      </c>
      <c r="I131">
        <f>'Bowl-Base-End'!I131</f>
        <v>0</v>
      </c>
      <c r="J131">
        <f>'Bowl-Base-End'!J131</f>
        <v>0</v>
      </c>
      <c r="K131">
        <f>'Bowl-Base-End'!K131</f>
        <v>0</v>
      </c>
      <c r="L131" t="str">
        <f>'Bowl-Base-End'!L131</f>
        <v>N</v>
      </c>
    </row>
    <row r="132" spans="1:12" x14ac:dyDescent="0.2">
      <c r="A132" t="str">
        <f>'Bowl-Base-End'!A132</f>
        <v>G Le Grange</v>
      </c>
      <c r="B132">
        <f>'Bowl-Base-End'!B132</f>
        <v>40</v>
      </c>
      <c r="C132">
        <f>'Bowl-Base-End'!C132</f>
        <v>144</v>
      </c>
      <c r="D132">
        <f>'Bowl-Base-End'!D132</f>
        <v>18</v>
      </c>
      <c r="E132">
        <f>'Bowl-Base-End'!E132</f>
        <v>539</v>
      </c>
      <c r="F132">
        <f>'Bowl-Base-End'!F132</f>
        <v>33</v>
      </c>
      <c r="G132">
        <f>'Bowl-Base-End'!G132</f>
        <v>1</v>
      </c>
      <c r="H132">
        <f>'Bowl-Base-End'!H132</f>
        <v>0</v>
      </c>
      <c r="I132">
        <f>'Bowl-Base-End'!I132</f>
        <v>0</v>
      </c>
      <c r="J132">
        <f>'Bowl-Base-End'!J132</f>
        <v>6</v>
      </c>
      <c r="K132">
        <f>'Bowl-Base-End'!K132</f>
        <v>18</v>
      </c>
      <c r="L132" t="str">
        <f>'Bowl-Base-End'!L132</f>
        <v>N</v>
      </c>
    </row>
    <row r="133" spans="1:12" x14ac:dyDescent="0.2">
      <c r="A133" t="str">
        <f>'Bowl-Base-End'!A133</f>
        <v>Piran Legg</v>
      </c>
      <c r="B133">
        <f>'Bowl-Base-End'!B133</f>
        <v>1</v>
      </c>
      <c r="C133">
        <f>'Bowl-Base-End'!C133</f>
        <v>8</v>
      </c>
      <c r="D133">
        <f>'Bowl-Base-End'!D133</f>
        <v>1</v>
      </c>
      <c r="E133">
        <f>'Bowl-Base-End'!E133</f>
        <v>38</v>
      </c>
      <c r="F133">
        <f>'Bowl-Base-End'!F133</f>
        <v>1</v>
      </c>
      <c r="G133">
        <f>'Bowl-Base-End'!G133</f>
        <v>0</v>
      </c>
      <c r="H133">
        <f>'Bowl-Base-End'!H133</f>
        <v>0</v>
      </c>
      <c r="I133">
        <f>'Bowl-Base-End'!I133</f>
        <v>0</v>
      </c>
      <c r="J133">
        <f>'Bowl-Base-End'!J133</f>
        <v>1</v>
      </c>
      <c r="K133">
        <f>'Bowl-Base-End'!K133</f>
        <v>38</v>
      </c>
      <c r="L133" t="str">
        <f>'Bowl-Base-End'!L133</f>
        <v>Y</v>
      </c>
    </row>
    <row r="134" spans="1:12" x14ac:dyDescent="0.2">
      <c r="A134" t="str">
        <f>'Bowl-Base-End'!A134</f>
        <v>J Lewen</v>
      </c>
      <c r="B134">
        <f>'Bowl-Base-End'!B134</f>
        <v>2</v>
      </c>
      <c r="C134">
        <f>'Bowl-Base-End'!C134</f>
        <v>0</v>
      </c>
      <c r="D134">
        <f>'Bowl-Base-End'!D134</f>
        <v>0</v>
      </c>
      <c r="E134">
        <f>'Bowl-Base-End'!E134</f>
        <v>0</v>
      </c>
      <c r="F134">
        <f>'Bowl-Base-End'!F134</f>
        <v>0</v>
      </c>
      <c r="G134">
        <f>'Bowl-Base-End'!G134</f>
        <v>0</v>
      </c>
      <c r="H134">
        <f>'Bowl-Base-End'!H134</f>
        <v>0</v>
      </c>
      <c r="I134">
        <f>'Bowl-Base-End'!I134</f>
        <v>0</v>
      </c>
      <c r="J134">
        <f>'Bowl-Base-End'!J134</f>
        <v>0</v>
      </c>
      <c r="K134">
        <f>'Bowl-Base-End'!K134</f>
        <v>0</v>
      </c>
      <c r="L134" t="str">
        <f>'Bowl-Base-End'!L134</f>
        <v>N</v>
      </c>
    </row>
    <row r="135" spans="1:12" x14ac:dyDescent="0.2">
      <c r="A135" t="str">
        <f>'Bowl-Base-End'!A135</f>
        <v>H Lewis</v>
      </c>
      <c r="B135">
        <f>'Bowl-Base-End'!B135</f>
        <v>16</v>
      </c>
      <c r="C135">
        <f>'Bowl-Base-End'!C135</f>
        <v>14</v>
      </c>
      <c r="D135">
        <f>'Bowl-Base-End'!D135</f>
        <v>0</v>
      </c>
      <c r="E135">
        <f>'Bowl-Base-End'!E135</f>
        <v>91</v>
      </c>
      <c r="F135">
        <f>'Bowl-Base-End'!F135</f>
        <v>2</v>
      </c>
      <c r="G135">
        <f>'Bowl-Base-End'!G135</f>
        <v>0</v>
      </c>
      <c r="H135">
        <f>'Bowl-Base-End'!H135</f>
        <v>0</v>
      </c>
      <c r="I135">
        <f>'Bowl-Base-End'!I135</f>
        <v>0</v>
      </c>
      <c r="J135">
        <f>'Bowl-Base-End'!J135</f>
        <v>2</v>
      </c>
      <c r="K135">
        <f>'Bowl-Base-End'!K135</f>
        <v>21</v>
      </c>
      <c r="L135" t="str">
        <f>'Bowl-Base-End'!L135</f>
        <v>N</v>
      </c>
    </row>
    <row r="136" spans="1:12" x14ac:dyDescent="0.2">
      <c r="A136" t="str">
        <f>'Bowl-Base-End'!A136</f>
        <v>Chris Lilford</v>
      </c>
      <c r="B136">
        <f>'Bowl-Base-End'!B136</f>
        <v>12</v>
      </c>
      <c r="C136">
        <f>'Bowl-Base-End'!C136</f>
        <v>89.199999999999989</v>
      </c>
      <c r="D136">
        <f>'Bowl-Base-End'!D136</f>
        <v>6</v>
      </c>
      <c r="E136">
        <f>'Bowl-Base-End'!E136</f>
        <v>452</v>
      </c>
      <c r="F136">
        <f>'Bowl-Base-End'!F136</f>
        <v>27</v>
      </c>
      <c r="G136">
        <f>'Bowl-Base-End'!G136</f>
        <v>2</v>
      </c>
      <c r="H136">
        <f>'Bowl-Base-End'!H136</f>
        <v>55</v>
      </c>
      <c r="I136">
        <f>'Bowl-Base-End'!I136</f>
        <v>5</v>
      </c>
      <c r="J136">
        <f>'Bowl-Base-End'!J136</f>
        <v>5</v>
      </c>
      <c r="K136">
        <f>'Bowl-Base-End'!K136</f>
        <v>33</v>
      </c>
      <c r="L136" t="str">
        <f>'Bowl-Base-End'!L136</f>
        <v>Y</v>
      </c>
    </row>
    <row r="137" spans="1:12" x14ac:dyDescent="0.2">
      <c r="A137" t="str">
        <f>'Bowl-Base-End'!A137</f>
        <v>J Lloyd</v>
      </c>
      <c r="B137">
        <f>'Bowl-Base-End'!B137</f>
        <v>20</v>
      </c>
      <c r="C137">
        <f>'Bowl-Base-End'!C137</f>
        <v>0</v>
      </c>
      <c r="D137">
        <f>'Bowl-Base-End'!D137</f>
        <v>0</v>
      </c>
      <c r="E137">
        <f>'Bowl-Base-End'!E137</f>
        <v>0</v>
      </c>
      <c r="F137">
        <f>'Bowl-Base-End'!F137</f>
        <v>0</v>
      </c>
      <c r="G137">
        <f>'Bowl-Base-End'!G137</f>
        <v>0</v>
      </c>
      <c r="H137">
        <f>'Bowl-Base-End'!H137</f>
        <v>0</v>
      </c>
      <c r="I137">
        <f>'Bowl-Base-End'!I137</f>
        <v>0</v>
      </c>
      <c r="J137">
        <f>'Bowl-Base-End'!J137</f>
        <v>0</v>
      </c>
      <c r="K137">
        <f>'Bowl-Base-End'!K137</f>
        <v>0</v>
      </c>
      <c r="L137" t="str">
        <f>'Bowl-Base-End'!L137</f>
        <v>N</v>
      </c>
    </row>
    <row r="138" spans="1:12" x14ac:dyDescent="0.2">
      <c r="A138" t="str">
        <f>'Bowl-Base-End'!A138</f>
        <v>Tom Lockhart</v>
      </c>
      <c r="B138">
        <f>'Bowl-Base-End'!B138</f>
        <v>127</v>
      </c>
      <c r="C138">
        <f>'Bowl-Base-End'!C138</f>
        <v>26.1</v>
      </c>
      <c r="D138">
        <f>'Bowl-Base-End'!D138</f>
        <v>0</v>
      </c>
      <c r="E138">
        <f>'Bowl-Base-End'!E138</f>
        <v>189</v>
      </c>
      <c r="F138">
        <f>'Bowl-Base-End'!F138</f>
        <v>4</v>
      </c>
      <c r="G138">
        <f>'Bowl-Base-End'!G138</f>
        <v>0</v>
      </c>
      <c r="H138">
        <f>'Bowl-Base-End'!H138</f>
        <v>10</v>
      </c>
      <c r="I138">
        <f>'Bowl-Base-End'!I138</f>
        <v>0</v>
      </c>
      <c r="J138">
        <f>'Bowl-Base-End'!J138</f>
        <v>4</v>
      </c>
      <c r="K138">
        <f>'Bowl-Base-End'!K138</f>
        <v>23</v>
      </c>
      <c r="L138" t="str">
        <f>'Bowl-Base-End'!L138</f>
        <v>Y</v>
      </c>
    </row>
    <row r="139" spans="1:12" x14ac:dyDescent="0.2">
      <c r="A139" t="str">
        <f>'Bowl-Base-End'!A139</f>
        <v>Tom Lonnen</v>
      </c>
      <c r="B139">
        <f>'Bowl-Base-End'!B139</f>
        <v>356</v>
      </c>
      <c r="C139">
        <f>'Bowl-Base-End'!C139</f>
        <v>2730.4</v>
      </c>
      <c r="D139">
        <f>'Bowl-Base-End'!D139</f>
        <v>333</v>
      </c>
      <c r="E139">
        <f>'Bowl-Base-End'!E139</f>
        <v>9581</v>
      </c>
      <c r="F139">
        <f>'Bowl-Base-End'!F139</f>
        <v>612</v>
      </c>
      <c r="G139">
        <f>'Bowl-Base-End'!G139</f>
        <v>18</v>
      </c>
      <c r="H139">
        <f>'Bowl-Base-End'!H139</f>
        <v>0</v>
      </c>
      <c r="I139">
        <f>'Bowl-Base-End'!I139</f>
        <v>0</v>
      </c>
      <c r="J139">
        <f>'Bowl-Base-End'!J139</f>
        <v>7</v>
      </c>
      <c r="K139">
        <f>'Bowl-Base-End'!K139</f>
        <v>43</v>
      </c>
      <c r="L139" t="str">
        <f>'Bowl-Base-End'!L139</f>
        <v>Y</v>
      </c>
    </row>
    <row r="140" spans="1:12" x14ac:dyDescent="0.2">
      <c r="A140" t="str">
        <f>'Bowl-Base-End'!A140</f>
        <v>Ross Lonsdale</v>
      </c>
      <c r="B140">
        <f>'Bowl-Base-End'!B140</f>
        <v>9</v>
      </c>
      <c r="C140">
        <f>'Bowl-Base-End'!C140</f>
        <v>60</v>
      </c>
      <c r="D140">
        <f>'Bowl-Base-End'!D140</f>
        <v>4</v>
      </c>
      <c r="E140">
        <f>'Bowl-Base-End'!E140</f>
        <v>225</v>
      </c>
      <c r="F140">
        <f>'Bowl-Base-End'!F140</f>
        <v>11</v>
      </c>
      <c r="G140">
        <f>'Bowl-Base-End'!G140</f>
        <v>0</v>
      </c>
      <c r="H140">
        <f>'Bowl-Base-End'!H140</f>
        <v>41</v>
      </c>
      <c r="I140">
        <f>'Bowl-Base-End'!I140</f>
        <v>14</v>
      </c>
      <c r="J140">
        <f>'Bowl-Base-End'!J140</f>
        <v>3</v>
      </c>
      <c r="K140">
        <f>'Bowl-Base-End'!K140</f>
        <v>36</v>
      </c>
      <c r="L140" t="str">
        <f>'Bowl-Base-End'!L140</f>
        <v>Y</v>
      </c>
    </row>
    <row r="141" spans="1:12" x14ac:dyDescent="0.2">
      <c r="A141" t="str">
        <f>'Bowl-Base-End'!A141</f>
        <v>D Machine</v>
      </c>
      <c r="B141">
        <f>'Bowl-Base-End'!B141</f>
        <v>1</v>
      </c>
      <c r="C141">
        <f>'Bowl-Base-End'!C141</f>
        <v>0</v>
      </c>
      <c r="D141">
        <f>'Bowl-Base-End'!D141</f>
        <v>0</v>
      </c>
      <c r="E141">
        <f>'Bowl-Base-End'!E141</f>
        <v>0</v>
      </c>
      <c r="F141">
        <f>'Bowl-Base-End'!F141</f>
        <v>0</v>
      </c>
      <c r="G141">
        <f>'Bowl-Base-End'!G141</f>
        <v>0</v>
      </c>
      <c r="H141">
        <f>'Bowl-Base-End'!H141</f>
        <v>0</v>
      </c>
      <c r="I141">
        <f>'Bowl-Base-End'!I141</f>
        <v>0</v>
      </c>
      <c r="J141">
        <f>'Bowl-Base-End'!J141</f>
        <v>0</v>
      </c>
      <c r="K141">
        <f>'Bowl-Base-End'!K141</f>
        <v>0</v>
      </c>
      <c r="L141" t="str">
        <f>'Bowl-Base-End'!L141</f>
        <v>N</v>
      </c>
    </row>
    <row r="142" spans="1:12" x14ac:dyDescent="0.2">
      <c r="A142" t="str">
        <f>'Bowl-Base-End'!A142</f>
        <v>Christian Maclaren</v>
      </c>
      <c r="B142">
        <f>'Bowl-Base-End'!B142</f>
        <v>3</v>
      </c>
      <c r="C142">
        <f>'Bowl-Base-End'!C142</f>
        <v>2</v>
      </c>
      <c r="D142">
        <f>'Bowl-Base-End'!D142</f>
        <v>0</v>
      </c>
      <c r="E142">
        <f>'Bowl-Base-End'!E142</f>
        <v>11</v>
      </c>
      <c r="F142">
        <f>'Bowl-Base-End'!F142</f>
        <v>0</v>
      </c>
      <c r="G142">
        <f>'Bowl-Base-End'!G142</f>
        <v>0</v>
      </c>
      <c r="H142">
        <f>'Bowl-Base-End'!H142</f>
        <v>0</v>
      </c>
      <c r="I142">
        <f>'Bowl-Base-End'!I142</f>
        <v>0</v>
      </c>
      <c r="J142">
        <f>'Bowl-Base-End'!J142</f>
        <v>0</v>
      </c>
      <c r="K142">
        <f>'Bowl-Base-End'!K142</f>
        <v>11</v>
      </c>
      <c r="L142" t="str">
        <f>'Bowl-Base-End'!L142</f>
        <v>N</v>
      </c>
    </row>
    <row r="143" spans="1:12" x14ac:dyDescent="0.2">
      <c r="A143" t="str">
        <f>'Bowl-Base-End'!A143</f>
        <v>N Macrides</v>
      </c>
      <c r="B143">
        <f>'Bowl-Base-End'!B143</f>
        <v>3</v>
      </c>
      <c r="C143">
        <f>'Bowl-Base-End'!C143</f>
        <v>0</v>
      </c>
      <c r="D143">
        <f>'Bowl-Base-End'!D143</f>
        <v>0</v>
      </c>
      <c r="E143">
        <f>'Bowl-Base-End'!E143</f>
        <v>0</v>
      </c>
      <c r="F143">
        <f>'Bowl-Base-End'!F143</f>
        <v>0</v>
      </c>
      <c r="G143">
        <f>'Bowl-Base-End'!G143</f>
        <v>0</v>
      </c>
      <c r="H143">
        <f>'Bowl-Base-End'!H143</f>
        <v>0</v>
      </c>
      <c r="I143">
        <f>'Bowl-Base-End'!I143</f>
        <v>0</v>
      </c>
      <c r="J143">
        <f>'Bowl-Base-End'!J143</f>
        <v>0</v>
      </c>
      <c r="K143">
        <f>'Bowl-Base-End'!K143</f>
        <v>0</v>
      </c>
      <c r="L143" t="str">
        <f>'Bowl-Base-End'!L143</f>
        <v>N</v>
      </c>
    </row>
    <row r="144" spans="1:12" x14ac:dyDescent="0.2">
      <c r="A144" t="str">
        <f>'Bowl-Base-End'!A144</f>
        <v>R Madabushi</v>
      </c>
      <c r="B144">
        <f>'Bowl-Base-End'!B144</f>
        <v>27</v>
      </c>
      <c r="C144">
        <f>'Bowl-Base-End'!C144</f>
        <v>186</v>
      </c>
      <c r="D144">
        <f>'Bowl-Base-End'!D144</f>
        <v>30</v>
      </c>
      <c r="E144">
        <f>'Bowl-Base-End'!E144</f>
        <v>677</v>
      </c>
      <c r="F144">
        <f>'Bowl-Base-End'!F144</f>
        <v>29</v>
      </c>
      <c r="G144">
        <f>'Bowl-Base-End'!G144</f>
        <v>1</v>
      </c>
      <c r="H144">
        <f>'Bowl-Base-End'!H144</f>
        <v>0</v>
      </c>
      <c r="I144">
        <f>'Bowl-Base-End'!I144</f>
        <v>0</v>
      </c>
      <c r="J144">
        <f>'Bowl-Base-End'!J144</f>
        <v>5</v>
      </c>
      <c r="K144">
        <f>'Bowl-Base-End'!K144</f>
        <v>28</v>
      </c>
      <c r="L144" t="str">
        <f>'Bowl-Base-End'!L144</f>
        <v>N</v>
      </c>
    </row>
    <row r="145" spans="1:12" x14ac:dyDescent="0.2">
      <c r="A145" t="str">
        <f>'Bowl-Base-End'!A145</f>
        <v>Harry Madley</v>
      </c>
      <c r="B145">
        <f>'Bowl-Base-End'!B145</f>
        <v>4</v>
      </c>
      <c r="C145">
        <f>'Bowl-Base-End'!C145</f>
        <v>15</v>
      </c>
      <c r="D145">
        <f>'Bowl-Base-End'!D145</f>
        <v>1</v>
      </c>
      <c r="E145">
        <f>'Bowl-Base-End'!E145</f>
        <v>65</v>
      </c>
      <c r="F145">
        <f>'Bowl-Base-End'!F145</f>
        <v>2</v>
      </c>
      <c r="G145">
        <f>'Bowl-Base-End'!G145</f>
        <v>0</v>
      </c>
      <c r="H145">
        <f>'Bowl-Base-End'!H145</f>
        <v>0</v>
      </c>
      <c r="I145">
        <f>'Bowl-Base-End'!I145</f>
        <v>0</v>
      </c>
      <c r="J145">
        <f>'Bowl-Base-End'!J145</f>
        <v>1</v>
      </c>
      <c r="K145">
        <f>'Bowl-Base-End'!K145</f>
        <v>5</v>
      </c>
      <c r="L145" t="str">
        <f>'Bowl-Base-End'!L145</f>
        <v>N</v>
      </c>
    </row>
    <row r="146" spans="1:12" x14ac:dyDescent="0.2">
      <c r="A146" t="str">
        <f>'Bowl-Base-End'!A146</f>
        <v>M Magill</v>
      </c>
      <c r="B146">
        <f>'Bowl-Base-End'!B146</f>
        <v>33</v>
      </c>
      <c r="C146">
        <f>'Bowl-Base-End'!C146</f>
        <v>206</v>
      </c>
      <c r="D146">
        <f>'Bowl-Base-End'!D146</f>
        <v>23</v>
      </c>
      <c r="E146">
        <f>'Bowl-Base-End'!E146</f>
        <v>849</v>
      </c>
      <c r="F146">
        <f>'Bowl-Base-End'!F146</f>
        <v>40</v>
      </c>
      <c r="G146">
        <f>'Bowl-Base-End'!G146</f>
        <v>0</v>
      </c>
      <c r="H146">
        <f>'Bowl-Base-End'!H146</f>
        <v>0</v>
      </c>
      <c r="I146">
        <f>'Bowl-Base-End'!I146</f>
        <v>0</v>
      </c>
      <c r="J146">
        <f>'Bowl-Base-End'!J146</f>
        <v>4</v>
      </c>
      <c r="K146">
        <f>'Bowl-Base-End'!K146</f>
        <v>5</v>
      </c>
      <c r="L146" t="str">
        <f>'Bowl-Base-End'!L146</f>
        <v>N</v>
      </c>
    </row>
    <row r="147" spans="1:12" x14ac:dyDescent="0.2">
      <c r="A147" t="str">
        <f>'Bowl-Base-End'!A147</f>
        <v>C Maharaj</v>
      </c>
      <c r="B147">
        <f>'Bowl-Base-End'!B147</f>
        <v>6</v>
      </c>
      <c r="C147">
        <f>'Bowl-Base-End'!C147</f>
        <v>6</v>
      </c>
      <c r="D147">
        <f>'Bowl-Base-End'!D147</f>
        <v>0</v>
      </c>
      <c r="E147">
        <f>'Bowl-Base-End'!E147</f>
        <v>30</v>
      </c>
      <c r="F147">
        <f>'Bowl-Base-End'!F147</f>
        <v>1</v>
      </c>
      <c r="G147">
        <f>'Bowl-Base-End'!G147</f>
        <v>0</v>
      </c>
      <c r="H147">
        <f>'Bowl-Base-End'!H147</f>
        <v>0</v>
      </c>
      <c r="I147">
        <f>'Bowl-Base-End'!I147</f>
        <v>0</v>
      </c>
      <c r="J147">
        <f>'Bowl-Base-End'!J147</f>
        <v>1</v>
      </c>
      <c r="K147">
        <f>'Bowl-Base-End'!K147</f>
        <v>14</v>
      </c>
      <c r="L147" t="str">
        <f>'Bowl-Base-End'!L147</f>
        <v>N</v>
      </c>
    </row>
    <row r="148" spans="1:12" x14ac:dyDescent="0.2">
      <c r="A148" t="str">
        <f>'Bowl-Base-End'!A148</f>
        <v>B Marshall</v>
      </c>
      <c r="B148">
        <f>'Bowl-Base-End'!B148</f>
        <v>10</v>
      </c>
      <c r="C148">
        <f>'Bowl-Base-End'!C148</f>
        <v>27</v>
      </c>
      <c r="D148">
        <f>'Bowl-Base-End'!D148</f>
        <v>0</v>
      </c>
      <c r="E148">
        <f>'Bowl-Base-End'!E148</f>
        <v>239</v>
      </c>
      <c r="F148">
        <f>'Bowl-Base-End'!F148</f>
        <v>6</v>
      </c>
      <c r="G148">
        <f>'Bowl-Base-End'!G148</f>
        <v>0</v>
      </c>
      <c r="H148">
        <f>'Bowl-Base-End'!H148</f>
        <v>0</v>
      </c>
      <c r="I148">
        <f>'Bowl-Base-End'!I148</f>
        <v>0</v>
      </c>
      <c r="J148">
        <f>'Bowl-Base-End'!J148</f>
        <v>2</v>
      </c>
      <c r="K148">
        <f>'Bowl-Base-End'!K148</f>
        <v>16</v>
      </c>
      <c r="L148" t="str">
        <f>'Bowl-Base-End'!L148</f>
        <v>N</v>
      </c>
    </row>
    <row r="149" spans="1:12" x14ac:dyDescent="0.2">
      <c r="A149" t="str">
        <f>'Bowl-Base-End'!A149</f>
        <v>K McEvoy</v>
      </c>
      <c r="B149">
        <f>'Bowl-Base-End'!B149</f>
        <v>33</v>
      </c>
      <c r="C149">
        <f>'Bowl-Base-End'!C149</f>
        <v>71</v>
      </c>
      <c r="D149">
        <f>'Bowl-Base-End'!D149</f>
        <v>0</v>
      </c>
      <c r="E149">
        <f>'Bowl-Base-End'!E149</f>
        <v>393</v>
      </c>
      <c r="F149">
        <f>'Bowl-Base-End'!F149</f>
        <v>11</v>
      </c>
      <c r="G149">
        <f>'Bowl-Base-End'!G149</f>
        <v>0</v>
      </c>
      <c r="H149">
        <f>'Bowl-Base-End'!H149</f>
        <v>0</v>
      </c>
      <c r="I149">
        <f>'Bowl-Base-End'!I149</f>
        <v>0</v>
      </c>
      <c r="J149">
        <f>'Bowl-Base-End'!J149</f>
        <v>3</v>
      </c>
      <c r="K149">
        <f>'Bowl-Base-End'!K149</f>
        <v>25</v>
      </c>
      <c r="L149" t="str">
        <f>'Bowl-Base-End'!L149</f>
        <v>N</v>
      </c>
    </row>
    <row r="150" spans="1:12" x14ac:dyDescent="0.2">
      <c r="A150" t="str">
        <f>'Bowl-Base-End'!A150</f>
        <v>B McGhee</v>
      </c>
      <c r="B150">
        <f>'Bowl-Base-End'!B150</f>
        <v>6</v>
      </c>
      <c r="C150">
        <f>'Bowl-Base-End'!C150</f>
        <v>29</v>
      </c>
      <c r="D150">
        <f>'Bowl-Base-End'!D150</f>
        <v>3</v>
      </c>
      <c r="E150">
        <f>'Bowl-Base-End'!E150</f>
        <v>155</v>
      </c>
      <c r="F150">
        <f>'Bowl-Base-End'!F150</f>
        <v>4</v>
      </c>
      <c r="G150">
        <f>'Bowl-Base-End'!G150</f>
        <v>0</v>
      </c>
      <c r="H150">
        <f>'Bowl-Base-End'!H150</f>
        <v>0</v>
      </c>
      <c r="I150">
        <f>'Bowl-Base-End'!I150</f>
        <v>0</v>
      </c>
      <c r="J150">
        <f>'Bowl-Base-End'!J150</f>
        <v>1</v>
      </c>
      <c r="K150" t="str">
        <f>'Bowl-Base-End'!K150</f>
        <v>check</v>
      </c>
      <c r="L150" t="str">
        <f>'Bowl-Base-End'!L150</f>
        <v>N</v>
      </c>
    </row>
    <row r="151" spans="1:12" x14ac:dyDescent="0.2">
      <c r="A151" t="str">
        <f>'Bowl-Base-End'!A151</f>
        <v>R McHarg</v>
      </c>
      <c r="B151">
        <f>'Bowl-Base-End'!B151</f>
        <v>28</v>
      </c>
      <c r="C151">
        <f>'Bowl-Base-End'!C151</f>
        <v>57</v>
      </c>
      <c r="D151">
        <f>'Bowl-Base-End'!D151</f>
        <v>2</v>
      </c>
      <c r="E151">
        <f>'Bowl-Base-End'!E151</f>
        <v>321</v>
      </c>
      <c r="F151">
        <f>'Bowl-Base-End'!F151</f>
        <v>10</v>
      </c>
      <c r="G151">
        <f>'Bowl-Base-End'!G151</f>
        <v>0</v>
      </c>
      <c r="H151">
        <f>'Bowl-Base-End'!H151</f>
        <v>0</v>
      </c>
      <c r="I151">
        <f>'Bowl-Base-End'!I151</f>
        <v>0</v>
      </c>
      <c r="J151">
        <f>'Bowl-Base-End'!J151</f>
        <v>3</v>
      </c>
      <c r="K151">
        <f>'Bowl-Base-End'!K151</f>
        <v>16</v>
      </c>
      <c r="L151" t="str">
        <f>'Bowl-Base-End'!L151</f>
        <v>N</v>
      </c>
    </row>
    <row r="152" spans="1:12" x14ac:dyDescent="0.2">
      <c r="A152" t="str">
        <f>'Bowl-Base-End'!A152</f>
        <v>J McHugh</v>
      </c>
      <c r="B152">
        <f>'Bowl-Base-End'!B152</f>
        <v>2</v>
      </c>
      <c r="C152">
        <f>'Bowl-Base-End'!C152</f>
        <v>0</v>
      </c>
      <c r="D152">
        <f>'Bowl-Base-End'!D152</f>
        <v>0</v>
      </c>
      <c r="E152">
        <f>'Bowl-Base-End'!E152</f>
        <v>0</v>
      </c>
      <c r="F152">
        <f>'Bowl-Base-End'!F152</f>
        <v>0</v>
      </c>
      <c r="G152">
        <f>'Bowl-Base-End'!G152</f>
        <v>0</v>
      </c>
      <c r="H152">
        <f>'Bowl-Base-End'!H152</f>
        <v>0</v>
      </c>
      <c r="I152">
        <f>'Bowl-Base-End'!I152</f>
        <v>0</v>
      </c>
      <c r="J152">
        <f>'Bowl-Base-End'!J152</f>
        <v>0</v>
      </c>
      <c r="K152">
        <f>'Bowl-Base-End'!K152</f>
        <v>0</v>
      </c>
      <c r="L152" t="str">
        <f>'Bowl-Base-End'!L152</f>
        <v>N</v>
      </c>
    </row>
    <row r="153" spans="1:12" x14ac:dyDescent="0.2">
      <c r="A153" t="str">
        <f>'Bowl-Base-End'!A153</f>
        <v>C McNee</v>
      </c>
      <c r="B153">
        <f>'Bowl-Base-End'!B153</f>
        <v>37</v>
      </c>
      <c r="C153">
        <f>'Bowl-Base-End'!C153</f>
        <v>172</v>
      </c>
      <c r="D153">
        <f>'Bowl-Base-End'!D153</f>
        <v>18</v>
      </c>
      <c r="E153">
        <f>'Bowl-Base-End'!E153</f>
        <v>732</v>
      </c>
      <c r="F153">
        <f>'Bowl-Base-End'!F153</f>
        <v>27</v>
      </c>
      <c r="G153">
        <f>'Bowl-Base-End'!G153</f>
        <v>1</v>
      </c>
      <c r="H153">
        <f>'Bowl-Base-End'!H153</f>
        <v>0</v>
      </c>
      <c r="I153">
        <f>'Bowl-Base-End'!I153</f>
        <v>0</v>
      </c>
      <c r="J153">
        <f>'Bowl-Base-End'!J153</f>
        <v>5</v>
      </c>
      <c r="K153">
        <f>'Bowl-Base-End'!K153</f>
        <v>50</v>
      </c>
      <c r="L153" t="str">
        <f>'Bowl-Base-End'!L153</f>
        <v>N</v>
      </c>
    </row>
    <row r="154" spans="1:12" x14ac:dyDescent="0.2">
      <c r="A154" t="str">
        <f>'Bowl-Base-End'!A154</f>
        <v>J Meade</v>
      </c>
      <c r="B154">
        <f>'Bowl-Base-End'!B154</f>
        <v>92</v>
      </c>
      <c r="C154">
        <f>'Bowl-Base-End'!C154</f>
        <v>15</v>
      </c>
      <c r="D154">
        <f>'Bowl-Base-End'!D154</f>
        <v>0</v>
      </c>
      <c r="E154">
        <f>'Bowl-Base-End'!E154</f>
        <v>115</v>
      </c>
      <c r="F154">
        <f>'Bowl-Base-End'!F154</f>
        <v>5</v>
      </c>
      <c r="G154">
        <f>'Bowl-Base-End'!G154</f>
        <v>0</v>
      </c>
      <c r="H154">
        <f>'Bowl-Base-End'!H154</f>
        <v>0</v>
      </c>
      <c r="I154">
        <f>'Bowl-Base-End'!I154</f>
        <v>0</v>
      </c>
      <c r="J154">
        <f>'Bowl-Base-End'!J154</f>
        <v>4</v>
      </c>
      <c r="K154">
        <f>'Bowl-Base-End'!K154</f>
        <v>1</v>
      </c>
      <c r="L154" t="str">
        <f>'Bowl-Base-End'!L154</f>
        <v>N</v>
      </c>
    </row>
    <row r="155" spans="1:12" x14ac:dyDescent="0.2">
      <c r="A155" t="str">
        <f>'Bowl-Base-End'!A155</f>
        <v>? Meager</v>
      </c>
      <c r="B155">
        <f>'Bowl-Base-End'!B155</f>
        <v>1</v>
      </c>
      <c r="C155">
        <f>'Bowl-Base-End'!C155</f>
        <v>0</v>
      </c>
      <c r="D155">
        <f>'Bowl-Base-End'!D155</f>
        <v>0</v>
      </c>
      <c r="E155">
        <f>'Bowl-Base-End'!E155</f>
        <v>0</v>
      </c>
      <c r="F155">
        <f>'Bowl-Base-End'!F155</f>
        <v>0</v>
      </c>
      <c r="G155">
        <f>'Bowl-Base-End'!G155</f>
        <v>0</v>
      </c>
      <c r="H155">
        <f>'Bowl-Base-End'!H155</f>
        <v>0</v>
      </c>
      <c r="I155">
        <f>'Bowl-Base-End'!I155</f>
        <v>0</v>
      </c>
      <c r="J155">
        <f>'Bowl-Base-End'!J155</f>
        <v>0</v>
      </c>
      <c r="K155">
        <f>'Bowl-Base-End'!K155</f>
        <v>0</v>
      </c>
      <c r="L155" t="str">
        <f>'Bowl-Base-End'!L155</f>
        <v>N</v>
      </c>
    </row>
    <row r="156" spans="1:12" x14ac:dyDescent="0.2">
      <c r="A156" t="str">
        <f>'Bowl-Base-End'!A156</f>
        <v>Freddie Mills</v>
      </c>
      <c r="B156">
        <f>'Bowl-Base-End'!B156</f>
        <v>82</v>
      </c>
      <c r="C156">
        <f>'Bowl-Base-End'!C156</f>
        <v>239.2</v>
      </c>
      <c r="D156">
        <f>'Bowl-Base-End'!D156</f>
        <v>17</v>
      </c>
      <c r="E156">
        <f>'Bowl-Base-End'!E156</f>
        <v>1074</v>
      </c>
      <c r="F156">
        <f>'Bowl-Base-End'!F156</f>
        <v>53</v>
      </c>
      <c r="G156">
        <f>'Bowl-Base-End'!G156</f>
        <v>1</v>
      </c>
      <c r="H156">
        <f>'Bowl-Base-End'!H156</f>
        <v>0</v>
      </c>
      <c r="I156">
        <f>'Bowl-Base-End'!I156</f>
        <v>0</v>
      </c>
      <c r="J156">
        <f>'Bowl-Base-End'!J156</f>
        <v>5</v>
      </c>
      <c r="K156">
        <f>'Bowl-Base-End'!K156</f>
        <v>61</v>
      </c>
      <c r="L156" t="str">
        <f>'Bowl-Base-End'!L156</f>
        <v>Y</v>
      </c>
    </row>
    <row r="157" spans="1:12" x14ac:dyDescent="0.2">
      <c r="A157" t="str">
        <f>'Bowl-Base-End'!A157</f>
        <v>M Mittal</v>
      </c>
      <c r="B157">
        <f>'Bowl-Base-End'!B157</f>
        <v>10</v>
      </c>
      <c r="C157">
        <f>'Bowl-Base-End'!C157</f>
        <v>0</v>
      </c>
      <c r="D157">
        <f>'Bowl-Base-End'!D157</f>
        <v>0</v>
      </c>
      <c r="E157">
        <f>'Bowl-Base-End'!E157</f>
        <v>0</v>
      </c>
      <c r="F157">
        <f>'Bowl-Base-End'!F157</f>
        <v>0</v>
      </c>
      <c r="G157">
        <f>'Bowl-Base-End'!G157</f>
        <v>0</v>
      </c>
      <c r="H157">
        <f>'Bowl-Base-End'!H157</f>
        <v>0</v>
      </c>
      <c r="I157">
        <f>'Bowl-Base-End'!I157</f>
        <v>0</v>
      </c>
      <c r="J157">
        <f>'Bowl-Base-End'!J157</f>
        <v>0</v>
      </c>
      <c r="K157">
        <f>'Bowl-Base-End'!K157</f>
        <v>0</v>
      </c>
      <c r="L157" t="str">
        <f>'Bowl-Base-End'!L157</f>
        <v>N</v>
      </c>
    </row>
    <row r="158" spans="1:12" x14ac:dyDescent="0.2">
      <c r="A158" t="str">
        <f>'Bowl-Base-End'!A158</f>
        <v>Aruran Morgan</v>
      </c>
      <c r="B158">
        <f>'Bowl-Base-End'!B158</f>
        <v>27</v>
      </c>
      <c r="C158">
        <f>'Bowl-Base-End'!C158</f>
        <v>142.19999999999999</v>
      </c>
      <c r="D158">
        <f>'Bowl-Base-End'!D158</f>
        <v>9</v>
      </c>
      <c r="E158">
        <f>'Bowl-Base-End'!E158</f>
        <v>588</v>
      </c>
      <c r="F158">
        <f>'Bowl-Base-End'!F158</f>
        <v>21</v>
      </c>
      <c r="G158">
        <f>'Bowl-Base-End'!G158</f>
        <v>0</v>
      </c>
      <c r="H158">
        <f>'Bowl-Base-End'!H158</f>
        <v>0</v>
      </c>
      <c r="I158">
        <f>'Bowl-Base-End'!I158</f>
        <v>0</v>
      </c>
      <c r="J158">
        <f>'Bowl-Base-End'!J158</f>
        <v>3</v>
      </c>
      <c r="K158">
        <f>'Bowl-Base-End'!K158</f>
        <v>24</v>
      </c>
      <c r="L158" t="str">
        <f>'Bowl-Base-End'!L158</f>
        <v>Y</v>
      </c>
    </row>
    <row r="159" spans="1:12" x14ac:dyDescent="0.2">
      <c r="A159" t="str">
        <f>'Bowl-Base-End'!A159</f>
        <v>? Murphy</v>
      </c>
      <c r="B159">
        <f>'Bowl-Base-End'!B159</f>
        <v>1</v>
      </c>
      <c r="C159">
        <f>'Bowl-Base-End'!C159</f>
        <v>5</v>
      </c>
      <c r="D159">
        <f>'Bowl-Base-End'!D159</f>
        <v>0</v>
      </c>
      <c r="E159">
        <f>'Bowl-Base-End'!E159</f>
        <v>30</v>
      </c>
      <c r="F159">
        <f>'Bowl-Base-End'!F159</f>
        <v>1</v>
      </c>
      <c r="G159">
        <f>'Bowl-Base-End'!G159</f>
        <v>0</v>
      </c>
      <c r="H159">
        <f>'Bowl-Base-End'!H159</f>
        <v>0</v>
      </c>
      <c r="I159">
        <f>'Bowl-Base-End'!I159</f>
        <v>0</v>
      </c>
      <c r="J159">
        <f>'Bowl-Base-End'!J159</f>
        <v>1</v>
      </c>
      <c r="K159">
        <f>'Bowl-Base-End'!K159</f>
        <v>30</v>
      </c>
      <c r="L159" t="str">
        <f>'Bowl-Base-End'!L159</f>
        <v>N</v>
      </c>
    </row>
    <row r="160" spans="1:12" x14ac:dyDescent="0.2">
      <c r="A160" t="str">
        <f>'Bowl-Base-End'!A160</f>
        <v>J Murphy</v>
      </c>
      <c r="B160">
        <f>'Bowl-Base-End'!B160</f>
        <v>3</v>
      </c>
      <c r="C160">
        <f>'Bowl-Base-End'!C160</f>
        <v>11</v>
      </c>
      <c r="D160">
        <f>'Bowl-Base-End'!D160</f>
        <v>2</v>
      </c>
      <c r="E160">
        <f>'Bowl-Base-End'!E160</f>
        <v>27</v>
      </c>
      <c r="F160">
        <f>'Bowl-Base-End'!F160</f>
        <v>2</v>
      </c>
      <c r="G160">
        <f>'Bowl-Base-End'!G160</f>
        <v>0</v>
      </c>
      <c r="H160">
        <f>'Bowl-Base-End'!H160</f>
        <v>0</v>
      </c>
      <c r="I160">
        <f>'Bowl-Base-End'!I160</f>
        <v>0</v>
      </c>
      <c r="J160">
        <f>'Bowl-Base-End'!J160</f>
        <v>2</v>
      </c>
      <c r="K160">
        <f>'Bowl-Base-End'!K160</f>
        <v>12</v>
      </c>
      <c r="L160" t="str">
        <f>'Bowl-Base-End'!L160</f>
        <v>N</v>
      </c>
    </row>
    <row r="161" spans="1:12" x14ac:dyDescent="0.2">
      <c r="A161" t="str">
        <f>'Bowl-Base-End'!A161</f>
        <v>N Murphy</v>
      </c>
      <c r="B161">
        <f>'Bowl-Base-End'!B161</f>
        <v>4</v>
      </c>
      <c r="C161">
        <f>'Bowl-Base-End'!C161</f>
        <v>5</v>
      </c>
      <c r="D161">
        <f>'Bowl-Base-End'!D161</f>
        <v>0</v>
      </c>
      <c r="E161">
        <f>'Bowl-Base-End'!E161</f>
        <v>34</v>
      </c>
      <c r="F161">
        <f>'Bowl-Base-End'!F161</f>
        <v>0</v>
      </c>
      <c r="G161">
        <f>'Bowl-Base-End'!G161</f>
        <v>0</v>
      </c>
      <c r="H161">
        <f>'Bowl-Base-End'!H161</f>
        <v>0</v>
      </c>
      <c r="I161">
        <f>'Bowl-Base-End'!I161</f>
        <v>0</v>
      </c>
      <c r="J161">
        <f>'Bowl-Base-End'!J161</f>
        <v>0</v>
      </c>
      <c r="K161">
        <f>'Bowl-Base-End'!K161</f>
        <v>0</v>
      </c>
      <c r="L161" t="str">
        <f>'Bowl-Base-End'!L161</f>
        <v>N</v>
      </c>
    </row>
    <row r="162" spans="1:12" x14ac:dyDescent="0.2">
      <c r="A162" t="str">
        <f>'Bowl-Base-End'!A162</f>
        <v>D Murray</v>
      </c>
      <c r="B162">
        <f>'Bowl-Base-End'!B162</f>
        <v>14</v>
      </c>
      <c r="C162">
        <f>'Bowl-Base-End'!C162</f>
        <v>0</v>
      </c>
      <c r="D162">
        <f>'Bowl-Base-End'!D162</f>
        <v>0</v>
      </c>
      <c r="E162">
        <f>'Bowl-Base-End'!E162</f>
        <v>0</v>
      </c>
      <c r="F162">
        <f>'Bowl-Base-End'!F162</f>
        <v>0</v>
      </c>
      <c r="G162">
        <f>'Bowl-Base-End'!G162</f>
        <v>0</v>
      </c>
      <c r="H162">
        <f>'Bowl-Base-End'!H162</f>
        <v>0</v>
      </c>
      <c r="I162">
        <f>'Bowl-Base-End'!I162</f>
        <v>0</v>
      </c>
      <c r="J162">
        <f>'Bowl-Base-End'!J162</f>
        <v>0</v>
      </c>
      <c r="K162">
        <f>'Bowl-Base-End'!K162</f>
        <v>0</v>
      </c>
      <c r="L162" t="str">
        <f>'Bowl-Base-End'!L162</f>
        <v>N</v>
      </c>
    </row>
    <row r="163" spans="1:12" x14ac:dyDescent="0.2">
      <c r="A163" t="str">
        <f>'Bowl-Base-End'!A163</f>
        <v>R Nair</v>
      </c>
      <c r="B163">
        <f>'Bowl-Base-End'!B163</f>
        <v>2</v>
      </c>
      <c r="C163">
        <f>'Bowl-Base-End'!C163</f>
        <v>13</v>
      </c>
      <c r="D163">
        <f>'Bowl-Base-End'!D163</f>
        <v>1</v>
      </c>
      <c r="E163">
        <f>'Bowl-Base-End'!E163</f>
        <v>56</v>
      </c>
      <c r="F163">
        <f>'Bowl-Base-End'!F163</f>
        <v>4</v>
      </c>
      <c r="G163">
        <f>'Bowl-Base-End'!G163</f>
        <v>0</v>
      </c>
      <c r="H163">
        <f>'Bowl-Base-End'!H163</f>
        <v>0</v>
      </c>
      <c r="I163">
        <f>'Bowl-Base-End'!I163</f>
        <v>0</v>
      </c>
      <c r="J163">
        <f>'Bowl-Base-End'!J163</f>
        <v>2</v>
      </c>
      <c r="K163">
        <f>'Bowl-Base-End'!K163</f>
        <v>28</v>
      </c>
      <c r="L163" t="str">
        <f>'Bowl-Base-End'!L163</f>
        <v>N</v>
      </c>
    </row>
    <row r="164" spans="1:12" x14ac:dyDescent="0.2">
      <c r="A164" t="str">
        <f>'Bowl-Base-End'!A164</f>
        <v>K Nasir</v>
      </c>
      <c r="B164">
        <f>'Bowl-Base-End'!B164</f>
        <v>1</v>
      </c>
      <c r="C164">
        <f>'Bowl-Base-End'!C164</f>
        <v>1</v>
      </c>
      <c r="D164">
        <f>'Bowl-Base-End'!D164</f>
        <v>0</v>
      </c>
      <c r="E164">
        <f>'Bowl-Base-End'!E164</f>
        <v>13</v>
      </c>
      <c r="F164">
        <f>'Bowl-Base-End'!F164</f>
        <v>0</v>
      </c>
      <c r="G164">
        <f>'Bowl-Base-End'!G164</f>
        <v>0</v>
      </c>
      <c r="H164">
        <f>'Bowl-Base-End'!H164</f>
        <v>3</v>
      </c>
      <c r="I164">
        <f>'Bowl-Base-End'!I164</f>
        <v>4</v>
      </c>
      <c r="J164">
        <f>'Bowl-Base-End'!J164</f>
        <v>0</v>
      </c>
      <c r="K164">
        <f>'Bowl-Base-End'!K164</f>
        <v>13</v>
      </c>
      <c r="L164" t="str">
        <f>'Bowl-Base-End'!L164</f>
        <v>N</v>
      </c>
    </row>
    <row r="165" spans="1:12" x14ac:dyDescent="0.2">
      <c r="A165" t="str">
        <f>'Bowl-Base-End'!A165</f>
        <v>R Nataraju</v>
      </c>
      <c r="B165">
        <f>'Bowl-Base-End'!B165</f>
        <v>21</v>
      </c>
      <c r="C165">
        <f>'Bowl-Base-End'!C165</f>
        <v>93</v>
      </c>
      <c r="D165">
        <f>'Bowl-Base-End'!D165</f>
        <v>7</v>
      </c>
      <c r="E165">
        <f>'Bowl-Base-End'!E165</f>
        <v>421</v>
      </c>
      <c r="F165">
        <f>'Bowl-Base-End'!F165</f>
        <v>17</v>
      </c>
      <c r="G165">
        <f>'Bowl-Base-End'!G165</f>
        <v>0</v>
      </c>
      <c r="H165">
        <f>'Bowl-Base-End'!H165</f>
        <v>0</v>
      </c>
      <c r="I165">
        <f>'Bowl-Base-End'!I165</f>
        <v>0</v>
      </c>
      <c r="J165">
        <f>'Bowl-Base-End'!J165</f>
        <v>3</v>
      </c>
      <c r="K165">
        <f>'Bowl-Base-End'!K165</f>
        <v>20</v>
      </c>
      <c r="L165" t="str">
        <f>'Bowl-Base-End'!L165</f>
        <v>N</v>
      </c>
    </row>
    <row r="166" spans="1:12" x14ac:dyDescent="0.2">
      <c r="A166" t="str">
        <f>'Bowl-Base-End'!A166</f>
        <v>A Nicholls</v>
      </c>
      <c r="B166">
        <f>'Bowl-Base-End'!B166</f>
        <v>1</v>
      </c>
      <c r="C166">
        <f>'Bowl-Base-End'!C166</f>
        <v>0</v>
      </c>
      <c r="D166">
        <f>'Bowl-Base-End'!D166</f>
        <v>0</v>
      </c>
      <c r="E166">
        <f>'Bowl-Base-End'!E166</f>
        <v>0</v>
      </c>
      <c r="F166">
        <f>'Bowl-Base-End'!F166</f>
        <v>0</v>
      </c>
      <c r="G166">
        <f>'Bowl-Base-End'!G166</f>
        <v>0</v>
      </c>
      <c r="H166">
        <f>'Bowl-Base-End'!H166</f>
        <v>0</v>
      </c>
      <c r="I166">
        <f>'Bowl-Base-End'!I166</f>
        <v>0</v>
      </c>
      <c r="J166">
        <f>'Bowl-Base-End'!J166</f>
        <v>0</v>
      </c>
      <c r="K166">
        <f>'Bowl-Base-End'!K166</f>
        <v>0</v>
      </c>
      <c r="L166" t="str">
        <f>'Bowl-Base-End'!L166</f>
        <v>N</v>
      </c>
    </row>
    <row r="167" spans="1:12" x14ac:dyDescent="0.2">
      <c r="A167" t="str">
        <f>'Bowl-Base-End'!A167</f>
        <v>B Nicholls</v>
      </c>
      <c r="B167">
        <f>'Bowl-Base-End'!B167</f>
        <v>16</v>
      </c>
      <c r="C167">
        <f>'Bowl-Base-End'!C167</f>
        <v>3</v>
      </c>
      <c r="D167">
        <f>'Bowl-Base-End'!D167</f>
        <v>0</v>
      </c>
      <c r="E167">
        <f>'Bowl-Base-End'!E167</f>
        <v>9</v>
      </c>
      <c r="F167">
        <f>'Bowl-Base-End'!F167</f>
        <v>0</v>
      </c>
      <c r="G167">
        <f>'Bowl-Base-End'!G167</f>
        <v>0</v>
      </c>
      <c r="H167">
        <f>'Bowl-Base-End'!H167</f>
        <v>0</v>
      </c>
      <c r="I167">
        <f>'Bowl-Base-End'!I167</f>
        <v>0</v>
      </c>
      <c r="J167">
        <f>'Bowl-Base-End'!J167</f>
        <v>0</v>
      </c>
      <c r="K167">
        <f>'Bowl-Base-End'!K167</f>
        <v>9</v>
      </c>
      <c r="L167" t="str">
        <f>'Bowl-Base-End'!L167</f>
        <v>N</v>
      </c>
    </row>
    <row r="168" spans="1:12" x14ac:dyDescent="0.2">
      <c r="A168" t="str">
        <f>'Bowl-Base-End'!A168</f>
        <v>J O'Hara</v>
      </c>
      <c r="B168">
        <f>'Bowl-Base-End'!B168</f>
        <v>17</v>
      </c>
      <c r="C168">
        <f>'Bowl-Base-End'!C168</f>
        <v>0</v>
      </c>
      <c r="D168">
        <f>'Bowl-Base-End'!D168</f>
        <v>0</v>
      </c>
      <c r="E168">
        <f>'Bowl-Base-End'!E168</f>
        <v>0</v>
      </c>
      <c r="F168">
        <f>'Bowl-Base-End'!F168</f>
        <v>0</v>
      </c>
      <c r="G168">
        <f>'Bowl-Base-End'!G168</f>
        <v>0</v>
      </c>
      <c r="H168">
        <f>'Bowl-Base-End'!H168</f>
        <v>0</v>
      </c>
      <c r="I168">
        <f>'Bowl-Base-End'!I168</f>
        <v>0</v>
      </c>
      <c r="J168">
        <f>'Bowl-Base-End'!J168</f>
        <v>0</v>
      </c>
      <c r="K168">
        <f>'Bowl-Base-End'!K168</f>
        <v>0</v>
      </c>
      <c r="L168" t="str">
        <f>'Bowl-Base-End'!L168</f>
        <v>N</v>
      </c>
    </row>
    <row r="169" spans="1:12" x14ac:dyDescent="0.2">
      <c r="A169" t="str">
        <f>'Bowl-Base-End'!A169</f>
        <v>T Orr</v>
      </c>
      <c r="B169">
        <f>'Bowl-Base-End'!B169</f>
        <v>33</v>
      </c>
      <c r="C169">
        <f>'Bowl-Base-End'!C169</f>
        <v>147</v>
      </c>
      <c r="D169">
        <f>'Bowl-Base-End'!D169</f>
        <v>11</v>
      </c>
      <c r="E169">
        <f>'Bowl-Base-End'!E169</f>
        <v>684</v>
      </c>
      <c r="F169">
        <f>'Bowl-Base-End'!F169</f>
        <v>30</v>
      </c>
      <c r="G169">
        <f>'Bowl-Base-End'!G169</f>
        <v>1</v>
      </c>
      <c r="H169">
        <f>'Bowl-Base-End'!H169</f>
        <v>0</v>
      </c>
      <c r="I169">
        <f>'Bowl-Base-End'!I169</f>
        <v>0</v>
      </c>
      <c r="J169">
        <f>'Bowl-Base-End'!J169</f>
        <v>5</v>
      </c>
      <c r="K169">
        <f>'Bowl-Base-End'!K169</f>
        <v>11</v>
      </c>
      <c r="L169" t="str">
        <f>'Bowl-Base-End'!L169</f>
        <v>N</v>
      </c>
    </row>
    <row r="170" spans="1:12" x14ac:dyDescent="0.2">
      <c r="A170" t="str">
        <f>'Bowl-Base-End'!A170</f>
        <v>Zain O'Sullivan</v>
      </c>
      <c r="B170">
        <f>'Bowl-Base-End'!B170</f>
        <v>1</v>
      </c>
      <c r="C170">
        <f>'Bowl-Base-End'!C170</f>
        <v>8</v>
      </c>
      <c r="D170">
        <f>'Bowl-Base-End'!D170</f>
        <v>1</v>
      </c>
      <c r="E170">
        <f>'Bowl-Base-End'!E170</f>
        <v>33</v>
      </c>
      <c r="F170">
        <f>'Bowl-Base-End'!F170</f>
        <v>0</v>
      </c>
      <c r="G170">
        <f>'Bowl-Base-End'!G170</f>
        <v>0</v>
      </c>
      <c r="H170">
        <f>'Bowl-Base-End'!H170</f>
        <v>0</v>
      </c>
      <c r="I170">
        <f>'Bowl-Base-End'!I170</f>
        <v>0</v>
      </c>
      <c r="J170">
        <f>'Bowl-Base-End'!J170</f>
        <v>0</v>
      </c>
      <c r="K170">
        <f>'Bowl-Base-End'!K170</f>
        <v>0</v>
      </c>
      <c r="L170" t="str">
        <f>'Bowl-Base-End'!L170</f>
        <v>N</v>
      </c>
    </row>
    <row r="171" spans="1:12" x14ac:dyDescent="0.2">
      <c r="A171" t="str">
        <f>'Bowl-Base-End'!A171</f>
        <v>Chris Ovens</v>
      </c>
      <c r="B171">
        <f>'Bowl-Base-End'!B171</f>
        <v>23</v>
      </c>
      <c r="C171">
        <f>'Bowl-Base-End'!C171</f>
        <v>10.5</v>
      </c>
      <c r="D171">
        <f>'Bowl-Base-End'!D171</f>
        <v>2</v>
      </c>
      <c r="E171">
        <f>'Bowl-Base-End'!E171</f>
        <v>58</v>
      </c>
      <c r="F171">
        <f>'Bowl-Base-End'!F171</f>
        <v>5</v>
      </c>
      <c r="G171">
        <f>'Bowl-Base-End'!G171</f>
        <v>0</v>
      </c>
      <c r="H171">
        <f>'Bowl-Base-End'!H171</f>
        <v>5</v>
      </c>
      <c r="I171">
        <f>'Bowl-Base-End'!I171</f>
        <v>2</v>
      </c>
      <c r="J171">
        <f>'Bowl-Base-End'!J171</f>
        <v>3</v>
      </c>
      <c r="K171">
        <f>'Bowl-Base-End'!K171</f>
        <v>9</v>
      </c>
      <c r="L171" t="str">
        <f>'Bowl-Base-End'!L171</f>
        <v>Y</v>
      </c>
    </row>
    <row r="172" spans="1:12" x14ac:dyDescent="0.2">
      <c r="A172" t="str">
        <f>'Bowl-Base-End'!A172</f>
        <v>M Owen</v>
      </c>
      <c r="B172">
        <f>'Bowl-Base-End'!B172</f>
        <v>6</v>
      </c>
      <c r="C172">
        <f>'Bowl-Base-End'!C172</f>
        <v>0</v>
      </c>
      <c r="D172">
        <f>'Bowl-Base-End'!D172</f>
        <v>0</v>
      </c>
      <c r="E172">
        <f>'Bowl-Base-End'!E172</f>
        <v>0</v>
      </c>
      <c r="F172">
        <f>'Bowl-Base-End'!F172</f>
        <v>0</v>
      </c>
      <c r="G172">
        <f>'Bowl-Base-End'!G172</f>
        <v>0</v>
      </c>
      <c r="H172">
        <f>'Bowl-Base-End'!H172</f>
        <v>0</v>
      </c>
      <c r="I172">
        <f>'Bowl-Base-End'!I172</f>
        <v>0</v>
      </c>
      <c r="J172">
        <f>'Bowl-Base-End'!J172</f>
        <v>0</v>
      </c>
      <c r="K172">
        <f>'Bowl-Base-End'!K172</f>
        <v>0</v>
      </c>
      <c r="L172" t="str">
        <f>'Bowl-Base-End'!L172</f>
        <v>N</v>
      </c>
    </row>
    <row r="173" spans="1:12" x14ac:dyDescent="0.2">
      <c r="A173" t="str">
        <f>'Bowl-Base-End'!A173</f>
        <v>T Oxenham</v>
      </c>
      <c r="B173">
        <f>'Bowl-Base-End'!B173</f>
        <v>1</v>
      </c>
      <c r="C173">
        <f>'Bowl-Base-End'!C173</f>
        <v>0</v>
      </c>
      <c r="D173">
        <f>'Bowl-Base-End'!D173</f>
        <v>0</v>
      </c>
      <c r="E173">
        <f>'Bowl-Base-End'!E173</f>
        <v>0</v>
      </c>
      <c r="F173">
        <f>'Bowl-Base-End'!F173</f>
        <v>0</v>
      </c>
      <c r="G173">
        <f>'Bowl-Base-End'!G173</f>
        <v>0</v>
      </c>
      <c r="H173">
        <f>'Bowl-Base-End'!H173</f>
        <v>0</v>
      </c>
      <c r="I173">
        <f>'Bowl-Base-End'!I173</f>
        <v>0</v>
      </c>
      <c r="J173">
        <f>'Bowl-Base-End'!J173</f>
        <v>0</v>
      </c>
      <c r="K173">
        <f>'Bowl-Base-End'!K173</f>
        <v>0</v>
      </c>
      <c r="L173" t="str">
        <f>'Bowl-Base-End'!L173</f>
        <v>N</v>
      </c>
    </row>
    <row r="174" spans="1:12" x14ac:dyDescent="0.2">
      <c r="A174" t="str">
        <f>'Bowl-Base-End'!A174</f>
        <v>N Palmer</v>
      </c>
      <c r="B174">
        <f>'Bowl-Base-End'!B174</f>
        <v>10</v>
      </c>
      <c r="C174">
        <f>'Bowl-Base-End'!C174</f>
        <v>51</v>
      </c>
      <c r="D174">
        <f>'Bowl-Base-End'!D174</f>
        <v>2</v>
      </c>
      <c r="E174">
        <f>'Bowl-Base-End'!E174</f>
        <v>267</v>
      </c>
      <c r="F174">
        <f>'Bowl-Base-End'!F174</f>
        <v>8</v>
      </c>
      <c r="G174">
        <f>'Bowl-Base-End'!G174</f>
        <v>0</v>
      </c>
      <c r="H174">
        <f>'Bowl-Base-End'!H174</f>
        <v>0</v>
      </c>
      <c r="I174">
        <f>'Bowl-Base-End'!I174</f>
        <v>0</v>
      </c>
      <c r="J174">
        <f>'Bowl-Base-End'!J174</f>
        <v>2</v>
      </c>
      <c r="K174">
        <f>'Bowl-Base-End'!K174</f>
        <v>22</v>
      </c>
      <c r="L174" t="str">
        <f>'Bowl-Base-End'!L174</f>
        <v>N</v>
      </c>
    </row>
    <row r="175" spans="1:12" x14ac:dyDescent="0.2">
      <c r="A175" t="str">
        <f>'Bowl-Base-End'!A175</f>
        <v>S Pande</v>
      </c>
      <c r="B175">
        <f>'Bowl-Base-End'!B175</f>
        <v>1</v>
      </c>
      <c r="C175">
        <f>'Bowl-Base-End'!C175</f>
        <v>0</v>
      </c>
      <c r="D175">
        <f>'Bowl-Base-End'!D175</f>
        <v>0</v>
      </c>
      <c r="E175">
        <f>'Bowl-Base-End'!E175</f>
        <v>0</v>
      </c>
      <c r="F175">
        <f>'Bowl-Base-End'!F175</f>
        <v>0</v>
      </c>
      <c r="G175">
        <f>'Bowl-Base-End'!G175</f>
        <v>0</v>
      </c>
      <c r="H175">
        <f>'Bowl-Base-End'!H175</f>
        <v>0</v>
      </c>
      <c r="I175">
        <f>'Bowl-Base-End'!I175</f>
        <v>0</v>
      </c>
      <c r="J175">
        <f>'Bowl-Base-End'!J175</f>
        <v>0</v>
      </c>
      <c r="K175">
        <f>'Bowl-Base-End'!K175</f>
        <v>0</v>
      </c>
      <c r="L175" t="str">
        <f>'Bowl-Base-End'!L175</f>
        <v>N</v>
      </c>
    </row>
    <row r="176" spans="1:12" x14ac:dyDescent="0.2">
      <c r="A176" t="str">
        <f>'Bowl-Base-End'!A176</f>
        <v>R Paramo</v>
      </c>
      <c r="B176">
        <f>'Bowl-Base-End'!B176</f>
        <v>15</v>
      </c>
      <c r="C176">
        <f>'Bowl-Base-End'!C176</f>
        <v>0</v>
      </c>
      <c r="D176">
        <f>'Bowl-Base-End'!D176</f>
        <v>0</v>
      </c>
      <c r="E176">
        <f>'Bowl-Base-End'!E176</f>
        <v>0</v>
      </c>
      <c r="F176">
        <f>'Bowl-Base-End'!F176</f>
        <v>0</v>
      </c>
      <c r="G176">
        <f>'Bowl-Base-End'!G176</f>
        <v>0</v>
      </c>
      <c r="H176">
        <f>'Bowl-Base-End'!H176</f>
        <v>0</v>
      </c>
      <c r="I176">
        <f>'Bowl-Base-End'!I176</f>
        <v>0</v>
      </c>
      <c r="J176">
        <f>'Bowl-Base-End'!J176</f>
        <v>0</v>
      </c>
      <c r="K176">
        <f>'Bowl-Base-End'!K176</f>
        <v>0</v>
      </c>
      <c r="L176" t="str">
        <f>'Bowl-Base-End'!L176</f>
        <v>N</v>
      </c>
    </row>
    <row r="177" spans="1:12" x14ac:dyDescent="0.2">
      <c r="A177" t="str">
        <f>'Bowl-Base-End'!A177</f>
        <v>Leon Parks</v>
      </c>
      <c r="B177">
        <f>'Bowl-Base-End'!B177</f>
        <v>269</v>
      </c>
      <c r="C177">
        <f>'Bowl-Base-End'!C177</f>
        <v>62</v>
      </c>
      <c r="D177">
        <f>'Bowl-Base-End'!D177</f>
        <v>3</v>
      </c>
      <c r="E177">
        <f>'Bowl-Base-End'!E177</f>
        <v>429</v>
      </c>
      <c r="F177">
        <f>'Bowl-Base-End'!F177</f>
        <v>19</v>
      </c>
      <c r="G177">
        <f>'Bowl-Base-End'!G177</f>
        <v>0</v>
      </c>
      <c r="H177">
        <f>'Bowl-Base-End'!H177</f>
        <v>3</v>
      </c>
      <c r="I177">
        <f>'Bowl-Base-End'!I177</f>
        <v>2</v>
      </c>
      <c r="J177">
        <f>'Bowl-Base-End'!J177</f>
        <v>3</v>
      </c>
      <c r="K177">
        <f>'Bowl-Base-End'!K177</f>
        <v>15</v>
      </c>
      <c r="L177" t="str">
        <f>'Bowl-Base-End'!L177</f>
        <v>Y</v>
      </c>
    </row>
    <row r="178" spans="1:12" x14ac:dyDescent="0.2">
      <c r="A178" t="str">
        <f>'Bowl-Base-End'!A178</f>
        <v>H Parnell</v>
      </c>
      <c r="B178">
        <f>'Bowl-Base-End'!B178</f>
        <v>16</v>
      </c>
      <c r="C178">
        <f>'Bowl-Base-End'!C178</f>
        <v>96</v>
      </c>
      <c r="D178">
        <f>'Bowl-Base-End'!D178</f>
        <v>11</v>
      </c>
      <c r="E178">
        <f>'Bowl-Base-End'!E178</f>
        <v>393</v>
      </c>
      <c r="F178">
        <f>'Bowl-Base-End'!F178</f>
        <v>26</v>
      </c>
      <c r="G178">
        <f>'Bowl-Base-End'!G178</f>
        <v>0</v>
      </c>
      <c r="H178">
        <f>'Bowl-Base-End'!H178</f>
        <v>8</v>
      </c>
      <c r="I178">
        <f>'Bowl-Base-End'!I178</f>
        <v>1</v>
      </c>
      <c r="J178">
        <f>'Bowl-Base-End'!J178</f>
        <v>4</v>
      </c>
      <c r="K178">
        <f>'Bowl-Base-End'!K178</f>
        <v>23</v>
      </c>
      <c r="L178" t="str">
        <f>'Bowl-Base-End'!L178</f>
        <v>N</v>
      </c>
    </row>
    <row r="179" spans="1:12" x14ac:dyDescent="0.2">
      <c r="A179" t="str">
        <f>'Bowl-Base-End'!A179</f>
        <v>N Paropkari</v>
      </c>
      <c r="B179">
        <f>'Bowl-Base-End'!B179</f>
        <v>2</v>
      </c>
      <c r="C179">
        <f>'Bowl-Base-End'!C179</f>
        <v>0</v>
      </c>
      <c r="D179">
        <f>'Bowl-Base-End'!D179</f>
        <v>0</v>
      </c>
      <c r="E179">
        <f>'Bowl-Base-End'!E179</f>
        <v>0</v>
      </c>
      <c r="F179">
        <f>'Bowl-Base-End'!F179</f>
        <v>0</v>
      </c>
      <c r="G179">
        <f>'Bowl-Base-End'!G179</f>
        <v>0</v>
      </c>
      <c r="H179">
        <f>'Bowl-Base-End'!H179</f>
        <v>0</v>
      </c>
      <c r="I179">
        <f>'Bowl-Base-End'!I179</f>
        <v>0</v>
      </c>
      <c r="J179">
        <f>'Bowl-Base-End'!J179</f>
        <v>0</v>
      </c>
      <c r="K179">
        <f>'Bowl-Base-End'!K179</f>
        <v>0</v>
      </c>
      <c r="L179" t="str">
        <f>'Bowl-Base-End'!L179</f>
        <v>N</v>
      </c>
    </row>
    <row r="180" spans="1:12" x14ac:dyDescent="0.2">
      <c r="A180" t="str">
        <f>'Bowl-Base-End'!A180</f>
        <v>L Patel</v>
      </c>
      <c r="B180">
        <f>'Bowl-Base-End'!B180</f>
        <v>90</v>
      </c>
      <c r="C180">
        <f>'Bowl-Base-End'!C180</f>
        <v>91</v>
      </c>
      <c r="D180">
        <f>'Bowl-Base-End'!D180</f>
        <v>1</v>
      </c>
      <c r="E180">
        <f>'Bowl-Base-End'!E180</f>
        <v>483</v>
      </c>
      <c r="F180">
        <f>'Bowl-Base-End'!F180</f>
        <v>17</v>
      </c>
      <c r="G180">
        <f>'Bowl-Base-End'!G180</f>
        <v>0</v>
      </c>
      <c r="H180">
        <f>'Bowl-Base-End'!H180</f>
        <v>0</v>
      </c>
      <c r="I180">
        <f>'Bowl-Base-End'!I180</f>
        <v>0</v>
      </c>
      <c r="J180">
        <f>'Bowl-Base-End'!J180</f>
        <v>4</v>
      </c>
      <c r="K180">
        <f>'Bowl-Base-End'!K180</f>
        <v>37</v>
      </c>
      <c r="L180" t="str">
        <f>'Bowl-Base-End'!L180</f>
        <v>N</v>
      </c>
    </row>
    <row r="181" spans="1:12" x14ac:dyDescent="0.2">
      <c r="A181" t="str">
        <f>'Bowl-Base-End'!A181</f>
        <v>N Patel</v>
      </c>
      <c r="B181">
        <f>'Bowl-Base-End'!B181</f>
        <v>1</v>
      </c>
      <c r="C181">
        <f>'Bowl-Base-End'!C181</f>
        <v>1</v>
      </c>
      <c r="D181">
        <f>'Bowl-Base-End'!D181</f>
        <v>0</v>
      </c>
      <c r="E181">
        <f>'Bowl-Base-End'!E181</f>
        <v>9</v>
      </c>
      <c r="F181">
        <f>'Bowl-Base-End'!F181</f>
        <v>0</v>
      </c>
      <c r="G181">
        <f>'Bowl-Base-End'!G181</f>
        <v>0</v>
      </c>
      <c r="H181">
        <f>'Bowl-Base-End'!H181</f>
        <v>0</v>
      </c>
      <c r="I181">
        <f>'Bowl-Base-End'!I181</f>
        <v>0</v>
      </c>
      <c r="J181">
        <f>'Bowl-Base-End'!J181</f>
        <v>0</v>
      </c>
      <c r="K181">
        <f>'Bowl-Base-End'!K181</f>
        <v>9</v>
      </c>
      <c r="L181" t="str">
        <f>'Bowl-Base-End'!L181</f>
        <v>N</v>
      </c>
    </row>
    <row r="182" spans="1:12" x14ac:dyDescent="0.2">
      <c r="A182" t="str">
        <f>'Bowl-Base-End'!A182</f>
        <v>S Patel</v>
      </c>
      <c r="B182">
        <f>'Bowl-Base-End'!B182</f>
        <v>2</v>
      </c>
      <c r="C182">
        <f>'Bowl-Base-End'!C182</f>
        <v>5</v>
      </c>
      <c r="D182">
        <f>'Bowl-Base-End'!D182</f>
        <v>0</v>
      </c>
      <c r="E182">
        <f>'Bowl-Base-End'!E182</f>
        <v>15</v>
      </c>
      <c r="F182">
        <f>'Bowl-Base-End'!F182</f>
        <v>3</v>
      </c>
      <c r="G182">
        <f>'Bowl-Base-End'!G182</f>
        <v>0</v>
      </c>
      <c r="H182">
        <f>'Bowl-Base-End'!H182</f>
        <v>0</v>
      </c>
      <c r="I182">
        <f>'Bowl-Base-End'!I182</f>
        <v>0</v>
      </c>
      <c r="J182">
        <f>'Bowl-Base-End'!J182</f>
        <v>2</v>
      </c>
      <c r="K182">
        <f>'Bowl-Base-End'!K182</f>
        <v>10</v>
      </c>
      <c r="L182" t="str">
        <f>'Bowl-Base-End'!L182</f>
        <v>N</v>
      </c>
    </row>
    <row r="183" spans="1:12" x14ac:dyDescent="0.2">
      <c r="A183" t="str">
        <f>'Bowl-Base-End'!A183</f>
        <v>Ashish Paul</v>
      </c>
      <c r="B183">
        <f>'Bowl-Base-End'!B183</f>
        <v>111</v>
      </c>
      <c r="C183">
        <f>'Bowl-Base-End'!C183</f>
        <v>880</v>
      </c>
      <c r="D183">
        <f>'Bowl-Base-End'!D183</f>
        <v>144</v>
      </c>
      <c r="E183">
        <f>'Bowl-Base-End'!E183</f>
        <v>2996</v>
      </c>
      <c r="F183">
        <f>'Bowl-Base-End'!F183</f>
        <v>179</v>
      </c>
      <c r="G183">
        <f>'Bowl-Base-End'!G183</f>
        <v>4</v>
      </c>
      <c r="H183">
        <f>'Bowl-Base-End'!H183</f>
        <v>0</v>
      </c>
      <c r="I183">
        <f>'Bowl-Base-End'!I183</f>
        <v>0</v>
      </c>
      <c r="J183">
        <f>'Bowl-Base-End'!J183</f>
        <v>6</v>
      </c>
      <c r="K183">
        <f>'Bowl-Base-End'!K183</f>
        <v>24</v>
      </c>
      <c r="L183" t="str">
        <f>'Bowl-Base-End'!L183</f>
        <v>N</v>
      </c>
    </row>
    <row r="184" spans="1:12" x14ac:dyDescent="0.2">
      <c r="A184" t="str">
        <f>'Bowl-Base-End'!A184</f>
        <v>C Penton</v>
      </c>
      <c r="B184">
        <f>'Bowl-Base-End'!B184</f>
        <v>1</v>
      </c>
      <c r="C184">
        <f>'Bowl-Base-End'!C184</f>
        <v>2</v>
      </c>
      <c r="D184">
        <f>'Bowl-Base-End'!D184</f>
        <v>0</v>
      </c>
      <c r="E184">
        <f>'Bowl-Base-End'!E184</f>
        <v>15</v>
      </c>
      <c r="F184">
        <f>'Bowl-Base-End'!F184</f>
        <v>0</v>
      </c>
      <c r="G184">
        <f>'Bowl-Base-End'!G184</f>
        <v>0</v>
      </c>
      <c r="H184">
        <f>'Bowl-Base-End'!H184</f>
        <v>3</v>
      </c>
      <c r="I184">
        <f>'Bowl-Base-End'!I184</f>
        <v>0</v>
      </c>
      <c r="J184">
        <f>'Bowl-Base-End'!J184</f>
        <v>0</v>
      </c>
      <c r="K184">
        <f>'Bowl-Base-End'!K184</f>
        <v>15</v>
      </c>
      <c r="L184" t="str">
        <f>'Bowl-Base-End'!L184</f>
        <v>N</v>
      </c>
    </row>
    <row r="185" spans="1:12" x14ac:dyDescent="0.2">
      <c r="A185" t="str">
        <f>'Bowl-Base-End'!A185</f>
        <v>E Perry</v>
      </c>
      <c r="B185">
        <f>'Bowl-Base-End'!B185</f>
        <v>11</v>
      </c>
      <c r="C185">
        <f>'Bowl-Base-End'!C185</f>
        <v>15</v>
      </c>
      <c r="D185">
        <f>'Bowl-Base-End'!D185</f>
        <v>0</v>
      </c>
      <c r="E185">
        <f>'Bowl-Base-End'!E185</f>
        <v>52</v>
      </c>
      <c r="F185">
        <f>'Bowl-Base-End'!F185</f>
        <v>5</v>
      </c>
      <c r="G185">
        <f>'Bowl-Base-End'!G185</f>
        <v>1</v>
      </c>
      <c r="H185">
        <f>'Bowl-Base-End'!H185</f>
        <v>0</v>
      </c>
      <c r="I185">
        <f>'Bowl-Base-End'!I185</f>
        <v>0</v>
      </c>
      <c r="J185">
        <f>'Bowl-Base-End'!J185</f>
        <v>5</v>
      </c>
      <c r="K185">
        <f>'Bowl-Base-End'!K185</f>
        <v>52</v>
      </c>
      <c r="L185" t="str">
        <f>'Bowl-Base-End'!L185</f>
        <v>N</v>
      </c>
    </row>
    <row r="186" spans="1:12" x14ac:dyDescent="0.2">
      <c r="A186" t="str">
        <f>'Bowl-Base-End'!A186</f>
        <v>P Peters</v>
      </c>
      <c r="B186">
        <f>'Bowl-Base-End'!B186</f>
        <v>170</v>
      </c>
      <c r="C186">
        <f>'Bowl-Base-End'!C186</f>
        <v>556</v>
      </c>
      <c r="D186">
        <f>'Bowl-Base-End'!D186</f>
        <v>13</v>
      </c>
      <c r="E186">
        <f>'Bowl-Base-End'!E186</f>
        <v>2758</v>
      </c>
      <c r="F186">
        <f>'Bowl-Base-End'!F186</f>
        <v>151</v>
      </c>
      <c r="G186">
        <f>'Bowl-Base-End'!G186</f>
        <v>3</v>
      </c>
      <c r="H186">
        <f>'Bowl-Base-End'!H186</f>
        <v>0</v>
      </c>
      <c r="I186">
        <f>'Bowl-Base-End'!I186</f>
        <v>0</v>
      </c>
      <c r="J186">
        <f>'Bowl-Base-End'!J186</f>
        <v>5</v>
      </c>
      <c r="K186">
        <f>'Bowl-Base-End'!K186</f>
        <v>27</v>
      </c>
      <c r="L186" t="str">
        <f>'Bowl-Base-End'!L186</f>
        <v>N</v>
      </c>
    </row>
    <row r="187" spans="1:12" x14ac:dyDescent="0.2">
      <c r="A187" t="str">
        <f>'Bowl-Base-End'!A187</f>
        <v>R Phillips</v>
      </c>
      <c r="B187">
        <f>'Bowl-Base-End'!B187</f>
        <v>41</v>
      </c>
      <c r="C187">
        <f>'Bowl-Base-End'!C187</f>
        <v>231</v>
      </c>
      <c r="D187">
        <f>'Bowl-Base-End'!D187</f>
        <v>32</v>
      </c>
      <c r="E187">
        <f>'Bowl-Base-End'!E187</f>
        <v>911</v>
      </c>
      <c r="F187">
        <f>'Bowl-Base-End'!F187</f>
        <v>45</v>
      </c>
      <c r="G187">
        <f>'Bowl-Base-End'!G187</f>
        <v>1</v>
      </c>
      <c r="H187">
        <f>'Bowl-Base-End'!H187</f>
        <v>0</v>
      </c>
      <c r="I187">
        <f>'Bowl-Base-End'!I187</f>
        <v>0</v>
      </c>
      <c r="J187">
        <f>'Bowl-Base-End'!J187</f>
        <v>5</v>
      </c>
      <c r="K187">
        <f>'Bowl-Base-End'!K187</f>
        <v>21</v>
      </c>
      <c r="L187" t="str">
        <f>'Bowl-Base-End'!L187</f>
        <v>N</v>
      </c>
    </row>
    <row r="188" spans="1:12" x14ac:dyDescent="0.2">
      <c r="A188" t="str">
        <f>'Bowl-Base-End'!A188</f>
        <v>D Pinnock</v>
      </c>
      <c r="B188">
        <f>'Bowl-Base-End'!B188</f>
        <v>1</v>
      </c>
      <c r="C188">
        <f>'Bowl-Base-End'!C188</f>
        <v>0</v>
      </c>
      <c r="D188">
        <f>'Bowl-Base-End'!D188</f>
        <v>0</v>
      </c>
      <c r="E188">
        <f>'Bowl-Base-End'!E188</f>
        <v>0</v>
      </c>
      <c r="F188">
        <f>'Bowl-Base-End'!F188</f>
        <v>0</v>
      </c>
      <c r="G188">
        <f>'Bowl-Base-End'!G188</f>
        <v>0</v>
      </c>
      <c r="H188">
        <f>'Bowl-Base-End'!H188</f>
        <v>0</v>
      </c>
      <c r="I188">
        <f>'Bowl-Base-End'!I188</f>
        <v>0</v>
      </c>
      <c r="J188">
        <f>'Bowl-Base-End'!J188</f>
        <v>0</v>
      </c>
      <c r="K188">
        <f>'Bowl-Base-End'!K188</f>
        <v>0</v>
      </c>
      <c r="L188" t="str">
        <f>'Bowl-Base-End'!L188</f>
        <v>N</v>
      </c>
    </row>
    <row r="189" spans="1:12" x14ac:dyDescent="0.2">
      <c r="A189" t="str">
        <f>'Bowl-Base-End'!A189</f>
        <v>Ed Pizii</v>
      </c>
      <c r="B189">
        <f>'Bowl-Base-End'!B189</f>
        <v>3</v>
      </c>
      <c r="C189">
        <f>'Bowl-Base-End'!C189</f>
        <v>7</v>
      </c>
      <c r="D189">
        <f>'Bowl-Base-End'!D189</f>
        <v>0</v>
      </c>
      <c r="E189">
        <f>'Bowl-Base-End'!E189</f>
        <v>34</v>
      </c>
      <c r="F189">
        <f>'Bowl-Base-End'!F189</f>
        <v>0</v>
      </c>
      <c r="G189">
        <f>'Bowl-Base-End'!G189</f>
        <v>0</v>
      </c>
      <c r="H189">
        <f>'Bowl-Base-End'!H189</f>
        <v>0</v>
      </c>
      <c r="I189">
        <f>'Bowl-Base-End'!I189</f>
        <v>0</v>
      </c>
      <c r="J189">
        <f>'Bowl-Base-End'!J189</f>
        <v>0</v>
      </c>
      <c r="K189">
        <f>'Bowl-Base-End'!K189</f>
        <v>0</v>
      </c>
      <c r="L189" t="str">
        <f>'Bowl-Base-End'!L189</f>
        <v>N</v>
      </c>
    </row>
    <row r="190" spans="1:12" x14ac:dyDescent="0.2">
      <c r="A190" t="str">
        <f>'Bowl-Base-End'!A190</f>
        <v>C Ponnaganti</v>
      </c>
      <c r="B190">
        <f>'Bowl-Base-End'!B190</f>
        <v>17</v>
      </c>
      <c r="C190">
        <f>'Bowl-Base-End'!C190</f>
        <v>104</v>
      </c>
      <c r="D190">
        <f>'Bowl-Base-End'!D190</f>
        <v>15</v>
      </c>
      <c r="E190">
        <f>'Bowl-Base-End'!E190</f>
        <v>395</v>
      </c>
      <c r="F190">
        <f>'Bowl-Base-End'!F190</f>
        <v>22</v>
      </c>
      <c r="G190">
        <f>'Bowl-Base-End'!G190</f>
        <v>0</v>
      </c>
      <c r="H190">
        <f>'Bowl-Base-End'!H190</f>
        <v>0</v>
      </c>
      <c r="I190">
        <f>'Bowl-Base-End'!I190</f>
        <v>0</v>
      </c>
      <c r="J190">
        <f>'Bowl-Base-End'!J190</f>
        <v>4</v>
      </c>
      <c r="K190">
        <f>'Bowl-Base-End'!K190</f>
        <v>24</v>
      </c>
      <c r="L190" t="str">
        <f>'Bowl-Base-End'!L190</f>
        <v>N</v>
      </c>
    </row>
    <row r="191" spans="1:12" x14ac:dyDescent="0.2">
      <c r="A191" t="str">
        <f>'Bowl-Base-End'!A191</f>
        <v>S Poole</v>
      </c>
      <c r="B191">
        <f>'Bowl-Base-End'!B191</f>
        <v>2</v>
      </c>
      <c r="C191">
        <f>'Bowl-Base-End'!C191</f>
        <v>13</v>
      </c>
      <c r="D191">
        <f>'Bowl-Base-End'!D191</f>
        <v>1</v>
      </c>
      <c r="E191">
        <f>'Bowl-Base-End'!E191</f>
        <v>60</v>
      </c>
      <c r="F191">
        <f>'Bowl-Base-End'!F191</f>
        <v>1</v>
      </c>
      <c r="G191">
        <f>'Bowl-Base-End'!G191</f>
        <v>0</v>
      </c>
      <c r="H191">
        <f>'Bowl-Base-End'!H191</f>
        <v>0</v>
      </c>
      <c r="I191">
        <f>'Bowl-Base-End'!I191</f>
        <v>0</v>
      </c>
      <c r="J191">
        <f>'Bowl-Base-End'!J191</f>
        <v>1</v>
      </c>
      <c r="K191">
        <f>'Bowl-Base-End'!K191</f>
        <v>30</v>
      </c>
      <c r="L191" t="str">
        <f>'Bowl-Base-End'!L191</f>
        <v>N</v>
      </c>
    </row>
    <row r="192" spans="1:12" x14ac:dyDescent="0.2">
      <c r="A192" t="str">
        <f>'Bowl-Base-End'!A192</f>
        <v>A Pratten</v>
      </c>
      <c r="B192">
        <f>'Bowl-Base-End'!B192</f>
        <v>1</v>
      </c>
      <c r="C192">
        <f>'Bowl-Base-End'!C192</f>
        <v>5</v>
      </c>
      <c r="D192">
        <f>'Bowl-Base-End'!D192</f>
        <v>0</v>
      </c>
      <c r="E192">
        <f>'Bowl-Base-End'!E192</f>
        <v>17</v>
      </c>
      <c r="F192">
        <f>'Bowl-Base-End'!F192</f>
        <v>1</v>
      </c>
      <c r="G192">
        <f>'Bowl-Base-End'!G192</f>
        <v>0</v>
      </c>
      <c r="H192">
        <f>'Bowl-Base-End'!H192</f>
        <v>0</v>
      </c>
      <c r="I192">
        <f>'Bowl-Base-End'!I192</f>
        <v>0</v>
      </c>
      <c r="J192">
        <f>'Bowl-Base-End'!J192</f>
        <v>1</v>
      </c>
      <c r="K192">
        <f>'Bowl-Base-End'!K192</f>
        <v>17</v>
      </c>
      <c r="L192" t="str">
        <f>'Bowl-Base-End'!L192</f>
        <v>N</v>
      </c>
    </row>
    <row r="193" spans="1:12" x14ac:dyDescent="0.2">
      <c r="A193" t="str">
        <f>'Bowl-Base-End'!A193</f>
        <v>Ajit Prasad</v>
      </c>
      <c r="B193">
        <f>'Bowl-Base-End'!B193</f>
        <v>11</v>
      </c>
      <c r="C193">
        <f>'Bowl-Base-End'!C193</f>
        <v>69.3</v>
      </c>
      <c r="D193">
        <f>'Bowl-Base-End'!D193</f>
        <v>2</v>
      </c>
      <c r="E193">
        <f>'Bowl-Base-End'!E193</f>
        <v>331</v>
      </c>
      <c r="F193">
        <f>'Bowl-Base-End'!F193</f>
        <v>15</v>
      </c>
      <c r="G193">
        <f>'Bowl-Base-End'!G193</f>
        <v>1</v>
      </c>
      <c r="H193">
        <f>'Bowl-Base-End'!H193</f>
        <v>26</v>
      </c>
      <c r="I193">
        <f>'Bowl-Base-End'!I193</f>
        <v>4</v>
      </c>
      <c r="J193">
        <f>'Bowl-Base-End'!J193</f>
        <v>6</v>
      </c>
      <c r="K193">
        <f>'Bowl-Base-End'!K193</f>
        <v>22</v>
      </c>
      <c r="L193" t="str">
        <f>'Bowl-Base-End'!L193</f>
        <v>Y</v>
      </c>
    </row>
    <row r="194" spans="1:12" x14ac:dyDescent="0.2">
      <c r="A194" t="str">
        <f>'Bowl-Base-End'!A194</f>
        <v>Duray Pretorius</v>
      </c>
      <c r="B194">
        <f>'Bowl-Base-End'!B194</f>
        <v>48</v>
      </c>
      <c r="C194">
        <f>'Bowl-Base-End'!C194</f>
        <v>238.4</v>
      </c>
      <c r="D194">
        <f>'Bowl-Base-End'!D194</f>
        <v>39</v>
      </c>
      <c r="E194">
        <f>'Bowl-Base-End'!E194</f>
        <v>1163</v>
      </c>
      <c r="F194">
        <f>'Bowl-Base-End'!F194</f>
        <v>58</v>
      </c>
      <c r="G194">
        <f>'Bowl-Base-End'!G194</f>
        <v>2</v>
      </c>
      <c r="H194">
        <f>'Bowl-Base-End'!H194</f>
        <v>0</v>
      </c>
      <c r="I194">
        <f>'Bowl-Base-End'!I194</f>
        <v>0</v>
      </c>
      <c r="J194">
        <f>'Bowl-Base-End'!J194</f>
        <v>6</v>
      </c>
      <c r="K194">
        <f>'Bowl-Base-End'!K194</f>
        <v>16</v>
      </c>
      <c r="L194" t="str">
        <f>'Bowl-Base-End'!L194</f>
        <v>Y</v>
      </c>
    </row>
    <row r="195" spans="1:12" x14ac:dyDescent="0.2">
      <c r="A195" t="str">
        <f>'Bowl-Base-End'!A195</f>
        <v>T Pring</v>
      </c>
      <c r="B195">
        <f>'Bowl-Base-End'!B195</f>
        <v>78</v>
      </c>
      <c r="C195">
        <f>'Bowl-Base-End'!C195</f>
        <v>347</v>
      </c>
      <c r="D195">
        <f>'Bowl-Base-End'!D195</f>
        <v>14</v>
      </c>
      <c r="E195">
        <f>'Bowl-Base-End'!E195</f>
        <v>1593</v>
      </c>
      <c r="F195">
        <f>'Bowl-Base-End'!F195</f>
        <v>85</v>
      </c>
      <c r="G195">
        <f>'Bowl-Base-End'!G195</f>
        <v>3</v>
      </c>
      <c r="H195">
        <f>'Bowl-Base-End'!H195</f>
        <v>0</v>
      </c>
      <c r="I195">
        <f>'Bowl-Base-End'!I195</f>
        <v>0</v>
      </c>
      <c r="J195">
        <f>'Bowl-Base-End'!J195</f>
        <v>6</v>
      </c>
      <c r="K195">
        <f>'Bowl-Base-End'!K195</f>
        <v>20</v>
      </c>
      <c r="L195" t="str">
        <f>'Bowl-Base-End'!L195</f>
        <v>N</v>
      </c>
    </row>
    <row r="196" spans="1:12" x14ac:dyDescent="0.2">
      <c r="A196" t="str">
        <f>'Bowl-Base-End'!A196</f>
        <v>S Raghavan</v>
      </c>
      <c r="B196">
        <f>'Bowl-Base-End'!B196</f>
        <v>13</v>
      </c>
      <c r="C196">
        <f>'Bowl-Base-End'!C196</f>
        <v>66</v>
      </c>
      <c r="D196">
        <f>'Bowl-Base-End'!D196</f>
        <v>8</v>
      </c>
      <c r="E196">
        <f>'Bowl-Base-End'!E196</f>
        <v>325</v>
      </c>
      <c r="F196">
        <f>'Bowl-Base-End'!F196</f>
        <v>14</v>
      </c>
      <c r="G196">
        <f>'Bowl-Base-End'!G196</f>
        <v>0</v>
      </c>
      <c r="H196">
        <f>'Bowl-Base-End'!H196</f>
        <v>0</v>
      </c>
      <c r="I196">
        <f>'Bowl-Base-End'!I196</f>
        <v>0</v>
      </c>
      <c r="J196">
        <f>'Bowl-Base-End'!J196</f>
        <v>3</v>
      </c>
      <c r="K196">
        <f>'Bowl-Base-End'!K196</f>
        <v>22</v>
      </c>
      <c r="L196" t="str">
        <f>'Bowl-Base-End'!L196</f>
        <v>N</v>
      </c>
    </row>
    <row r="197" spans="1:12" x14ac:dyDescent="0.2">
      <c r="A197" t="str">
        <f>'Bowl-Base-End'!A197</f>
        <v>V Raman</v>
      </c>
      <c r="B197">
        <f>'Bowl-Base-End'!B197</f>
        <v>15</v>
      </c>
      <c r="C197">
        <f>'Bowl-Base-End'!C197</f>
        <v>104</v>
      </c>
      <c r="D197">
        <f>'Bowl-Base-End'!D197</f>
        <v>11</v>
      </c>
      <c r="E197">
        <f>'Bowl-Base-End'!E197</f>
        <v>426</v>
      </c>
      <c r="F197">
        <f>'Bowl-Base-End'!F197</f>
        <v>18</v>
      </c>
      <c r="G197">
        <f>'Bowl-Base-End'!G197</f>
        <v>0</v>
      </c>
      <c r="H197">
        <f>'Bowl-Base-End'!H197</f>
        <v>0</v>
      </c>
      <c r="I197">
        <f>'Bowl-Base-End'!I197</f>
        <v>0</v>
      </c>
      <c r="J197">
        <f>'Bowl-Base-End'!J197</f>
        <v>3</v>
      </c>
      <c r="K197">
        <f>'Bowl-Base-End'!K197</f>
        <v>22</v>
      </c>
      <c r="L197" t="str">
        <f>'Bowl-Base-End'!L197</f>
        <v>N</v>
      </c>
    </row>
    <row r="198" spans="1:12" x14ac:dyDescent="0.2">
      <c r="A198" t="str">
        <f>'Bowl-Base-End'!A198</f>
        <v>? Ranjan</v>
      </c>
      <c r="B198">
        <f>'Bowl-Base-End'!B198</f>
        <v>1</v>
      </c>
      <c r="C198">
        <f>'Bowl-Base-End'!C198</f>
        <v>7</v>
      </c>
      <c r="D198">
        <f>'Bowl-Base-End'!D198</f>
        <v>2</v>
      </c>
      <c r="E198">
        <f>'Bowl-Base-End'!E198</f>
        <v>17</v>
      </c>
      <c r="F198">
        <f>'Bowl-Base-End'!F198</f>
        <v>1</v>
      </c>
      <c r="G198">
        <f>'Bowl-Base-End'!G198</f>
        <v>0</v>
      </c>
      <c r="H198">
        <f>'Bowl-Base-End'!H198</f>
        <v>0</v>
      </c>
      <c r="I198">
        <f>'Bowl-Base-End'!I198</f>
        <v>0</v>
      </c>
      <c r="J198">
        <f>'Bowl-Base-End'!J198</f>
        <v>1</v>
      </c>
      <c r="K198">
        <f>'Bowl-Base-End'!K198</f>
        <v>17</v>
      </c>
      <c r="L198" t="str">
        <f>'Bowl-Base-End'!L198</f>
        <v>N</v>
      </c>
    </row>
    <row r="199" spans="1:12" x14ac:dyDescent="0.2">
      <c r="A199" t="str">
        <f>'Bowl-Base-End'!A199</f>
        <v>N Rashid</v>
      </c>
      <c r="B199">
        <f>'Bowl-Base-End'!B199</f>
        <v>67</v>
      </c>
      <c r="C199">
        <f>'Bowl-Base-End'!C199</f>
        <v>76</v>
      </c>
      <c r="D199">
        <f>'Bowl-Base-End'!D199</f>
        <v>2</v>
      </c>
      <c r="E199">
        <f>'Bowl-Base-End'!E199</f>
        <v>348</v>
      </c>
      <c r="F199">
        <f>'Bowl-Base-End'!F199</f>
        <v>21</v>
      </c>
      <c r="G199">
        <f>'Bowl-Base-End'!G199</f>
        <v>0</v>
      </c>
      <c r="H199">
        <f>'Bowl-Base-End'!H199</f>
        <v>0</v>
      </c>
      <c r="I199">
        <f>'Bowl-Base-End'!I199</f>
        <v>0</v>
      </c>
      <c r="J199">
        <f>'Bowl-Base-End'!J199</f>
        <v>2</v>
      </c>
      <c r="K199">
        <f>'Bowl-Base-End'!K199</f>
        <v>3</v>
      </c>
      <c r="L199" t="str">
        <f>'Bowl-Base-End'!L199</f>
        <v>N</v>
      </c>
    </row>
    <row r="200" spans="1:12" x14ac:dyDescent="0.2">
      <c r="A200" t="str">
        <f>'Bowl-Base-End'!A200</f>
        <v>A Ratyna</v>
      </c>
      <c r="B200">
        <f>'Bowl-Base-End'!B200</f>
        <v>43</v>
      </c>
      <c r="C200">
        <f>'Bowl-Base-End'!C200</f>
        <v>131</v>
      </c>
      <c r="D200">
        <f>'Bowl-Base-End'!D200</f>
        <v>16</v>
      </c>
      <c r="E200">
        <f>'Bowl-Base-End'!E200</f>
        <v>619</v>
      </c>
      <c r="F200">
        <f>'Bowl-Base-End'!F200</f>
        <v>28</v>
      </c>
      <c r="G200">
        <f>'Bowl-Base-End'!G200</f>
        <v>2</v>
      </c>
      <c r="H200">
        <f>'Bowl-Base-End'!H200</f>
        <v>0</v>
      </c>
      <c r="I200">
        <f>'Bowl-Base-End'!I200</f>
        <v>0</v>
      </c>
      <c r="J200">
        <f>'Bowl-Base-End'!J200</f>
        <v>5</v>
      </c>
      <c r="K200">
        <f>'Bowl-Base-End'!K200</f>
        <v>20</v>
      </c>
      <c r="L200" t="str">
        <f>'Bowl-Base-End'!L200</f>
        <v>N</v>
      </c>
    </row>
    <row r="201" spans="1:12" x14ac:dyDescent="0.2">
      <c r="A201" t="str">
        <f>'Bowl-Base-End'!A201</f>
        <v>A Reed</v>
      </c>
      <c r="B201">
        <f>'Bowl-Base-End'!B201</f>
        <v>50</v>
      </c>
      <c r="C201">
        <f>'Bowl-Base-End'!C201</f>
        <v>94</v>
      </c>
      <c r="D201">
        <f>'Bowl-Base-End'!D201</f>
        <v>6</v>
      </c>
      <c r="E201">
        <f>'Bowl-Base-End'!E201</f>
        <v>613</v>
      </c>
      <c r="F201">
        <f>'Bowl-Base-End'!F201</f>
        <v>20</v>
      </c>
      <c r="G201">
        <f>'Bowl-Base-End'!G201</f>
        <v>0</v>
      </c>
      <c r="H201">
        <f>'Bowl-Base-End'!H201</f>
        <v>0</v>
      </c>
      <c r="I201">
        <f>'Bowl-Base-End'!I201</f>
        <v>0</v>
      </c>
      <c r="J201">
        <f>'Bowl-Base-End'!J201</f>
        <v>3</v>
      </c>
      <c r="K201">
        <f>'Bowl-Base-End'!K201</f>
        <v>47</v>
      </c>
      <c r="L201" t="str">
        <f>'Bowl-Base-End'!L201</f>
        <v>N</v>
      </c>
    </row>
    <row r="202" spans="1:12" x14ac:dyDescent="0.2">
      <c r="A202" t="str">
        <f>'Bowl-Base-End'!A202</f>
        <v>E Reed</v>
      </c>
      <c r="B202">
        <f>'Bowl-Base-End'!B202</f>
        <v>5</v>
      </c>
      <c r="C202">
        <f>'Bowl-Base-End'!C202</f>
        <v>38</v>
      </c>
      <c r="D202">
        <f>'Bowl-Base-End'!D202</f>
        <v>7</v>
      </c>
      <c r="E202">
        <f>'Bowl-Base-End'!E202</f>
        <v>167</v>
      </c>
      <c r="F202">
        <f>'Bowl-Base-End'!F202</f>
        <v>3</v>
      </c>
      <c r="G202">
        <f>'Bowl-Base-End'!G202</f>
        <v>0</v>
      </c>
      <c r="H202">
        <f>'Bowl-Base-End'!H202</f>
        <v>0</v>
      </c>
      <c r="I202">
        <f>'Bowl-Base-End'!I202</f>
        <v>0</v>
      </c>
      <c r="J202">
        <f>'Bowl-Base-End'!J202</f>
        <v>1</v>
      </c>
      <c r="K202">
        <f>'Bowl-Base-End'!K202</f>
        <v>13</v>
      </c>
      <c r="L202" t="str">
        <f>'Bowl-Base-End'!L202</f>
        <v>N</v>
      </c>
    </row>
    <row r="203" spans="1:12" x14ac:dyDescent="0.2">
      <c r="A203" t="str">
        <f>'Bowl-Base-End'!A203</f>
        <v>M Rees</v>
      </c>
      <c r="B203">
        <f>'Bowl-Base-End'!B203</f>
        <v>44</v>
      </c>
      <c r="C203">
        <f>'Bowl-Base-End'!C203</f>
        <v>77</v>
      </c>
      <c r="D203">
        <f>'Bowl-Base-End'!D203</f>
        <v>1</v>
      </c>
      <c r="E203">
        <f>'Bowl-Base-End'!E203</f>
        <v>564</v>
      </c>
      <c r="F203">
        <f>'Bowl-Base-End'!F203</f>
        <v>15</v>
      </c>
      <c r="G203">
        <f>'Bowl-Base-End'!G203</f>
        <v>0</v>
      </c>
      <c r="H203">
        <f>'Bowl-Base-End'!H203</f>
        <v>0</v>
      </c>
      <c r="I203">
        <f>'Bowl-Base-End'!I203</f>
        <v>0</v>
      </c>
      <c r="J203">
        <f>'Bowl-Base-End'!J203</f>
        <v>3</v>
      </c>
      <c r="K203">
        <f>'Bowl-Base-End'!K203</f>
        <v>48</v>
      </c>
      <c r="L203" t="str">
        <f>'Bowl-Base-End'!L203</f>
        <v>N</v>
      </c>
    </row>
    <row r="204" spans="1:12" x14ac:dyDescent="0.2">
      <c r="A204" t="str">
        <f>'Bowl-Base-End'!A204</f>
        <v>I Reham</v>
      </c>
      <c r="B204">
        <f>'Bowl-Base-End'!B204</f>
        <v>1</v>
      </c>
      <c r="C204">
        <f>'Bowl-Base-End'!C204</f>
        <v>8</v>
      </c>
      <c r="D204">
        <f>'Bowl-Base-End'!D204</f>
        <v>0</v>
      </c>
      <c r="E204">
        <f>'Bowl-Base-End'!E204</f>
        <v>31</v>
      </c>
      <c r="F204">
        <f>'Bowl-Base-End'!F204</f>
        <v>2</v>
      </c>
      <c r="G204">
        <f>'Bowl-Base-End'!G204</f>
        <v>0</v>
      </c>
      <c r="H204">
        <f>'Bowl-Base-End'!H204</f>
        <v>0</v>
      </c>
      <c r="I204">
        <f>'Bowl-Base-End'!I204</f>
        <v>0</v>
      </c>
      <c r="J204">
        <f>'Bowl-Base-End'!J204</f>
        <v>2</v>
      </c>
      <c r="K204">
        <f>'Bowl-Base-End'!K204</f>
        <v>31</v>
      </c>
      <c r="L204" t="str">
        <f>'Bowl-Base-End'!L204</f>
        <v>N</v>
      </c>
    </row>
    <row r="205" spans="1:12" x14ac:dyDescent="0.2">
      <c r="A205" t="str">
        <f>'Bowl-Base-End'!A205</f>
        <v>R Richardson</v>
      </c>
      <c r="B205">
        <f>'Bowl-Base-End'!B205</f>
        <v>30</v>
      </c>
      <c r="C205">
        <f>'Bowl-Base-End'!C205</f>
        <v>0</v>
      </c>
      <c r="D205">
        <f>'Bowl-Base-End'!D205</f>
        <v>0</v>
      </c>
      <c r="E205">
        <f>'Bowl-Base-End'!E205</f>
        <v>0</v>
      </c>
      <c r="F205">
        <f>'Bowl-Base-End'!F205</f>
        <v>0</v>
      </c>
      <c r="G205">
        <f>'Bowl-Base-End'!G205</f>
        <v>0</v>
      </c>
      <c r="H205">
        <f>'Bowl-Base-End'!H205</f>
        <v>0</v>
      </c>
      <c r="I205">
        <f>'Bowl-Base-End'!I205</f>
        <v>0</v>
      </c>
      <c r="J205">
        <f>'Bowl-Base-End'!J205</f>
        <v>0</v>
      </c>
      <c r="K205">
        <f>'Bowl-Base-End'!K205</f>
        <v>0</v>
      </c>
      <c r="L205" t="str">
        <f>'Bowl-Base-End'!L205</f>
        <v>N</v>
      </c>
    </row>
    <row r="206" spans="1:12" x14ac:dyDescent="0.2">
      <c r="A206" t="str">
        <f>'Bowl-Base-End'!A206</f>
        <v>Matt Ridgway</v>
      </c>
      <c r="B206">
        <f>'Bowl-Base-End'!B206</f>
        <v>264</v>
      </c>
      <c r="C206">
        <f>'Bowl-Base-End'!C206</f>
        <v>1952</v>
      </c>
      <c r="D206">
        <f>'Bowl-Base-End'!D206</f>
        <v>210</v>
      </c>
      <c r="E206">
        <f>'Bowl-Base-End'!E206</f>
        <v>6911</v>
      </c>
      <c r="F206">
        <f>'Bowl-Base-End'!F206</f>
        <v>455</v>
      </c>
      <c r="G206">
        <f>'Bowl-Base-End'!G206</f>
        <v>18</v>
      </c>
      <c r="H206">
        <f>'Bowl-Base-End'!H206</f>
        <v>0</v>
      </c>
      <c r="I206">
        <f>'Bowl-Base-End'!I206</f>
        <v>0</v>
      </c>
      <c r="J206">
        <f>'Bowl-Base-End'!J206</f>
        <v>7</v>
      </c>
      <c r="K206">
        <f>'Bowl-Base-End'!K206</f>
        <v>34</v>
      </c>
      <c r="L206" t="str">
        <f>'Bowl-Base-End'!L206</f>
        <v>N</v>
      </c>
    </row>
    <row r="207" spans="1:12" x14ac:dyDescent="0.2">
      <c r="A207" t="str">
        <f>'Bowl-Base-End'!A207</f>
        <v>Nick Ridgway</v>
      </c>
      <c r="B207">
        <f>'Bowl-Base-End'!B207</f>
        <v>267</v>
      </c>
      <c r="C207">
        <f>'Bowl-Base-End'!C207</f>
        <v>292.39999999999998</v>
      </c>
      <c r="D207">
        <f>'Bowl-Base-End'!D207</f>
        <v>10</v>
      </c>
      <c r="E207">
        <f>'Bowl-Base-End'!E207</f>
        <v>1613</v>
      </c>
      <c r="F207">
        <f>'Bowl-Base-End'!F207</f>
        <v>67</v>
      </c>
      <c r="G207">
        <f>'Bowl-Base-End'!G207</f>
        <v>0</v>
      </c>
      <c r="H207">
        <f>'Bowl-Base-End'!H207</f>
        <v>0</v>
      </c>
      <c r="I207">
        <f>'Bowl-Base-End'!I207</f>
        <v>0</v>
      </c>
      <c r="J207">
        <f>'Bowl-Base-End'!J207</f>
        <v>4</v>
      </c>
      <c r="K207">
        <f>'Bowl-Base-End'!K207</f>
        <v>25</v>
      </c>
      <c r="L207" t="str">
        <f>'Bowl-Base-End'!L207</f>
        <v>Y</v>
      </c>
    </row>
    <row r="208" spans="1:12" x14ac:dyDescent="0.2">
      <c r="A208" t="str">
        <f>'Bowl-Base-End'!A208</f>
        <v>D Riley</v>
      </c>
      <c r="B208">
        <f>'Bowl-Base-End'!B208</f>
        <v>3</v>
      </c>
      <c r="C208">
        <f>'Bowl-Base-End'!C208</f>
        <v>0</v>
      </c>
      <c r="D208">
        <f>'Bowl-Base-End'!D208</f>
        <v>0</v>
      </c>
      <c r="E208">
        <f>'Bowl-Base-End'!E208</f>
        <v>0</v>
      </c>
      <c r="F208">
        <f>'Bowl-Base-End'!F208</f>
        <v>0</v>
      </c>
      <c r="G208">
        <f>'Bowl-Base-End'!G208</f>
        <v>0</v>
      </c>
      <c r="H208">
        <f>'Bowl-Base-End'!H208</f>
        <v>0</v>
      </c>
      <c r="I208">
        <f>'Bowl-Base-End'!I208</f>
        <v>0</v>
      </c>
      <c r="J208">
        <f>'Bowl-Base-End'!J208</f>
        <v>0</v>
      </c>
      <c r="K208">
        <f>'Bowl-Base-End'!K208</f>
        <v>0</v>
      </c>
      <c r="L208" t="str">
        <f>'Bowl-Base-End'!L208</f>
        <v>N</v>
      </c>
    </row>
    <row r="209" spans="1:12" x14ac:dyDescent="0.2">
      <c r="A209" t="str">
        <f>'Bowl-Base-End'!A209</f>
        <v>Dave Risley</v>
      </c>
      <c r="B209">
        <f>'Bowl-Base-End'!B209</f>
        <v>2</v>
      </c>
      <c r="C209">
        <f>'Bowl-Base-End'!C209</f>
        <v>4.2</v>
      </c>
      <c r="D209">
        <f>'Bowl-Base-End'!D209</f>
        <v>0</v>
      </c>
      <c r="E209">
        <f>'Bowl-Base-End'!E209</f>
        <v>25</v>
      </c>
      <c r="F209">
        <f>'Bowl-Base-End'!F209</f>
        <v>3</v>
      </c>
      <c r="G209">
        <f>'Bowl-Base-End'!G209</f>
        <v>0</v>
      </c>
      <c r="H209">
        <f>'Bowl-Base-End'!H209</f>
        <v>3</v>
      </c>
      <c r="I209">
        <f>'Bowl-Base-End'!I209</f>
        <v>0</v>
      </c>
      <c r="J209">
        <f>'Bowl-Base-End'!J209</f>
        <v>3</v>
      </c>
      <c r="K209">
        <f>'Bowl-Base-End'!K209</f>
        <v>21</v>
      </c>
      <c r="L209" t="str">
        <f>'Bowl-Base-End'!L209</f>
        <v>N</v>
      </c>
    </row>
    <row r="210" spans="1:12" x14ac:dyDescent="0.2">
      <c r="A210" t="str">
        <f>'Bowl-Base-End'!A210</f>
        <v>R Ronald</v>
      </c>
      <c r="B210">
        <f>'Bowl-Base-End'!B210</f>
        <v>1</v>
      </c>
      <c r="C210">
        <f>'Bowl-Base-End'!C210</f>
        <v>0</v>
      </c>
      <c r="D210">
        <f>'Bowl-Base-End'!D210</f>
        <v>0</v>
      </c>
      <c r="E210">
        <f>'Bowl-Base-End'!E210</f>
        <v>0</v>
      </c>
      <c r="F210">
        <f>'Bowl-Base-End'!F210</f>
        <v>0</v>
      </c>
      <c r="G210">
        <f>'Bowl-Base-End'!G210</f>
        <v>0</v>
      </c>
      <c r="H210">
        <f>'Bowl-Base-End'!H210</f>
        <v>0</v>
      </c>
      <c r="I210">
        <f>'Bowl-Base-End'!I210</f>
        <v>0</v>
      </c>
      <c r="J210">
        <f>'Bowl-Base-End'!J210</f>
        <v>0</v>
      </c>
      <c r="K210">
        <f>'Bowl-Base-End'!K210</f>
        <v>0</v>
      </c>
      <c r="L210" t="str">
        <f>'Bowl-Base-End'!L210</f>
        <v>N</v>
      </c>
    </row>
    <row r="211" spans="1:12" x14ac:dyDescent="0.2">
      <c r="A211" t="str">
        <f>'Bowl-Base-End'!A211</f>
        <v>Humphrey Rose</v>
      </c>
      <c r="B211">
        <f>'Bowl-Base-End'!B211</f>
        <v>2</v>
      </c>
      <c r="C211">
        <f>'Bowl-Base-End'!C211</f>
        <v>0</v>
      </c>
      <c r="D211">
        <f>'Bowl-Base-End'!D211</f>
        <v>0</v>
      </c>
      <c r="E211">
        <f>'Bowl-Base-End'!E211</f>
        <v>0</v>
      </c>
      <c r="F211">
        <f>'Bowl-Base-End'!F211</f>
        <v>0</v>
      </c>
      <c r="G211">
        <f>'Bowl-Base-End'!G211</f>
        <v>0</v>
      </c>
      <c r="H211">
        <f>'Bowl-Base-End'!H211</f>
        <v>0</v>
      </c>
      <c r="I211">
        <f>'Bowl-Base-End'!I211</f>
        <v>0</v>
      </c>
      <c r="J211">
        <f>'Bowl-Base-End'!J211</f>
        <v>0</v>
      </c>
      <c r="K211">
        <f>'Bowl-Base-End'!K211</f>
        <v>0</v>
      </c>
      <c r="L211" t="str">
        <f>'Bowl-Base-End'!L211</f>
        <v>N</v>
      </c>
    </row>
    <row r="212" spans="1:12" x14ac:dyDescent="0.2">
      <c r="A212" t="str">
        <f>'Bowl-Base-End'!A212</f>
        <v>Jon Ryves</v>
      </c>
      <c r="B212">
        <f>'Bowl-Base-End'!B212</f>
        <v>1</v>
      </c>
      <c r="C212">
        <f>'Bowl-Base-End'!C212</f>
        <v>-8</v>
      </c>
      <c r="D212">
        <f>'Bowl-Base-End'!D212</f>
        <v>0</v>
      </c>
      <c r="E212">
        <f>'Bowl-Base-End'!E212</f>
        <v>-41</v>
      </c>
      <c r="F212">
        <f>'Bowl-Base-End'!F212</f>
        <v>-1</v>
      </c>
      <c r="G212">
        <f>'Bowl-Base-End'!G212</f>
        <v>0</v>
      </c>
      <c r="H212">
        <f>'Bowl-Base-End'!H212</f>
        <v>0</v>
      </c>
      <c r="I212">
        <f>'Bowl-Base-End'!I212</f>
        <v>0</v>
      </c>
      <c r="J212">
        <f>'Bowl-Base-End'!J212</f>
        <v>0</v>
      </c>
      <c r="K212">
        <f>'Bowl-Base-End'!K212</f>
        <v>0</v>
      </c>
      <c r="L212" t="str">
        <f>'Bowl-Base-End'!L212</f>
        <v>Y</v>
      </c>
    </row>
    <row r="213" spans="1:12" x14ac:dyDescent="0.2">
      <c r="A213" t="str">
        <f>'Bowl-Base-End'!A213</f>
        <v>H Sayer</v>
      </c>
      <c r="B213">
        <f>'Bowl-Base-End'!B213</f>
        <v>1</v>
      </c>
      <c r="C213">
        <f>'Bowl-Base-End'!C213</f>
        <v>0</v>
      </c>
      <c r="D213">
        <f>'Bowl-Base-End'!D213</f>
        <v>0</v>
      </c>
      <c r="E213">
        <f>'Bowl-Base-End'!E213</f>
        <v>0</v>
      </c>
      <c r="F213">
        <f>'Bowl-Base-End'!F213</f>
        <v>0</v>
      </c>
      <c r="G213">
        <f>'Bowl-Base-End'!G213</f>
        <v>0</v>
      </c>
      <c r="H213">
        <f>'Bowl-Base-End'!H213</f>
        <v>0</v>
      </c>
      <c r="I213">
        <f>'Bowl-Base-End'!I213</f>
        <v>0</v>
      </c>
      <c r="J213">
        <f>'Bowl-Base-End'!J213</f>
        <v>0</v>
      </c>
      <c r="K213">
        <f>'Bowl-Base-End'!K213</f>
        <v>0</v>
      </c>
      <c r="L213" t="str">
        <f>'Bowl-Base-End'!L213</f>
        <v>N</v>
      </c>
    </row>
    <row r="214" spans="1:12" x14ac:dyDescent="0.2">
      <c r="A214" t="str">
        <f>'Bowl-Base-End'!A214</f>
        <v>N Scott</v>
      </c>
      <c r="B214">
        <f>'Bowl-Base-End'!B214</f>
        <v>7</v>
      </c>
      <c r="C214">
        <f>'Bowl-Base-End'!C214</f>
        <v>23</v>
      </c>
      <c r="D214">
        <f>'Bowl-Base-End'!D214</f>
        <v>1</v>
      </c>
      <c r="E214">
        <f>'Bowl-Base-End'!E214</f>
        <v>108</v>
      </c>
      <c r="F214">
        <f>'Bowl-Base-End'!F214</f>
        <v>4</v>
      </c>
      <c r="G214">
        <f>'Bowl-Base-End'!G214</f>
        <v>0</v>
      </c>
      <c r="H214">
        <f>'Bowl-Base-End'!H214</f>
        <v>0</v>
      </c>
      <c r="I214">
        <f>'Bowl-Base-End'!I214</f>
        <v>0</v>
      </c>
      <c r="J214">
        <f>'Bowl-Base-End'!J214</f>
        <v>2</v>
      </c>
      <c r="K214">
        <f>'Bowl-Base-End'!K214</f>
        <v>44</v>
      </c>
      <c r="L214" t="str">
        <f>'Bowl-Base-End'!L214</f>
        <v>N</v>
      </c>
    </row>
    <row r="215" spans="1:12" x14ac:dyDescent="0.2">
      <c r="A215" t="str">
        <f>'Bowl-Base-End'!A215</f>
        <v>W Seymour</v>
      </c>
      <c r="B215">
        <f>'Bowl-Base-End'!B215</f>
        <v>4</v>
      </c>
      <c r="C215">
        <f>'Bowl-Base-End'!C215</f>
        <v>18</v>
      </c>
      <c r="D215">
        <f>'Bowl-Base-End'!D215</f>
        <v>2</v>
      </c>
      <c r="E215">
        <f>'Bowl-Base-End'!E215</f>
        <v>61</v>
      </c>
      <c r="F215">
        <f>'Bowl-Base-End'!F215</f>
        <v>5</v>
      </c>
      <c r="G215">
        <f>'Bowl-Base-End'!G215</f>
        <v>0</v>
      </c>
      <c r="H215">
        <f>'Bowl-Base-End'!H215</f>
        <v>0</v>
      </c>
      <c r="I215">
        <f>'Bowl-Base-End'!I215</f>
        <v>0</v>
      </c>
      <c r="J215">
        <f>'Bowl-Base-End'!J215</f>
        <v>3</v>
      </c>
      <c r="K215">
        <f>'Bowl-Base-End'!K215</f>
        <v>39</v>
      </c>
      <c r="L215" t="str">
        <f>'Bowl-Base-End'!L215</f>
        <v>N</v>
      </c>
    </row>
    <row r="216" spans="1:12" x14ac:dyDescent="0.2">
      <c r="A216" t="str">
        <f>'Bowl-Base-End'!A216</f>
        <v>T Sharif</v>
      </c>
      <c r="B216">
        <f>'Bowl-Base-End'!B216</f>
        <v>1</v>
      </c>
      <c r="C216">
        <f>'Bowl-Base-End'!C216</f>
        <v>0</v>
      </c>
      <c r="D216">
        <f>'Bowl-Base-End'!D216</f>
        <v>0</v>
      </c>
      <c r="E216">
        <f>'Bowl-Base-End'!E216</f>
        <v>0</v>
      </c>
      <c r="F216">
        <f>'Bowl-Base-End'!F216</f>
        <v>0</v>
      </c>
      <c r="G216">
        <f>'Bowl-Base-End'!G216</f>
        <v>0</v>
      </c>
      <c r="H216">
        <f>'Bowl-Base-End'!H216</f>
        <v>0</v>
      </c>
      <c r="I216">
        <f>'Bowl-Base-End'!I216</f>
        <v>0</v>
      </c>
      <c r="J216">
        <f>'Bowl-Base-End'!J216</f>
        <v>0</v>
      </c>
      <c r="K216">
        <f>'Bowl-Base-End'!K216</f>
        <v>0</v>
      </c>
      <c r="L216" t="str">
        <f>'Bowl-Base-End'!L216</f>
        <v>N</v>
      </c>
    </row>
    <row r="217" spans="1:12" x14ac:dyDescent="0.2">
      <c r="A217" t="str">
        <f>'Bowl-Base-End'!A217</f>
        <v>S Shaz</v>
      </c>
      <c r="B217">
        <f>'Bowl-Base-End'!B217</f>
        <v>1</v>
      </c>
      <c r="C217">
        <f>'Bowl-Base-End'!C217</f>
        <v>6</v>
      </c>
      <c r="D217">
        <f>'Bowl-Base-End'!D217</f>
        <v>0</v>
      </c>
      <c r="E217">
        <f>'Bowl-Base-End'!E217</f>
        <v>11</v>
      </c>
      <c r="F217">
        <f>'Bowl-Base-End'!F217</f>
        <v>2</v>
      </c>
      <c r="G217">
        <f>'Bowl-Base-End'!G217</f>
        <v>0</v>
      </c>
      <c r="H217">
        <f>'Bowl-Base-End'!H217</f>
        <v>0</v>
      </c>
      <c r="I217">
        <f>'Bowl-Base-End'!I217</f>
        <v>0</v>
      </c>
      <c r="J217">
        <f>'Bowl-Base-End'!J217</f>
        <v>2</v>
      </c>
      <c r="K217">
        <f>'Bowl-Base-End'!K217</f>
        <v>11</v>
      </c>
      <c r="L217" t="str">
        <f>'Bowl-Base-End'!L217</f>
        <v>N</v>
      </c>
    </row>
    <row r="218" spans="1:12" x14ac:dyDescent="0.2">
      <c r="A218" t="str">
        <f>'Bowl-Base-End'!A218</f>
        <v>E Shelley</v>
      </c>
      <c r="B218">
        <f>'Bowl-Base-End'!B218</f>
        <v>1</v>
      </c>
      <c r="C218">
        <f>'Bowl-Base-End'!C218</f>
        <v>0</v>
      </c>
      <c r="D218">
        <f>'Bowl-Base-End'!D218</f>
        <v>0</v>
      </c>
      <c r="E218">
        <f>'Bowl-Base-End'!E218</f>
        <v>0</v>
      </c>
      <c r="F218">
        <f>'Bowl-Base-End'!F218</f>
        <v>0</v>
      </c>
      <c r="G218">
        <f>'Bowl-Base-End'!G218</f>
        <v>0</v>
      </c>
      <c r="H218">
        <f>'Bowl-Base-End'!H218</f>
        <v>0</v>
      </c>
      <c r="I218">
        <f>'Bowl-Base-End'!I218</f>
        <v>0</v>
      </c>
      <c r="J218">
        <f>'Bowl-Base-End'!J218</f>
        <v>0</v>
      </c>
      <c r="K218">
        <f>'Bowl-Base-End'!K218</f>
        <v>0</v>
      </c>
      <c r="L218" t="str">
        <f>'Bowl-Base-End'!L218</f>
        <v>N</v>
      </c>
    </row>
    <row r="219" spans="1:12" x14ac:dyDescent="0.2">
      <c r="A219" t="str">
        <f>'Bowl-Base-End'!A219</f>
        <v>R Siddu</v>
      </c>
      <c r="B219">
        <f>'Bowl-Base-End'!B219</f>
        <v>3</v>
      </c>
      <c r="C219">
        <f>'Bowl-Base-End'!C219</f>
        <v>0</v>
      </c>
      <c r="D219">
        <f>'Bowl-Base-End'!D219</f>
        <v>0</v>
      </c>
      <c r="E219">
        <f>'Bowl-Base-End'!E219</f>
        <v>0</v>
      </c>
      <c r="F219">
        <f>'Bowl-Base-End'!F219</f>
        <v>0</v>
      </c>
      <c r="G219">
        <f>'Bowl-Base-End'!G219</f>
        <v>0</v>
      </c>
      <c r="H219">
        <f>'Bowl-Base-End'!H219</f>
        <v>0</v>
      </c>
      <c r="I219">
        <f>'Bowl-Base-End'!I219</f>
        <v>0</v>
      </c>
      <c r="J219">
        <f>'Bowl-Base-End'!J219</f>
        <v>0</v>
      </c>
      <c r="K219">
        <f>'Bowl-Base-End'!K219</f>
        <v>0</v>
      </c>
      <c r="L219" t="str">
        <f>'Bowl-Base-End'!L219</f>
        <v>N</v>
      </c>
    </row>
    <row r="220" spans="1:12" x14ac:dyDescent="0.2">
      <c r="A220" t="str">
        <f>'Bowl-Base-End'!A220</f>
        <v>R Simkins</v>
      </c>
      <c r="B220">
        <f>'Bowl-Base-End'!B220</f>
        <v>9</v>
      </c>
      <c r="C220">
        <f>'Bowl-Base-End'!C220</f>
        <v>4</v>
      </c>
      <c r="D220">
        <f>'Bowl-Base-End'!D220</f>
        <v>0</v>
      </c>
      <c r="E220">
        <f>'Bowl-Base-End'!E220</f>
        <v>52</v>
      </c>
      <c r="F220">
        <f>'Bowl-Base-End'!F220</f>
        <v>0</v>
      </c>
      <c r="G220">
        <f>'Bowl-Base-End'!G220</f>
        <v>0</v>
      </c>
      <c r="H220">
        <f>'Bowl-Base-End'!H220</f>
        <v>0</v>
      </c>
      <c r="I220">
        <f>'Bowl-Base-End'!I220</f>
        <v>0</v>
      </c>
      <c r="J220">
        <f>'Bowl-Base-End'!J220</f>
        <v>0</v>
      </c>
      <c r="K220">
        <f>'Bowl-Base-End'!K220</f>
        <v>52</v>
      </c>
      <c r="L220" t="str">
        <f>'Bowl-Base-End'!L220</f>
        <v>N</v>
      </c>
    </row>
    <row r="221" spans="1:12" x14ac:dyDescent="0.2">
      <c r="A221" t="str">
        <f>'Bowl-Base-End'!A221</f>
        <v>W Skidelsky</v>
      </c>
      <c r="B221">
        <f>'Bowl-Base-End'!B221</f>
        <v>40</v>
      </c>
      <c r="C221">
        <f>'Bowl-Base-End'!C221</f>
        <v>0</v>
      </c>
      <c r="D221">
        <f>'Bowl-Base-End'!D221</f>
        <v>0</v>
      </c>
      <c r="E221">
        <f>'Bowl-Base-End'!E221</f>
        <v>0</v>
      </c>
      <c r="F221">
        <f>'Bowl-Base-End'!F221</f>
        <v>0</v>
      </c>
      <c r="G221">
        <f>'Bowl-Base-End'!G221</f>
        <v>0</v>
      </c>
      <c r="H221">
        <f>'Bowl-Base-End'!H221</f>
        <v>0</v>
      </c>
      <c r="I221">
        <f>'Bowl-Base-End'!I221</f>
        <v>0</v>
      </c>
      <c r="J221">
        <f>'Bowl-Base-End'!J221</f>
        <v>0</v>
      </c>
      <c r="K221">
        <f>'Bowl-Base-End'!K221</f>
        <v>0</v>
      </c>
      <c r="L221" t="str">
        <f>'Bowl-Base-End'!L221</f>
        <v>N</v>
      </c>
    </row>
    <row r="222" spans="1:12" x14ac:dyDescent="0.2">
      <c r="A222" t="str">
        <f>'Bowl-Base-End'!A222</f>
        <v>Will Smibert</v>
      </c>
      <c r="B222">
        <f>'Bowl-Base-End'!B222</f>
        <v>1</v>
      </c>
      <c r="C222">
        <f>'Bowl-Base-End'!C222</f>
        <v>3</v>
      </c>
      <c r="D222">
        <f>'Bowl-Base-End'!D222</f>
        <v>0</v>
      </c>
      <c r="E222">
        <f>'Bowl-Base-End'!E222</f>
        <v>18</v>
      </c>
      <c r="F222">
        <f>'Bowl-Base-End'!F222</f>
        <v>0</v>
      </c>
      <c r="G222">
        <f>'Bowl-Base-End'!G222</f>
        <v>0</v>
      </c>
      <c r="H222">
        <f>'Bowl-Base-End'!H222</f>
        <v>0</v>
      </c>
      <c r="I222">
        <f>'Bowl-Base-End'!I222</f>
        <v>0</v>
      </c>
      <c r="J222">
        <f>'Bowl-Base-End'!J222</f>
        <v>0</v>
      </c>
      <c r="K222">
        <f>'Bowl-Base-End'!K222</f>
        <v>18</v>
      </c>
      <c r="L222" t="str">
        <f>'Bowl-Base-End'!L222</f>
        <v>N</v>
      </c>
    </row>
    <row r="223" spans="1:12" x14ac:dyDescent="0.2">
      <c r="A223" t="str">
        <f>'Bowl-Base-End'!A223</f>
        <v>E Smith</v>
      </c>
      <c r="B223">
        <f>'Bowl-Base-End'!B223</f>
        <v>1</v>
      </c>
      <c r="C223">
        <f>'Bowl-Base-End'!C223</f>
        <v>2</v>
      </c>
      <c r="D223">
        <f>'Bowl-Base-End'!D223</f>
        <v>0</v>
      </c>
      <c r="E223">
        <f>'Bowl-Base-End'!E223</f>
        <v>16</v>
      </c>
      <c r="F223">
        <f>'Bowl-Base-End'!F223</f>
        <v>0</v>
      </c>
      <c r="G223">
        <f>'Bowl-Base-End'!G223</f>
        <v>0</v>
      </c>
      <c r="H223">
        <f>'Bowl-Base-End'!H223</f>
        <v>1</v>
      </c>
      <c r="I223">
        <f>'Bowl-Base-End'!I223</f>
        <v>0</v>
      </c>
      <c r="J223">
        <f>'Bowl-Base-End'!J223</f>
        <v>0</v>
      </c>
      <c r="K223">
        <f>'Bowl-Base-End'!K223</f>
        <v>16</v>
      </c>
      <c r="L223" t="str">
        <f>'Bowl-Base-End'!L223</f>
        <v>N</v>
      </c>
    </row>
    <row r="224" spans="1:12" x14ac:dyDescent="0.2">
      <c r="A224" t="str">
        <f>'Bowl-Base-End'!A224</f>
        <v>P Smith</v>
      </c>
      <c r="B224">
        <f>'Bowl-Base-End'!B224</f>
        <v>9</v>
      </c>
      <c r="C224">
        <f>'Bowl-Base-End'!C224</f>
        <v>26</v>
      </c>
      <c r="D224">
        <f>'Bowl-Base-End'!D224</f>
        <v>2</v>
      </c>
      <c r="E224">
        <f>'Bowl-Base-End'!E224</f>
        <v>124</v>
      </c>
      <c r="F224">
        <f>'Bowl-Base-End'!F224</f>
        <v>4</v>
      </c>
      <c r="G224">
        <f>'Bowl-Base-End'!G224</f>
        <v>0</v>
      </c>
      <c r="H224">
        <f>'Bowl-Base-End'!H224</f>
        <v>0</v>
      </c>
      <c r="I224">
        <f>'Bowl-Base-End'!I224</f>
        <v>0</v>
      </c>
      <c r="J224">
        <f>'Bowl-Base-End'!J224</f>
        <v>2</v>
      </c>
      <c r="K224">
        <f>'Bowl-Base-End'!K224</f>
        <v>24</v>
      </c>
      <c r="L224" t="str">
        <f>'Bowl-Base-End'!L224</f>
        <v>N</v>
      </c>
    </row>
    <row r="225" spans="1:12" x14ac:dyDescent="0.2">
      <c r="A225" t="str">
        <f>'Bowl-Base-End'!A225</f>
        <v>James Spence</v>
      </c>
      <c r="B225">
        <f>'Bowl-Base-End'!B225</f>
        <v>2</v>
      </c>
      <c r="C225">
        <f>'Bowl-Base-End'!C225</f>
        <v>1</v>
      </c>
      <c r="D225">
        <f>'Bowl-Base-End'!D225</f>
        <v>0</v>
      </c>
      <c r="E225">
        <f>'Bowl-Base-End'!E225</f>
        <v>5</v>
      </c>
      <c r="F225">
        <f>'Bowl-Base-End'!F225</f>
        <v>0</v>
      </c>
      <c r="G225">
        <f>'Bowl-Base-End'!G225</f>
        <v>0</v>
      </c>
      <c r="H225">
        <f>'Bowl-Base-End'!H225</f>
        <v>10</v>
      </c>
      <c r="I225">
        <f>'Bowl-Base-End'!I225</f>
        <v>0</v>
      </c>
      <c r="J225">
        <f>'Bowl-Base-End'!J225</f>
        <v>2</v>
      </c>
      <c r="K225">
        <f>'Bowl-Base-End'!K225</f>
        <v>55</v>
      </c>
      <c r="L225" t="str">
        <f>'Bowl-Base-End'!L225</f>
        <v>N</v>
      </c>
    </row>
    <row r="226" spans="1:12" x14ac:dyDescent="0.2">
      <c r="A226" t="str">
        <f>'Bowl-Base-End'!A226</f>
        <v>Matt Spencer</v>
      </c>
      <c r="B226">
        <f>'Bowl-Base-End'!B226</f>
        <v>4</v>
      </c>
      <c r="C226">
        <f>'Bowl-Base-End'!C226</f>
        <v>30</v>
      </c>
      <c r="D226">
        <f>'Bowl-Base-End'!D226</f>
        <v>3</v>
      </c>
      <c r="E226">
        <f>'Bowl-Base-End'!E226</f>
        <v>155</v>
      </c>
      <c r="F226">
        <f>'Bowl-Base-End'!F226</f>
        <v>3</v>
      </c>
      <c r="G226">
        <f>'Bowl-Base-End'!G226</f>
        <v>0</v>
      </c>
      <c r="H226">
        <f>'Bowl-Base-End'!H226</f>
        <v>26</v>
      </c>
      <c r="I226">
        <f>'Bowl-Base-End'!I226</f>
        <v>7</v>
      </c>
      <c r="J226">
        <f>'Bowl-Base-End'!J226</f>
        <v>2</v>
      </c>
      <c r="K226">
        <f>'Bowl-Base-End'!K226</f>
        <v>27</v>
      </c>
      <c r="L226" t="str">
        <f>'Bowl-Base-End'!L226</f>
        <v>Y</v>
      </c>
    </row>
    <row r="227" spans="1:12" x14ac:dyDescent="0.2">
      <c r="A227" t="str">
        <f>'Bowl-Base-End'!A227</f>
        <v>R Srivastava</v>
      </c>
      <c r="B227">
        <f>'Bowl-Base-End'!B227</f>
        <v>84</v>
      </c>
      <c r="C227">
        <f>'Bowl-Base-End'!C227</f>
        <v>382</v>
      </c>
      <c r="D227">
        <f>'Bowl-Base-End'!D227</f>
        <v>44</v>
      </c>
      <c r="E227">
        <f>'Bowl-Base-End'!E227</f>
        <v>1676</v>
      </c>
      <c r="F227">
        <f>'Bowl-Base-End'!F227</f>
        <v>49</v>
      </c>
      <c r="G227">
        <f>'Bowl-Base-End'!G227</f>
        <v>1</v>
      </c>
      <c r="H227">
        <f>'Bowl-Base-End'!H227</f>
        <v>0</v>
      </c>
      <c r="I227">
        <f>'Bowl-Base-End'!I227</f>
        <v>0</v>
      </c>
      <c r="J227">
        <f>'Bowl-Base-End'!J227</f>
        <v>5</v>
      </c>
      <c r="K227">
        <f>'Bowl-Base-End'!K227</f>
        <v>27</v>
      </c>
      <c r="L227" t="str">
        <f>'Bowl-Base-End'!L227</f>
        <v>N</v>
      </c>
    </row>
    <row r="228" spans="1:12" x14ac:dyDescent="0.2">
      <c r="A228" t="str">
        <f>'Bowl-Base-End'!A228</f>
        <v>Nigel Stephenson</v>
      </c>
      <c r="B228">
        <f>'Bowl-Base-End'!B228</f>
        <v>73</v>
      </c>
      <c r="C228">
        <f>'Bowl-Base-End'!C228</f>
        <v>279.3</v>
      </c>
      <c r="D228">
        <f>'Bowl-Base-End'!D228</f>
        <v>4</v>
      </c>
      <c r="E228">
        <f>'Bowl-Base-End'!E228</f>
        <v>1526</v>
      </c>
      <c r="F228">
        <f>'Bowl-Base-End'!F228</f>
        <v>58</v>
      </c>
      <c r="G228">
        <f>'Bowl-Base-End'!G228</f>
        <v>0</v>
      </c>
      <c r="H228">
        <f>'Bowl-Base-End'!H228</f>
        <v>0</v>
      </c>
      <c r="I228">
        <f>'Bowl-Base-End'!I228</f>
        <v>0</v>
      </c>
      <c r="J228">
        <f>'Bowl-Base-End'!J228</f>
        <v>3</v>
      </c>
      <c r="K228">
        <f>'Bowl-Base-End'!K228</f>
        <v>20</v>
      </c>
      <c r="L228" t="str">
        <f>'Bowl-Base-End'!L228</f>
        <v>Y</v>
      </c>
    </row>
    <row r="229" spans="1:12" x14ac:dyDescent="0.2">
      <c r="A229" t="str">
        <f>'Bowl-Base-End'!A229</f>
        <v>A Stewart</v>
      </c>
      <c r="B229">
        <f>'Bowl-Base-End'!B229</f>
        <v>3</v>
      </c>
      <c r="C229">
        <f>'Bowl-Base-End'!C229</f>
        <v>0</v>
      </c>
      <c r="D229">
        <f>'Bowl-Base-End'!D229</f>
        <v>0</v>
      </c>
      <c r="E229">
        <f>'Bowl-Base-End'!E229</f>
        <v>0</v>
      </c>
      <c r="F229">
        <f>'Bowl-Base-End'!F229</f>
        <v>0</v>
      </c>
      <c r="G229">
        <f>'Bowl-Base-End'!G229</f>
        <v>0</v>
      </c>
      <c r="H229">
        <f>'Bowl-Base-End'!H229</f>
        <v>0</v>
      </c>
      <c r="I229">
        <f>'Bowl-Base-End'!I229</f>
        <v>0</v>
      </c>
      <c r="J229">
        <f>'Bowl-Base-End'!J229</f>
        <v>0</v>
      </c>
      <c r="K229">
        <f>'Bowl-Base-End'!K229</f>
        <v>0</v>
      </c>
      <c r="L229" t="str">
        <f>'Bowl-Base-End'!L229</f>
        <v>N</v>
      </c>
    </row>
    <row r="230" spans="1:12" x14ac:dyDescent="0.2">
      <c r="A230" t="str">
        <f>'Bowl-Base-End'!A230</f>
        <v>Ben Stinson</v>
      </c>
      <c r="B230">
        <f>'Bowl-Base-End'!B230</f>
        <v>4</v>
      </c>
      <c r="C230">
        <f>'Bowl-Base-End'!C230</f>
        <v>0</v>
      </c>
      <c r="D230">
        <f>'Bowl-Base-End'!D230</f>
        <v>0</v>
      </c>
      <c r="E230">
        <f>'Bowl-Base-End'!E230</f>
        <v>0</v>
      </c>
      <c r="F230">
        <f>'Bowl-Base-End'!F230</f>
        <v>0</v>
      </c>
      <c r="G230">
        <f>'Bowl-Base-End'!G230</f>
        <v>0</v>
      </c>
      <c r="H230">
        <f>'Bowl-Base-End'!H230</f>
        <v>0</v>
      </c>
      <c r="I230">
        <f>'Bowl-Base-End'!I230</f>
        <v>0</v>
      </c>
      <c r="J230">
        <f>'Bowl-Base-End'!J230</f>
        <v>0</v>
      </c>
      <c r="K230">
        <f>'Bowl-Base-End'!K230</f>
        <v>0</v>
      </c>
      <c r="L230" t="str">
        <f>'Bowl-Base-End'!L230</f>
        <v>N</v>
      </c>
    </row>
    <row r="231" spans="1:12" x14ac:dyDescent="0.2">
      <c r="A231" t="str">
        <f>'Bowl-Base-End'!A231</f>
        <v>M Strachan</v>
      </c>
      <c r="B231">
        <f>'Bowl-Base-End'!B231</f>
        <v>32</v>
      </c>
      <c r="C231">
        <f>'Bowl-Base-End'!C231</f>
        <v>27</v>
      </c>
      <c r="D231">
        <f>'Bowl-Base-End'!D231</f>
        <v>2</v>
      </c>
      <c r="E231">
        <f>'Bowl-Base-End'!E231</f>
        <v>116</v>
      </c>
      <c r="F231">
        <f>'Bowl-Base-End'!F231</f>
        <v>4</v>
      </c>
      <c r="G231">
        <f>'Bowl-Base-End'!G231</f>
        <v>0</v>
      </c>
      <c r="H231">
        <f>'Bowl-Base-End'!H231</f>
        <v>0</v>
      </c>
      <c r="I231">
        <f>'Bowl-Base-End'!I231</f>
        <v>0</v>
      </c>
      <c r="J231">
        <f>'Bowl-Base-End'!J231</f>
        <v>2</v>
      </c>
      <c r="K231">
        <f>'Bowl-Base-End'!K231</f>
        <v>26</v>
      </c>
      <c r="L231" t="str">
        <f>'Bowl-Base-End'!L231</f>
        <v>N</v>
      </c>
    </row>
    <row r="232" spans="1:12" x14ac:dyDescent="0.2">
      <c r="A232" t="str">
        <f>'Bowl-Base-End'!A232</f>
        <v>H Suri</v>
      </c>
      <c r="B232">
        <f>'Bowl-Base-End'!B232</f>
        <v>1</v>
      </c>
      <c r="C232">
        <f>'Bowl-Base-End'!C232</f>
        <v>2.1</v>
      </c>
      <c r="D232">
        <f>'Bowl-Base-End'!D232</f>
        <v>0</v>
      </c>
      <c r="E232">
        <f>'Bowl-Base-End'!E232</f>
        <v>7</v>
      </c>
      <c r="F232">
        <f>'Bowl-Base-End'!F232</f>
        <v>1</v>
      </c>
      <c r="G232">
        <f>'Bowl-Base-End'!G232</f>
        <v>0</v>
      </c>
      <c r="H232">
        <f>'Bowl-Base-End'!H232</f>
        <v>0</v>
      </c>
      <c r="I232">
        <f>'Bowl-Base-End'!I232</f>
        <v>0</v>
      </c>
      <c r="J232">
        <f>'Bowl-Base-End'!J232</f>
        <v>1</v>
      </c>
      <c r="K232">
        <f>'Bowl-Base-End'!K232</f>
        <v>7</v>
      </c>
      <c r="L232" t="str">
        <f>'Bowl-Base-End'!L232</f>
        <v>N</v>
      </c>
    </row>
    <row r="233" spans="1:12" x14ac:dyDescent="0.2">
      <c r="A233" t="str">
        <f>'Bowl-Base-End'!A233</f>
        <v>Sid Swaminathan</v>
      </c>
      <c r="B233">
        <f>'Bowl-Base-End'!B233</f>
        <v>47</v>
      </c>
      <c r="C233">
        <f>'Bowl-Base-End'!C233</f>
        <v>144</v>
      </c>
      <c r="D233">
        <f>'Bowl-Base-End'!D233</f>
        <v>12</v>
      </c>
      <c r="E233">
        <f>'Bowl-Base-End'!E233</f>
        <v>865</v>
      </c>
      <c r="F233">
        <f>'Bowl-Base-End'!F233</f>
        <v>30</v>
      </c>
      <c r="G233">
        <f>'Bowl-Base-End'!G233</f>
        <v>0</v>
      </c>
      <c r="H233">
        <f>'Bowl-Base-End'!H233</f>
        <v>0</v>
      </c>
      <c r="I233">
        <f>'Bowl-Base-End'!I233</f>
        <v>0</v>
      </c>
      <c r="J233">
        <f>'Bowl-Base-End'!J233</f>
        <v>4</v>
      </c>
      <c r="K233">
        <f>'Bowl-Base-End'!K233</f>
        <v>5</v>
      </c>
      <c r="L233" t="str">
        <f>'Bowl-Base-End'!L233</f>
        <v>N</v>
      </c>
    </row>
    <row r="234" spans="1:12" x14ac:dyDescent="0.2">
      <c r="A234" t="str">
        <f>'Bowl-Base-End'!A234</f>
        <v>R Taberer</v>
      </c>
      <c r="B234">
        <f>'Bowl-Base-End'!B234</f>
        <v>10</v>
      </c>
      <c r="C234">
        <f>'Bowl-Base-End'!C234</f>
        <v>9</v>
      </c>
      <c r="D234">
        <f>'Bowl-Base-End'!D234</f>
        <v>0</v>
      </c>
      <c r="E234">
        <f>'Bowl-Base-End'!E234</f>
        <v>71</v>
      </c>
      <c r="F234">
        <f>'Bowl-Base-End'!F234</f>
        <v>2</v>
      </c>
      <c r="G234">
        <f>'Bowl-Base-End'!G234</f>
        <v>0</v>
      </c>
      <c r="H234">
        <f>'Bowl-Base-End'!H234</f>
        <v>0</v>
      </c>
      <c r="I234">
        <f>'Bowl-Base-End'!I234</f>
        <v>0</v>
      </c>
      <c r="J234">
        <f>'Bowl-Base-End'!J234</f>
        <v>2</v>
      </c>
      <c r="K234">
        <f>'Bowl-Base-End'!K234</f>
        <v>30</v>
      </c>
      <c r="L234" t="str">
        <f>'Bowl-Base-End'!L234</f>
        <v>N</v>
      </c>
    </row>
    <row r="235" spans="1:12" x14ac:dyDescent="0.2">
      <c r="A235" t="str">
        <f>'Bowl-Base-End'!A235</f>
        <v>T Tearle</v>
      </c>
      <c r="B235">
        <f>'Bowl-Base-End'!B235</f>
        <v>27</v>
      </c>
      <c r="C235">
        <f>'Bowl-Base-End'!C235</f>
        <v>4</v>
      </c>
      <c r="D235">
        <f>'Bowl-Base-End'!D235</f>
        <v>0</v>
      </c>
      <c r="E235">
        <f>'Bowl-Base-End'!E235</f>
        <v>55</v>
      </c>
      <c r="F235">
        <f>'Bowl-Base-End'!F235</f>
        <v>1</v>
      </c>
      <c r="G235">
        <f>'Bowl-Base-End'!G235</f>
        <v>0</v>
      </c>
      <c r="H235">
        <f>'Bowl-Base-End'!H235</f>
        <v>0</v>
      </c>
      <c r="I235">
        <f>'Bowl-Base-End'!I235</f>
        <v>0</v>
      </c>
      <c r="J235">
        <f>'Bowl-Base-End'!J235</f>
        <v>1</v>
      </c>
      <c r="K235">
        <f>'Bowl-Base-End'!K235</f>
        <v>15</v>
      </c>
      <c r="L235" t="str">
        <f>'Bowl-Base-End'!L235</f>
        <v>N</v>
      </c>
    </row>
    <row r="236" spans="1:12" x14ac:dyDescent="0.2">
      <c r="A236" t="str">
        <f>'Bowl-Base-End'!A236</f>
        <v>P Timmis</v>
      </c>
      <c r="B236">
        <f>'Bowl-Base-End'!B236</f>
        <v>3</v>
      </c>
      <c r="C236">
        <f>'Bowl-Base-End'!C236</f>
        <v>12</v>
      </c>
      <c r="D236">
        <f>'Bowl-Base-End'!D236</f>
        <v>1</v>
      </c>
      <c r="E236">
        <f>'Bowl-Base-End'!E236</f>
        <v>77</v>
      </c>
      <c r="F236">
        <f>'Bowl-Base-End'!F236</f>
        <v>1</v>
      </c>
      <c r="G236">
        <f>'Bowl-Base-End'!G236</f>
        <v>0</v>
      </c>
      <c r="H236">
        <f>'Bowl-Base-End'!H236</f>
        <v>0</v>
      </c>
      <c r="I236">
        <f>'Bowl-Base-End'!I236</f>
        <v>0</v>
      </c>
      <c r="J236">
        <f>'Bowl-Base-End'!J236</f>
        <v>1</v>
      </c>
      <c r="K236">
        <f>'Bowl-Base-End'!K236</f>
        <v>19</v>
      </c>
      <c r="L236" t="str">
        <f>'Bowl-Base-End'!L236</f>
        <v>N</v>
      </c>
    </row>
    <row r="237" spans="1:12" x14ac:dyDescent="0.2">
      <c r="A237" t="str">
        <f>'Bowl-Base-End'!A237</f>
        <v>C Tindale</v>
      </c>
      <c r="B237">
        <f>'Bowl-Base-End'!B237</f>
        <v>1</v>
      </c>
      <c r="C237">
        <f>'Bowl-Base-End'!C237</f>
        <v>2</v>
      </c>
      <c r="D237">
        <f>'Bowl-Base-End'!D237</f>
        <v>0</v>
      </c>
      <c r="E237">
        <f>'Bowl-Base-End'!E237</f>
        <v>17</v>
      </c>
      <c r="F237">
        <f>'Bowl-Base-End'!F237</f>
        <v>0</v>
      </c>
      <c r="G237">
        <f>'Bowl-Base-End'!G237</f>
        <v>0</v>
      </c>
      <c r="H237">
        <f>'Bowl-Base-End'!H237</f>
        <v>0</v>
      </c>
      <c r="I237">
        <f>'Bowl-Base-End'!I237</f>
        <v>0</v>
      </c>
      <c r="J237">
        <f>'Bowl-Base-End'!J237</f>
        <v>0</v>
      </c>
      <c r="K237">
        <f>'Bowl-Base-End'!K237</f>
        <v>17</v>
      </c>
      <c r="L237" t="str">
        <f>'Bowl-Base-End'!L237</f>
        <v>N</v>
      </c>
    </row>
    <row r="238" spans="1:12" x14ac:dyDescent="0.2">
      <c r="A238" t="str">
        <f>'Bowl-Base-End'!A238</f>
        <v>James Tisato</v>
      </c>
      <c r="B238">
        <f>'Bowl-Base-End'!B238</f>
        <v>8</v>
      </c>
      <c r="C238">
        <f>'Bowl-Base-End'!C238</f>
        <v>20.2</v>
      </c>
      <c r="D238">
        <f>'Bowl-Base-End'!D238</f>
        <v>0</v>
      </c>
      <c r="E238">
        <f>'Bowl-Base-End'!E238</f>
        <v>89</v>
      </c>
      <c r="F238">
        <f>'Bowl-Base-End'!F238</f>
        <v>3</v>
      </c>
      <c r="G238">
        <f>'Bowl-Base-End'!G238</f>
        <v>0</v>
      </c>
      <c r="H238">
        <f>'Bowl-Base-End'!H238</f>
        <v>16</v>
      </c>
      <c r="I238">
        <f>'Bowl-Base-End'!I238</f>
        <v>2</v>
      </c>
      <c r="J238">
        <f>'Bowl-Base-End'!J238</f>
        <v>2</v>
      </c>
      <c r="K238">
        <f>'Bowl-Base-End'!K238</f>
        <v>35</v>
      </c>
      <c r="L238" t="str">
        <f>'Bowl-Base-End'!L238</f>
        <v>Y</v>
      </c>
    </row>
    <row r="239" spans="1:12" x14ac:dyDescent="0.2">
      <c r="A239" t="str">
        <f>'Bowl-Base-End'!A239</f>
        <v>A Titley</v>
      </c>
      <c r="B239">
        <f>'Bowl-Base-End'!B239</f>
        <v>1</v>
      </c>
      <c r="C239">
        <f>'Bowl-Base-End'!C239</f>
        <v>0</v>
      </c>
      <c r="D239">
        <f>'Bowl-Base-End'!D239</f>
        <v>0</v>
      </c>
      <c r="E239">
        <f>'Bowl-Base-End'!E239</f>
        <v>0</v>
      </c>
      <c r="F239">
        <f>'Bowl-Base-End'!F239</f>
        <v>0</v>
      </c>
      <c r="G239">
        <f>'Bowl-Base-End'!G239</f>
        <v>0</v>
      </c>
      <c r="H239">
        <f>'Bowl-Base-End'!H239</f>
        <v>0</v>
      </c>
      <c r="I239">
        <f>'Bowl-Base-End'!I239</f>
        <v>0</v>
      </c>
      <c r="J239">
        <f>'Bowl-Base-End'!J239</f>
        <v>0</v>
      </c>
      <c r="K239">
        <f>'Bowl-Base-End'!K239</f>
        <v>0</v>
      </c>
      <c r="L239" t="str">
        <f>'Bowl-Base-End'!L239</f>
        <v>N</v>
      </c>
    </row>
    <row r="240" spans="1:12" x14ac:dyDescent="0.2">
      <c r="A240" t="str">
        <f>'Bowl-Base-End'!A240</f>
        <v>A Tolhurst</v>
      </c>
      <c r="B240">
        <f>'Bowl-Base-End'!B240</f>
        <v>84</v>
      </c>
      <c r="C240">
        <f>'Bowl-Base-End'!C240</f>
        <v>8</v>
      </c>
      <c r="D240">
        <f>'Bowl-Base-End'!D240</f>
        <v>0</v>
      </c>
      <c r="E240">
        <f>'Bowl-Base-End'!E240</f>
        <v>53</v>
      </c>
      <c r="F240">
        <f>'Bowl-Base-End'!F240</f>
        <v>7</v>
      </c>
      <c r="G240">
        <f>'Bowl-Base-End'!G240</f>
        <v>0</v>
      </c>
      <c r="H240">
        <f>'Bowl-Base-End'!H240</f>
        <v>0</v>
      </c>
      <c r="I240">
        <f>'Bowl-Base-End'!I240</f>
        <v>0</v>
      </c>
      <c r="J240">
        <f>'Bowl-Base-End'!J240</f>
        <v>2</v>
      </c>
      <c r="K240">
        <f>'Bowl-Base-End'!K240</f>
        <v>5</v>
      </c>
      <c r="L240" t="str">
        <f>'Bowl-Base-End'!L240</f>
        <v>N</v>
      </c>
    </row>
    <row r="241" spans="1:12" x14ac:dyDescent="0.2">
      <c r="A241" t="str">
        <f>'Bowl-Base-End'!A241</f>
        <v>Rory Turner</v>
      </c>
      <c r="B241">
        <f>'Bowl-Base-End'!B241</f>
        <v>11</v>
      </c>
      <c r="C241">
        <f>'Bowl-Base-End'!C241</f>
        <v>4</v>
      </c>
      <c r="D241">
        <f>'Bowl-Base-End'!D241</f>
        <v>0</v>
      </c>
      <c r="E241">
        <f>'Bowl-Base-End'!E241</f>
        <v>23</v>
      </c>
      <c r="F241">
        <f>'Bowl-Base-End'!F241</f>
        <v>0</v>
      </c>
      <c r="G241">
        <f>'Bowl-Base-End'!G241</f>
        <v>0</v>
      </c>
      <c r="H241">
        <f>'Bowl-Base-End'!H241</f>
        <v>0</v>
      </c>
      <c r="I241">
        <f>'Bowl-Base-End'!I241</f>
        <v>0</v>
      </c>
      <c r="J241">
        <f>'Bowl-Base-End'!J241</f>
        <v>0</v>
      </c>
      <c r="K241">
        <f>'Bowl-Base-End'!K241</f>
        <v>23</v>
      </c>
      <c r="L241" t="str">
        <f>'Bowl-Base-End'!L241</f>
        <v>N</v>
      </c>
    </row>
    <row r="242" spans="1:12" x14ac:dyDescent="0.2">
      <c r="A242" t="str">
        <f>'Bowl-Base-End'!A242</f>
        <v>A Verma</v>
      </c>
      <c r="B242">
        <f>'Bowl-Base-End'!B242</f>
        <v>1</v>
      </c>
      <c r="C242">
        <f>'Bowl-Base-End'!C242</f>
        <v>0</v>
      </c>
      <c r="D242">
        <f>'Bowl-Base-End'!D242</f>
        <v>0</v>
      </c>
      <c r="E242">
        <f>'Bowl-Base-End'!E242</f>
        <v>0</v>
      </c>
      <c r="F242">
        <f>'Bowl-Base-End'!F242</f>
        <v>0</v>
      </c>
      <c r="G242">
        <f>'Bowl-Base-End'!G242</f>
        <v>0</v>
      </c>
      <c r="H242">
        <f>'Bowl-Base-End'!H242</f>
        <v>0</v>
      </c>
      <c r="I242">
        <f>'Bowl-Base-End'!I242</f>
        <v>0</v>
      </c>
      <c r="J242">
        <f>'Bowl-Base-End'!J242</f>
        <v>0</v>
      </c>
      <c r="K242">
        <f>'Bowl-Base-End'!K242</f>
        <v>0</v>
      </c>
      <c r="L242" t="str">
        <f>'Bowl-Base-End'!L242</f>
        <v>N</v>
      </c>
    </row>
    <row r="243" spans="1:12" x14ac:dyDescent="0.2">
      <c r="A243" t="str">
        <f>'Bowl-Base-End'!A243</f>
        <v>? Vijay</v>
      </c>
      <c r="B243">
        <f>'Bowl-Base-End'!B243</f>
        <v>1</v>
      </c>
      <c r="C243">
        <f>'Bowl-Base-End'!C243</f>
        <v>4</v>
      </c>
      <c r="D243">
        <f>'Bowl-Base-End'!D243</f>
        <v>0</v>
      </c>
      <c r="E243">
        <f>'Bowl-Base-End'!E243</f>
        <v>26</v>
      </c>
      <c r="F243">
        <f>'Bowl-Base-End'!F243</f>
        <v>1</v>
      </c>
      <c r="G243">
        <f>'Bowl-Base-End'!G243</f>
        <v>0</v>
      </c>
      <c r="H243">
        <f>'Bowl-Base-End'!H243</f>
        <v>0</v>
      </c>
      <c r="I243">
        <f>'Bowl-Base-End'!I243</f>
        <v>0</v>
      </c>
      <c r="J243">
        <f>'Bowl-Base-End'!J243</f>
        <v>1</v>
      </c>
      <c r="K243">
        <f>'Bowl-Base-End'!K243</f>
        <v>26</v>
      </c>
      <c r="L243" t="str">
        <f>'Bowl-Base-End'!L243</f>
        <v>N</v>
      </c>
    </row>
    <row r="244" spans="1:12" x14ac:dyDescent="0.2">
      <c r="A244" t="str">
        <f>'Bowl-Base-End'!A244</f>
        <v>J Walding</v>
      </c>
      <c r="B244">
        <f>'Bowl-Base-End'!B244</f>
        <v>10</v>
      </c>
      <c r="C244">
        <f>'Bowl-Base-End'!C244</f>
        <v>14</v>
      </c>
      <c r="D244">
        <f>'Bowl-Base-End'!D244</f>
        <v>2</v>
      </c>
      <c r="E244">
        <f>'Bowl-Base-End'!E244</f>
        <v>127</v>
      </c>
      <c r="F244">
        <f>'Bowl-Base-End'!F244</f>
        <v>2</v>
      </c>
      <c r="G244">
        <f>'Bowl-Base-End'!G244</f>
        <v>0</v>
      </c>
      <c r="H244">
        <f>'Bowl-Base-End'!H244</f>
        <v>0</v>
      </c>
      <c r="I244">
        <f>'Bowl-Base-End'!I244</f>
        <v>0</v>
      </c>
      <c r="J244">
        <f>'Bowl-Base-End'!J244</f>
        <v>2</v>
      </c>
      <c r="K244">
        <f>'Bowl-Base-End'!K244</f>
        <v>34</v>
      </c>
      <c r="L244" t="str">
        <f>'Bowl-Base-End'!L244</f>
        <v>N</v>
      </c>
    </row>
    <row r="245" spans="1:12" x14ac:dyDescent="0.2">
      <c r="A245" t="str">
        <f>'Bowl-Base-End'!A245</f>
        <v>Henry Webster</v>
      </c>
      <c r="B245">
        <f>'Bowl-Base-End'!B245</f>
        <v>17</v>
      </c>
      <c r="C245">
        <f>'Bowl-Base-End'!C245</f>
        <v>6</v>
      </c>
      <c r="D245">
        <f>'Bowl-Base-End'!D245</f>
        <v>0</v>
      </c>
      <c r="E245">
        <f>'Bowl-Base-End'!E245</f>
        <v>51</v>
      </c>
      <c r="F245">
        <f>'Bowl-Base-End'!F245</f>
        <v>0</v>
      </c>
      <c r="G245">
        <f>'Bowl-Base-End'!G245</f>
        <v>0</v>
      </c>
      <c r="H245">
        <f>'Bowl-Base-End'!H245</f>
        <v>0</v>
      </c>
      <c r="I245">
        <f>'Bowl-Base-End'!I245</f>
        <v>0</v>
      </c>
      <c r="J245">
        <f>'Bowl-Base-End'!J245</f>
        <v>0</v>
      </c>
      <c r="K245">
        <f>'Bowl-Base-End'!K245</f>
        <v>33</v>
      </c>
      <c r="L245" t="str">
        <f>'Bowl-Base-End'!L245</f>
        <v>N</v>
      </c>
    </row>
    <row r="246" spans="1:12" x14ac:dyDescent="0.2">
      <c r="A246" t="str">
        <f>'Bowl-Base-End'!A246</f>
        <v>A Whale</v>
      </c>
      <c r="B246">
        <f>'Bowl-Base-End'!B246</f>
        <v>18</v>
      </c>
      <c r="C246">
        <f>'Bowl-Base-End'!C246</f>
        <v>0</v>
      </c>
      <c r="D246">
        <f>'Bowl-Base-End'!D246</f>
        <v>0</v>
      </c>
      <c r="E246">
        <f>'Bowl-Base-End'!E246</f>
        <v>0</v>
      </c>
      <c r="F246">
        <f>'Bowl-Base-End'!F246</f>
        <v>0</v>
      </c>
      <c r="G246">
        <f>'Bowl-Base-End'!G246</f>
        <v>0</v>
      </c>
      <c r="H246">
        <f>'Bowl-Base-End'!H246</f>
        <v>0</v>
      </c>
      <c r="I246">
        <f>'Bowl-Base-End'!I246</f>
        <v>0</v>
      </c>
      <c r="J246">
        <f>'Bowl-Base-End'!J246</f>
        <v>0</v>
      </c>
      <c r="K246">
        <f>'Bowl-Base-End'!K246</f>
        <v>0</v>
      </c>
      <c r="L246" t="str">
        <f>'Bowl-Base-End'!L246</f>
        <v>N</v>
      </c>
    </row>
    <row r="247" spans="1:12" x14ac:dyDescent="0.2">
      <c r="A247" t="str">
        <f>'Bowl-Base-End'!A247</f>
        <v>Max Whiting</v>
      </c>
      <c r="B247">
        <f>'Bowl-Base-End'!B247</f>
        <v>15</v>
      </c>
      <c r="C247">
        <f>'Bowl-Base-End'!C247</f>
        <v>0</v>
      </c>
      <c r="D247">
        <f>'Bowl-Base-End'!D247</f>
        <v>0</v>
      </c>
      <c r="E247">
        <f>'Bowl-Base-End'!E247</f>
        <v>0</v>
      </c>
      <c r="F247">
        <f>'Bowl-Base-End'!F247</f>
        <v>0</v>
      </c>
      <c r="G247">
        <f>'Bowl-Base-End'!G247</f>
        <v>0</v>
      </c>
      <c r="H247">
        <f>'Bowl-Base-End'!H247</f>
        <v>0</v>
      </c>
      <c r="I247">
        <f>'Bowl-Base-End'!I247</f>
        <v>0</v>
      </c>
      <c r="J247">
        <f>'Bowl-Base-End'!J247</f>
        <v>0</v>
      </c>
      <c r="K247">
        <f>'Bowl-Base-End'!K247</f>
        <v>0</v>
      </c>
      <c r="L247" t="str">
        <f>'Bowl-Base-End'!L247</f>
        <v>N</v>
      </c>
    </row>
    <row r="248" spans="1:12" x14ac:dyDescent="0.2">
      <c r="A248" t="str">
        <f>'Bowl-Base-End'!A248</f>
        <v>M Wilkinson</v>
      </c>
      <c r="B248">
        <f>'Bowl-Base-End'!B248</f>
        <v>4</v>
      </c>
      <c r="C248">
        <f>'Bowl-Base-End'!C248</f>
        <v>5</v>
      </c>
      <c r="D248">
        <f>'Bowl-Base-End'!D248</f>
        <v>0</v>
      </c>
      <c r="E248">
        <f>'Bowl-Base-End'!E248</f>
        <v>47</v>
      </c>
      <c r="F248">
        <f>'Bowl-Base-End'!F248</f>
        <v>4</v>
      </c>
      <c r="G248">
        <f>'Bowl-Base-End'!G248</f>
        <v>0</v>
      </c>
      <c r="H248">
        <f>'Bowl-Base-End'!H248</f>
        <v>0</v>
      </c>
      <c r="I248">
        <f>'Bowl-Base-End'!I248</f>
        <v>0</v>
      </c>
      <c r="J248">
        <f>'Bowl-Base-End'!J248</f>
        <v>2</v>
      </c>
      <c r="K248">
        <f>'Bowl-Base-End'!K248</f>
        <v>10</v>
      </c>
      <c r="L248" t="str">
        <f>'Bowl-Base-End'!L248</f>
        <v>N</v>
      </c>
    </row>
    <row r="249" spans="1:12" x14ac:dyDescent="0.2">
      <c r="A249" t="str">
        <f>'Bowl-Base-End'!A249</f>
        <v>Simon Wilkinson</v>
      </c>
      <c r="B249">
        <f>'Bowl-Base-End'!B249</f>
        <v>324</v>
      </c>
      <c r="C249">
        <f>'Bowl-Base-End'!C249</f>
        <v>1796</v>
      </c>
      <c r="D249">
        <f>'Bowl-Base-End'!D249</f>
        <v>86</v>
      </c>
      <c r="E249">
        <f>'Bowl-Base-End'!E249</f>
        <v>7583</v>
      </c>
      <c r="F249">
        <f>'Bowl-Base-End'!F249</f>
        <v>382</v>
      </c>
      <c r="G249">
        <f>'Bowl-Base-End'!G249</f>
        <v>10</v>
      </c>
      <c r="H249">
        <f>'Bowl-Base-End'!H249</f>
        <v>0</v>
      </c>
      <c r="I249">
        <f>'Bowl-Base-End'!I249</f>
        <v>0</v>
      </c>
      <c r="J249">
        <f>'Bowl-Base-End'!J249</f>
        <v>8</v>
      </c>
      <c r="K249">
        <f>'Bowl-Base-End'!K249</f>
        <v>38</v>
      </c>
      <c r="L249" t="str">
        <f>'Bowl-Base-End'!L249</f>
        <v>N</v>
      </c>
    </row>
    <row r="250" spans="1:12" x14ac:dyDescent="0.2">
      <c r="A250" t="str">
        <f>'Bowl-Base-End'!A250</f>
        <v>A Willden</v>
      </c>
      <c r="B250">
        <f>'Bowl-Base-End'!B250</f>
        <v>1</v>
      </c>
      <c r="C250">
        <f>'Bowl-Base-End'!C250</f>
        <v>0</v>
      </c>
      <c r="D250">
        <f>'Bowl-Base-End'!D250</f>
        <v>0</v>
      </c>
      <c r="E250">
        <f>'Bowl-Base-End'!E250</f>
        <v>0</v>
      </c>
      <c r="F250">
        <f>'Bowl-Base-End'!F250</f>
        <v>0</v>
      </c>
      <c r="G250">
        <f>'Bowl-Base-End'!G250</f>
        <v>0</v>
      </c>
      <c r="H250">
        <f>'Bowl-Base-End'!H250</f>
        <v>0</v>
      </c>
      <c r="I250">
        <f>'Bowl-Base-End'!I250</f>
        <v>0</v>
      </c>
      <c r="J250">
        <f>'Bowl-Base-End'!J250</f>
        <v>0</v>
      </c>
      <c r="K250">
        <f>'Bowl-Base-End'!K250</f>
        <v>0</v>
      </c>
      <c r="L250" t="str">
        <f>'Bowl-Base-End'!L250</f>
        <v>N</v>
      </c>
    </row>
    <row r="251" spans="1:12" x14ac:dyDescent="0.2">
      <c r="A251" t="str">
        <f>'Bowl-Base-End'!A251</f>
        <v>Harry Willden</v>
      </c>
      <c r="B251">
        <f>'Bowl-Base-End'!B251</f>
        <v>222</v>
      </c>
      <c r="C251">
        <f>'Bowl-Base-End'!C251</f>
        <v>1518</v>
      </c>
      <c r="D251">
        <f>'Bowl-Base-End'!D251</f>
        <v>50</v>
      </c>
      <c r="E251">
        <f>'Bowl-Base-End'!E251</f>
        <v>5283</v>
      </c>
      <c r="F251">
        <f>'Bowl-Base-End'!F251</f>
        <v>316</v>
      </c>
      <c r="G251">
        <f>'Bowl-Base-End'!G251</f>
        <v>6</v>
      </c>
      <c r="H251">
        <f>'Bowl-Base-End'!H251</f>
        <v>0</v>
      </c>
      <c r="I251">
        <f>'Bowl-Base-End'!I251</f>
        <v>0</v>
      </c>
      <c r="J251">
        <f>'Bowl-Base-End'!J251</f>
        <v>7</v>
      </c>
      <c r="K251">
        <f>'Bowl-Base-End'!K251</f>
        <v>46</v>
      </c>
      <c r="L251" t="str">
        <f>'Bowl-Base-End'!L251</f>
        <v>N</v>
      </c>
    </row>
    <row r="252" spans="1:12" x14ac:dyDescent="0.2">
      <c r="A252" t="str">
        <f>'Bowl-Base-End'!A252</f>
        <v>A Williams</v>
      </c>
      <c r="B252">
        <f>'Bowl-Base-End'!B252</f>
        <v>5</v>
      </c>
      <c r="C252">
        <f>'Bowl-Base-End'!C252</f>
        <v>10</v>
      </c>
      <c r="D252">
        <f>'Bowl-Base-End'!D252</f>
        <v>0</v>
      </c>
      <c r="E252">
        <f>'Bowl-Base-End'!E252</f>
        <v>83</v>
      </c>
      <c r="F252">
        <f>'Bowl-Base-End'!F252</f>
        <v>2</v>
      </c>
      <c r="G252">
        <f>'Bowl-Base-End'!G252</f>
        <v>0</v>
      </c>
      <c r="H252">
        <f>'Bowl-Base-End'!H252</f>
        <v>0</v>
      </c>
      <c r="I252">
        <f>'Bowl-Base-End'!I252</f>
        <v>0</v>
      </c>
      <c r="J252">
        <f>'Bowl-Base-End'!J252</f>
        <v>2</v>
      </c>
      <c r="K252">
        <f>'Bowl-Base-End'!K252</f>
        <v>50</v>
      </c>
      <c r="L252" t="str">
        <f>'Bowl-Base-End'!L252</f>
        <v>N</v>
      </c>
    </row>
    <row r="253" spans="1:12" x14ac:dyDescent="0.2">
      <c r="A253" t="str">
        <f>'Bowl-Base-End'!A253</f>
        <v>Huw Williams</v>
      </c>
      <c r="B253">
        <f>'Bowl-Base-End'!B253</f>
        <v>1</v>
      </c>
      <c r="C253">
        <f>'Bowl-Base-End'!C253</f>
        <v>0</v>
      </c>
      <c r="D253">
        <f>'Bowl-Base-End'!D253</f>
        <v>0</v>
      </c>
      <c r="E253">
        <f>'Bowl-Base-End'!E253</f>
        <v>0</v>
      </c>
      <c r="F253">
        <f>'Bowl-Base-End'!F253</f>
        <v>0</v>
      </c>
      <c r="G253">
        <f>'Bowl-Base-End'!G253</f>
        <v>0</v>
      </c>
      <c r="H253">
        <f>'Bowl-Base-End'!H253</f>
        <v>0</v>
      </c>
      <c r="I253">
        <f>'Bowl-Base-End'!I253</f>
        <v>0</v>
      </c>
      <c r="J253">
        <f>'Bowl-Base-End'!J253</f>
        <v>0</v>
      </c>
      <c r="K253">
        <f>'Bowl-Base-End'!K253</f>
        <v>0</v>
      </c>
      <c r="L253" t="str">
        <f>'Bowl-Base-End'!L253</f>
        <v>N</v>
      </c>
    </row>
    <row r="254" spans="1:12" x14ac:dyDescent="0.2">
      <c r="A254" t="str">
        <f>'Bowl-Base-End'!A254</f>
        <v>Joe Williams</v>
      </c>
      <c r="B254">
        <f>'Bowl-Base-End'!B254</f>
        <v>2</v>
      </c>
      <c r="C254">
        <f>'Bowl-Base-End'!C254</f>
        <v>7</v>
      </c>
      <c r="D254">
        <f>'Bowl-Base-End'!D254</f>
        <v>1</v>
      </c>
      <c r="E254">
        <f>'Bowl-Base-End'!E254</f>
        <v>19</v>
      </c>
      <c r="F254">
        <f>'Bowl-Base-End'!F254</f>
        <v>2</v>
      </c>
      <c r="G254">
        <f>'Bowl-Base-End'!G254</f>
        <v>0</v>
      </c>
      <c r="H254">
        <f>'Bowl-Base-End'!H254</f>
        <v>1</v>
      </c>
      <c r="I254">
        <f>'Bowl-Base-End'!I254</f>
        <v>0</v>
      </c>
      <c r="J254">
        <f>'Bowl-Base-End'!J254</f>
        <v>2</v>
      </c>
      <c r="K254">
        <f>'Bowl-Base-End'!K254</f>
        <v>19</v>
      </c>
      <c r="L254" t="str">
        <f>'Bowl-Base-End'!L254</f>
        <v>N</v>
      </c>
    </row>
    <row r="255" spans="1:12" x14ac:dyDescent="0.2">
      <c r="A255" t="str">
        <f>'Bowl-Base-End'!A255</f>
        <v>P Winslow</v>
      </c>
      <c r="B255">
        <f>'Bowl-Base-End'!B255</f>
        <v>1</v>
      </c>
      <c r="C255">
        <f>'Bowl-Base-End'!C255</f>
        <v>0</v>
      </c>
      <c r="D255">
        <f>'Bowl-Base-End'!D255</f>
        <v>0</v>
      </c>
      <c r="E255">
        <f>'Bowl-Base-End'!E255</f>
        <v>0</v>
      </c>
      <c r="F255">
        <f>'Bowl-Base-End'!F255</f>
        <v>0</v>
      </c>
      <c r="G255">
        <f>'Bowl-Base-End'!G255</f>
        <v>0</v>
      </c>
      <c r="H255">
        <f>'Bowl-Base-End'!H255</f>
        <v>0</v>
      </c>
      <c r="I255">
        <f>'Bowl-Base-End'!I255</f>
        <v>0</v>
      </c>
      <c r="J255">
        <f>'Bowl-Base-End'!J255</f>
        <v>0</v>
      </c>
      <c r="K255">
        <f>'Bowl-Base-End'!K255</f>
        <v>0</v>
      </c>
      <c r="L255" t="str">
        <f>'Bowl-Base-End'!L255</f>
        <v>N</v>
      </c>
    </row>
    <row r="256" spans="1:12" x14ac:dyDescent="0.2">
      <c r="A256" t="str">
        <f>'Bowl-Base-End'!A256</f>
        <v>Ed Woolcock</v>
      </c>
      <c r="B256">
        <f>'Bowl-Base-End'!B256</f>
        <v>-2</v>
      </c>
      <c r="C256">
        <f>'Bowl-Base-End'!C256</f>
        <v>6</v>
      </c>
      <c r="D256">
        <f>'Bowl-Base-End'!D256</f>
        <v>1</v>
      </c>
      <c r="E256">
        <f>'Bowl-Base-End'!E256</f>
        <v>18</v>
      </c>
      <c r="F256">
        <f>'Bowl-Base-End'!F256</f>
        <v>4</v>
      </c>
      <c r="G256">
        <f>'Bowl-Base-End'!G256</f>
        <v>0</v>
      </c>
      <c r="H256">
        <f>'Bowl-Base-End'!H256</f>
        <v>3</v>
      </c>
      <c r="I256">
        <f>'Bowl-Base-End'!I256</f>
        <v>0</v>
      </c>
      <c r="J256">
        <f>'Bowl-Base-End'!J256</f>
        <v>4</v>
      </c>
      <c r="K256">
        <f>'Bowl-Base-End'!K256</f>
        <v>18</v>
      </c>
      <c r="L256" t="str">
        <f>'Bowl-Base-End'!L256</f>
        <v>N</v>
      </c>
    </row>
    <row r="257" spans="1:12" x14ac:dyDescent="0.2">
      <c r="A257" t="str">
        <f>'Bowl-Base-End'!A257</f>
        <v>Grant Wolledge</v>
      </c>
      <c r="B257">
        <f>'Bowl-Base-End'!B257</f>
        <v>3</v>
      </c>
      <c r="C257">
        <f>'Bowl-Base-End'!C257</f>
        <v>260</v>
      </c>
      <c r="D257">
        <f>'Bowl-Base-End'!D257</f>
        <v>14</v>
      </c>
      <c r="E257">
        <f>'Bowl-Base-End'!E257</f>
        <v>1355</v>
      </c>
      <c r="F257">
        <f>'Bowl-Base-End'!F257</f>
        <v>60</v>
      </c>
      <c r="G257">
        <f>'Bowl-Base-End'!G257</f>
        <v>1</v>
      </c>
      <c r="H257">
        <f>'Bowl-Base-End'!H257</f>
        <v>0</v>
      </c>
      <c r="I257">
        <f>'Bowl-Base-End'!I257</f>
        <v>0</v>
      </c>
      <c r="J257">
        <f>'Bowl-Base-End'!J257</f>
        <v>6</v>
      </c>
      <c r="K257">
        <f>'Bowl-Base-End'!K257</f>
        <v>32</v>
      </c>
      <c r="L257" t="str">
        <f>'Bowl-Base-End'!L257</f>
        <v>Y</v>
      </c>
    </row>
    <row r="258" spans="1:12" x14ac:dyDescent="0.2">
      <c r="A258" t="str">
        <f>'Bowl-Base-End'!A258</f>
        <v>M Worden</v>
      </c>
      <c r="B258">
        <f>'Bowl-Base-End'!B258</f>
        <v>120</v>
      </c>
      <c r="C258">
        <f>'Bowl-Base-End'!C258</f>
        <v>0</v>
      </c>
      <c r="D258">
        <f>'Bowl-Base-End'!D258</f>
        <v>0</v>
      </c>
      <c r="E258">
        <f>'Bowl-Base-End'!E258</f>
        <v>0</v>
      </c>
      <c r="F258">
        <f>'Bowl-Base-End'!F258</f>
        <v>0</v>
      </c>
      <c r="G258">
        <f>'Bowl-Base-End'!G258</f>
        <v>0</v>
      </c>
      <c r="H258">
        <f>'Bowl-Base-End'!H258</f>
        <v>0</v>
      </c>
      <c r="I258">
        <f>'Bowl-Base-End'!I258</f>
        <v>0</v>
      </c>
      <c r="J258">
        <f>'Bowl-Base-End'!J258</f>
        <v>0</v>
      </c>
      <c r="K258">
        <f>'Bowl-Base-End'!K258</f>
        <v>0</v>
      </c>
      <c r="L258" t="str">
        <f>'Bowl-Base-End'!L258</f>
        <v>N</v>
      </c>
    </row>
    <row r="259" spans="1:12" x14ac:dyDescent="0.2">
      <c r="A259" t="str">
        <f>'Bowl-Base-End'!A259</f>
        <v>R Wyllie</v>
      </c>
      <c r="B259">
        <f>'Bowl-Base-End'!B259</f>
        <v>19</v>
      </c>
      <c r="C259">
        <f>'Bowl-Base-End'!C259</f>
        <v>88</v>
      </c>
      <c r="D259">
        <f>'Bowl-Base-End'!D259</f>
        <v>8</v>
      </c>
      <c r="E259">
        <f>'Bowl-Base-End'!E259</f>
        <v>418</v>
      </c>
      <c r="F259">
        <f>'Bowl-Base-End'!F259</f>
        <v>18</v>
      </c>
      <c r="G259">
        <f>'Bowl-Base-End'!G259</f>
        <v>1</v>
      </c>
      <c r="H259">
        <f>'Bowl-Base-End'!H259</f>
        <v>0</v>
      </c>
      <c r="I259">
        <f>'Bowl-Base-End'!I259</f>
        <v>0</v>
      </c>
      <c r="J259">
        <f>'Bowl-Base-End'!J259</f>
        <v>5</v>
      </c>
      <c r="K259">
        <f>'Bowl-Base-End'!K259</f>
        <v>27</v>
      </c>
      <c r="L259" t="str">
        <f>'Bowl-Base-End'!L259</f>
        <v>N</v>
      </c>
    </row>
    <row r="260" spans="1:12" x14ac:dyDescent="0.2">
      <c r="A260" t="str">
        <f>'Bowl-Base-End'!A260</f>
        <v>V Yadab</v>
      </c>
      <c r="B260">
        <f>'Bowl-Base-End'!B260</f>
        <v>25</v>
      </c>
      <c r="C260">
        <f>'Bowl-Base-End'!C260</f>
        <v>0</v>
      </c>
      <c r="D260">
        <f>'Bowl-Base-End'!D260</f>
        <v>0</v>
      </c>
      <c r="E260">
        <f>'Bowl-Base-End'!E260</f>
        <v>0</v>
      </c>
      <c r="F260">
        <f>'Bowl-Base-End'!F260</f>
        <v>0</v>
      </c>
      <c r="G260">
        <f>'Bowl-Base-End'!G260</f>
        <v>0</v>
      </c>
      <c r="H260">
        <f>'Bowl-Base-End'!H260</f>
        <v>0</v>
      </c>
      <c r="I260">
        <f>'Bowl-Base-End'!I260</f>
        <v>0</v>
      </c>
      <c r="J260">
        <f>'Bowl-Base-End'!J260</f>
        <v>0</v>
      </c>
      <c r="K260">
        <f>'Bowl-Base-End'!K260</f>
        <v>0</v>
      </c>
      <c r="L260" t="str">
        <f>'Bowl-Base-End'!L260</f>
        <v>N</v>
      </c>
    </row>
    <row r="261" spans="1:12" x14ac:dyDescent="0.2">
      <c r="A261" t="str">
        <f>'Bowl-Base-End'!A261</f>
        <v>? Yadav</v>
      </c>
      <c r="B261">
        <f>'Bowl-Base-End'!B261</f>
        <v>1</v>
      </c>
      <c r="C261">
        <f>'Bowl-Base-End'!C261</f>
        <v>2</v>
      </c>
      <c r="D261">
        <f>'Bowl-Base-End'!D261</f>
        <v>0</v>
      </c>
      <c r="E261">
        <f>'Bowl-Base-End'!E261</f>
        <v>18</v>
      </c>
      <c r="F261">
        <f>'Bowl-Base-End'!F261</f>
        <v>0</v>
      </c>
      <c r="G261">
        <f>'Bowl-Base-End'!G261</f>
        <v>0</v>
      </c>
      <c r="H261">
        <f>'Bowl-Base-End'!H261</f>
        <v>0</v>
      </c>
      <c r="I261">
        <f>'Bowl-Base-End'!I261</f>
        <v>0</v>
      </c>
      <c r="J261">
        <f>'Bowl-Base-End'!J261</f>
        <v>0</v>
      </c>
      <c r="K261">
        <f>'Bowl-Base-End'!K261</f>
        <v>18</v>
      </c>
      <c r="L261" t="str">
        <f>'Bowl-Base-End'!L261</f>
        <v>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>
      <selection activeCell="G10" sqref="G10"/>
    </sheetView>
  </sheetViews>
  <sheetFormatPr baseColWidth="10" defaultRowHeight="16" x14ac:dyDescent="0.2"/>
  <sheetData>
    <row r="1" spans="1:7" x14ac:dyDescent="0.2">
      <c r="A1" t="str">
        <f>'Field-Base-End'!A1</f>
        <v>Player</v>
      </c>
      <c r="B1" t="str">
        <f>'Field-Base-End'!B1</f>
        <v>Mat</v>
      </c>
      <c r="C1" t="str">
        <f>'Field-Base-End'!C1</f>
        <v>Ct</v>
      </c>
      <c r="D1" t="str">
        <f>'Field-Base-End'!D1</f>
        <v>RO</v>
      </c>
      <c r="E1" t="str">
        <f>'Field-Base-End'!E1</f>
        <v>Wk Ct</v>
      </c>
      <c r="F1" t="str">
        <f>'Field-Base-End'!F1</f>
        <v>St</v>
      </c>
      <c r="G1" t="str">
        <f>'Field-Base-End'!G1</f>
        <v>Active</v>
      </c>
    </row>
    <row r="2" spans="1:7" x14ac:dyDescent="0.2">
      <c r="A2" t="str">
        <f>'Field-Base-End'!A2</f>
        <v>Forhad Ahmed</v>
      </c>
      <c r="B2">
        <f>'Field-Base-End'!B2</f>
        <v>2</v>
      </c>
      <c r="C2">
        <f>'Field-Base-End'!C2</f>
        <v>0</v>
      </c>
      <c r="D2">
        <f>'Field-Base-End'!D2</f>
        <v>0</v>
      </c>
      <c r="E2">
        <f>'Field-Base-End'!E2</f>
        <v>0</v>
      </c>
      <c r="F2">
        <f>'Field-Base-End'!F2</f>
        <v>0</v>
      </c>
      <c r="G2" t="str">
        <f>'Field-Base-End'!G2</f>
        <v>N</v>
      </c>
    </row>
    <row r="3" spans="1:7" x14ac:dyDescent="0.2">
      <c r="A3" t="str">
        <f>'Field-Base-End'!A3</f>
        <v>A Akash</v>
      </c>
      <c r="B3">
        <f>'Field-Base-End'!B3</f>
        <v>1</v>
      </c>
      <c r="C3">
        <f>'Field-Base-End'!C3</f>
        <v>0</v>
      </c>
      <c r="D3">
        <f>'Field-Base-End'!D3</f>
        <v>0</v>
      </c>
      <c r="E3">
        <f>'Field-Base-End'!E3</f>
        <v>0</v>
      </c>
      <c r="F3">
        <f>'Field-Base-End'!F3</f>
        <v>0</v>
      </c>
      <c r="G3" t="str">
        <f>'Field-Base-End'!G3</f>
        <v>N</v>
      </c>
    </row>
    <row r="4" spans="1:7" x14ac:dyDescent="0.2">
      <c r="A4" t="str">
        <f>'Field-Base-End'!A4</f>
        <v>B Ali</v>
      </c>
      <c r="B4">
        <f>'Field-Base-End'!B4</f>
        <v>1</v>
      </c>
      <c r="C4">
        <f>'Field-Base-End'!C4</f>
        <v>0</v>
      </c>
      <c r="D4">
        <f>'Field-Base-End'!D4</f>
        <v>0</v>
      </c>
      <c r="E4">
        <f>'Field-Base-End'!E4</f>
        <v>0</v>
      </c>
      <c r="F4">
        <f>'Field-Base-End'!F4</f>
        <v>0</v>
      </c>
      <c r="G4" t="str">
        <f>'Field-Base-End'!G4</f>
        <v>N</v>
      </c>
    </row>
    <row r="5" spans="1:7" x14ac:dyDescent="0.2">
      <c r="A5" t="str">
        <f>'Field-Base-End'!A5</f>
        <v>S Ali</v>
      </c>
      <c r="B5">
        <f>'Field-Base-End'!B5</f>
        <v>1</v>
      </c>
      <c r="C5">
        <f>'Field-Base-End'!C5</f>
        <v>1</v>
      </c>
      <c r="D5">
        <f>'Field-Base-End'!D5</f>
        <v>0</v>
      </c>
      <c r="E5">
        <f>'Field-Base-End'!E5</f>
        <v>0</v>
      </c>
      <c r="F5">
        <f>'Field-Base-End'!F5</f>
        <v>0</v>
      </c>
      <c r="G5" t="str">
        <f>'Field-Base-End'!G5</f>
        <v>N</v>
      </c>
    </row>
    <row r="6" spans="1:7" x14ac:dyDescent="0.2">
      <c r="A6" t="str">
        <f>'Field-Base-End'!A6</f>
        <v>S Anaokar</v>
      </c>
      <c r="B6">
        <f>'Field-Base-End'!B6</f>
        <v>129</v>
      </c>
      <c r="C6">
        <f>'Field-Base-End'!C6</f>
        <v>25</v>
      </c>
      <c r="D6">
        <f>'Field-Base-End'!D6</f>
        <v>0</v>
      </c>
      <c r="E6">
        <f>'Field-Base-End'!E6</f>
        <v>40</v>
      </c>
      <c r="F6">
        <f>'Field-Base-End'!F6</f>
        <v>0</v>
      </c>
      <c r="G6" t="str">
        <f>'Field-Base-End'!G6</f>
        <v>N</v>
      </c>
    </row>
    <row r="7" spans="1:7" x14ac:dyDescent="0.2">
      <c r="A7" t="str">
        <f>'Field-Base-End'!A7</f>
        <v>Matthew Ashton</v>
      </c>
      <c r="B7">
        <f>'Field-Base-End'!B7</f>
        <v>121</v>
      </c>
      <c r="C7">
        <f>'Field-Base-End'!C7</f>
        <v>34</v>
      </c>
      <c r="D7">
        <f>'Field-Base-End'!D7</f>
        <v>0</v>
      </c>
      <c r="E7">
        <f>'Field-Base-End'!E7</f>
        <v>0</v>
      </c>
      <c r="F7">
        <f>'Field-Base-End'!F7</f>
        <v>0</v>
      </c>
      <c r="G7" t="str">
        <f>'Field-Base-End'!G7</f>
        <v>N</v>
      </c>
    </row>
    <row r="8" spans="1:7" x14ac:dyDescent="0.2">
      <c r="A8" t="str">
        <f>'Field-Base-End'!A8</f>
        <v>J Baird-Murray</v>
      </c>
      <c r="B8">
        <f>'Field-Base-End'!B8</f>
        <v>4</v>
      </c>
      <c r="C8">
        <f>'Field-Base-End'!C8</f>
        <v>2</v>
      </c>
      <c r="D8">
        <f>'Field-Base-End'!D8</f>
        <v>0</v>
      </c>
      <c r="E8">
        <f>'Field-Base-End'!E8</f>
        <v>0</v>
      </c>
      <c r="F8">
        <f>'Field-Base-End'!F8</f>
        <v>0</v>
      </c>
      <c r="G8" t="str">
        <f>'Field-Base-End'!G8</f>
        <v>N</v>
      </c>
    </row>
    <row r="9" spans="1:7" x14ac:dyDescent="0.2">
      <c r="A9" t="str">
        <f>'Field-Base-End'!A9</f>
        <v>P Baker</v>
      </c>
      <c r="B9">
        <f>'Field-Base-End'!B9</f>
        <v>1</v>
      </c>
      <c r="C9">
        <f>'Field-Base-End'!C9</f>
        <v>1</v>
      </c>
      <c r="D9">
        <f>'Field-Base-End'!D9</f>
        <v>0</v>
      </c>
      <c r="E9">
        <f>'Field-Base-End'!E9</f>
        <v>0</v>
      </c>
      <c r="F9">
        <f>'Field-Base-End'!F9</f>
        <v>0</v>
      </c>
      <c r="G9" t="str">
        <f>'Field-Base-End'!G9</f>
        <v>N</v>
      </c>
    </row>
    <row r="10" spans="1:7" x14ac:dyDescent="0.2">
      <c r="A10" t="str">
        <f>'Field-Base-End'!A10</f>
        <v>D Banger</v>
      </c>
      <c r="B10">
        <f>'Field-Base-End'!B10</f>
        <v>14</v>
      </c>
      <c r="C10">
        <f>'Field-Base-End'!C10</f>
        <v>6</v>
      </c>
      <c r="D10">
        <f>'Field-Base-End'!D10</f>
        <v>0</v>
      </c>
      <c r="E10">
        <f>'Field-Base-End'!E10</f>
        <v>1</v>
      </c>
      <c r="F10">
        <f>'Field-Base-End'!F10</f>
        <v>0</v>
      </c>
      <c r="G10" t="str">
        <f>'Field-Base-End'!G10</f>
        <v>N</v>
      </c>
    </row>
    <row r="11" spans="1:7" x14ac:dyDescent="0.2">
      <c r="A11" t="str">
        <f>'Field-Base-End'!A11</f>
        <v>A Bangotra</v>
      </c>
      <c r="B11">
        <f>'Field-Base-End'!B11</f>
        <v>22</v>
      </c>
      <c r="C11">
        <f>'Field-Base-End'!C11</f>
        <v>6</v>
      </c>
      <c r="D11">
        <f>'Field-Base-End'!D11</f>
        <v>0</v>
      </c>
      <c r="E11">
        <f>'Field-Base-End'!E11</f>
        <v>0</v>
      </c>
      <c r="F11">
        <f>'Field-Base-End'!F11</f>
        <v>0</v>
      </c>
      <c r="G11" t="str">
        <f>'Field-Base-End'!G11</f>
        <v>N</v>
      </c>
    </row>
    <row r="12" spans="1:7" x14ac:dyDescent="0.2">
      <c r="A12" t="str">
        <f>'Field-Base-End'!A12</f>
        <v>B Barker</v>
      </c>
      <c r="B12">
        <f>'Field-Base-End'!B12</f>
        <v>1</v>
      </c>
      <c r="C12">
        <f>'Field-Base-End'!C12</f>
        <v>0</v>
      </c>
      <c r="D12">
        <f>'Field-Base-End'!D12</f>
        <v>0</v>
      </c>
      <c r="E12">
        <f>'Field-Base-End'!E12</f>
        <v>0</v>
      </c>
      <c r="F12">
        <f>'Field-Base-End'!F12</f>
        <v>0</v>
      </c>
      <c r="G12" t="str">
        <f>'Field-Base-End'!G12</f>
        <v>N</v>
      </c>
    </row>
    <row r="13" spans="1:7" x14ac:dyDescent="0.2">
      <c r="A13" t="str">
        <f>'Field-Base-End'!A13</f>
        <v>S Barnes</v>
      </c>
      <c r="B13">
        <f>'Field-Base-End'!B13</f>
        <v>1</v>
      </c>
      <c r="C13">
        <f>'Field-Base-End'!C13</f>
        <v>0</v>
      </c>
      <c r="D13">
        <f>'Field-Base-End'!D13</f>
        <v>0</v>
      </c>
      <c r="E13">
        <f>'Field-Base-End'!E13</f>
        <v>0</v>
      </c>
      <c r="F13">
        <f>'Field-Base-End'!F13</f>
        <v>0</v>
      </c>
      <c r="G13" t="str">
        <f>'Field-Base-End'!G13</f>
        <v>N</v>
      </c>
    </row>
    <row r="14" spans="1:7" x14ac:dyDescent="0.2">
      <c r="A14" t="str">
        <f>'Field-Base-End'!A14</f>
        <v>Adam Barraclough</v>
      </c>
      <c r="B14">
        <f>'Field-Base-End'!B14</f>
        <v>41</v>
      </c>
      <c r="C14">
        <f>'Field-Base-End'!C14</f>
        <v>28</v>
      </c>
      <c r="D14">
        <f>'Field-Base-End'!D14</f>
        <v>0</v>
      </c>
      <c r="E14">
        <f>'Field-Base-End'!E14</f>
        <v>0</v>
      </c>
      <c r="F14">
        <f>'Field-Base-End'!F14</f>
        <v>0</v>
      </c>
      <c r="G14" t="str">
        <f>'Field-Base-End'!G14</f>
        <v>Y</v>
      </c>
    </row>
    <row r="15" spans="1:7" x14ac:dyDescent="0.2">
      <c r="A15" t="str">
        <f>'Field-Base-End'!A15</f>
        <v>Rory Barraclough</v>
      </c>
      <c r="B15">
        <f>'Field-Base-End'!B15</f>
        <v>3</v>
      </c>
      <c r="C15">
        <f>'Field-Base-End'!C15</f>
        <v>1</v>
      </c>
      <c r="D15">
        <f>'Field-Base-End'!D15</f>
        <v>0</v>
      </c>
      <c r="E15">
        <f>'Field-Base-End'!E15</f>
        <v>0</v>
      </c>
      <c r="F15">
        <f>'Field-Base-End'!F15</f>
        <v>0</v>
      </c>
      <c r="G15" t="str">
        <f>'Field-Base-End'!G15</f>
        <v>N</v>
      </c>
    </row>
    <row r="16" spans="1:7" x14ac:dyDescent="0.2">
      <c r="A16" t="str">
        <f>'Field-Base-End'!A16</f>
        <v>William Barras</v>
      </c>
      <c r="B16">
        <f>'Field-Base-End'!B16</f>
        <v>52</v>
      </c>
      <c r="C16">
        <f>'Field-Base-End'!C16</f>
        <v>18</v>
      </c>
      <c r="D16">
        <f>'Field-Base-End'!D16</f>
        <v>0</v>
      </c>
      <c r="E16">
        <f>'Field-Base-End'!E16</f>
        <v>0</v>
      </c>
      <c r="F16">
        <f>'Field-Base-End'!F16</f>
        <v>0</v>
      </c>
      <c r="G16" t="str">
        <f>'Field-Base-End'!G16</f>
        <v>N</v>
      </c>
    </row>
    <row r="17" spans="1:7" x14ac:dyDescent="0.2">
      <c r="A17" t="str">
        <f>'Field-Base-End'!A17</f>
        <v>A Barrass</v>
      </c>
      <c r="B17">
        <f>'Field-Base-End'!B17</f>
        <v>1</v>
      </c>
      <c r="C17">
        <f>'Field-Base-End'!C17</f>
        <v>1</v>
      </c>
      <c r="D17">
        <f>'Field-Base-End'!D17</f>
        <v>0</v>
      </c>
      <c r="E17">
        <f>'Field-Base-End'!E17</f>
        <v>0</v>
      </c>
      <c r="F17">
        <f>'Field-Base-End'!F17</f>
        <v>0</v>
      </c>
      <c r="G17" t="str">
        <f>'Field-Base-End'!G17</f>
        <v>N</v>
      </c>
    </row>
    <row r="18" spans="1:7" x14ac:dyDescent="0.2">
      <c r="A18" t="str">
        <f>'Field-Base-End'!A18</f>
        <v>J Barron</v>
      </c>
      <c r="B18">
        <f>'Field-Base-End'!B18</f>
        <v>16</v>
      </c>
      <c r="C18">
        <f>'Field-Base-End'!C18</f>
        <v>1</v>
      </c>
      <c r="D18">
        <f>'Field-Base-End'!D18</f>
        <v>0</v>
      </c>
      <c r="E18">
        <f>'Field-Base-End'!E18</f>
        <v>0</v>
      </c>
      <c r="F18">
        <f>'Field-Base-End'!F18</f>
        <v>0</v>
      </c>
      <c r="G18" t="str">
        <f>'Field-Base-End'!G18</f>
        <v>N</v>
      </c>
    </row>
    <row r="19" spans="1:7" x14ac:dyDescent="0.2">
      <c r="A19" t="str">
        <f>'Field-Base-End'!A19</f>
        <v>H Barry</v>
      </c>
      <c r="B19">
        <f>'Field-Base-End'!B19</f>
        <v>1</v>
      </c>
      <c r="C19">
        <f>'Field-Base-End'!C19</f>
        <v>1</v>
      </c>
      <c r="D19">
        <f>'Field-Base-End'!D19</f>
        <v>0</v>
      </c>
      <c r="E19">
        <f>'Field-Base-End'!E19</f>
        <v>0</v>
      </c>
      <c r="F19">
        <f>'Field-Base-End'!F19</f>
        <v>0</v>
      </c>
      <c r="G19" t="str">
        <f>'Field-Base-End'!G19</f>
        <v>N</v>
      </c>
    </row>
    <row r="20" spans="1:7" x14ac:dyDescent="0.2">
      <c r="A20" t="str">
        <f>'Field-Base-End'!A20</f>
        <v>T Barry</v>
      </c>
      <c r="B20">
        <f>'Field-Base-End'!B20</f>
        <v>2</v>
      </c>
      <c r="C20">
        <f>'Field-Base-End'!C20</f>
        <v>1</v>
      </c>
      <c r="D20">
        <f>'Field-Base-End'!D20</f>
        <v>0</v>
      </c>
      <c r="E20">
        <f>'Field-Base-End'!E20</f>
        <v>0</v>
      </c>
      <c r="F20">
        <f>'Field-Base-End'!F20</f>
        <v>0</v>
      </c>
      <c r="G20" t="str">
        <f>'Field-Base-End'!G20</f>
        <v>N</v>
      </c>
    </row>
    <row r="21" spans="1:7" x14ac:dyDescent="0.2">
      <c r="A21" t="str">
        <f>'Field-Base-End'!A21</f>
        <v>P Basic</v>
      </c>
      <c r="B21">
        <f>'Field-Base-End'!B21</f>
        <v>12</v>
      </c>
      <c r="C21">
        <f>'Field-Base-End'!C21</f>
        <v>8</v>
      </c>
      <c r="D21">
        <f>'Field-Base-End'!D21</f>
        <v>0</v>
      </c>
      <c r="E21">
        <f>'Field-Base-End'!E21</f>
        <v>0</v>
      </c>
      <c r="F21">
        <f>'Field-Base-End'!F21</f>
        <v>0</v>
      </c>
      <c r="G21" t="str">
        <f>'Field-Base-End'!G21</f>
        <v>N</v>
      </c>
    </row>
    <row r="22" spans="1:7" x14ac:dyDescent="0.2">
      <c r="A22" t="str">
        <f>'Field-Base-End'!A22</f>
        <v>Ed Beesley</v>
      </c>
      <c r="B22">
        <f>'Field-Base-End'!B22</f>
        <v>20</v>
      </c>
      <c r="C22">
        <f>'Field-Base-End'!C22</f>
        <v>6</v>
      </c>
      <c r="D22">
        <f>'Field-Base-End'!D22</f>
        <v>0</v>
      </c>
      <c r="E22">
        <f>'Field-Base-End'!E22</f>
        <v>0</v>
      </c>
      <c r="F22">
        <f>'Field-Base-End'!F22</f>
        <v>0</v>
      </c>
      <c r="G22" t="str">
        <f>'Field-Base-End'!G22</f>
        <v>N</v>
      </c>
    </row>
    <row r="23" spans="1:7" x14ac:dyDescent="0.2">
      <c r="A23" t="str">
        <f>'Field-Base-End'!A23</f>
        <v>Julian Bell</v>
      </c>
      <c r="B23">
        <f>'Field-Base-End'!B23</f>
        <v>72</v>
      </c>
      <c r="C23">
        <f>'Field-Base-End'!C23</f>
        <v>18</v>
      </c>
      <c r="D23">
        <f>'Field-Base-End'!D23</f>
        <v>0</v>
      </c>
      <c r="E23">
        <f>'Field-Base-End'!E23</f>
        <v>0</v>
      </c>
      <c r="F23">
        <f>'Field-Base-End'!F23</f>
        <v>0</v>
      </c>
      <c r="G23" t="str">
        <f>'Field-Base-End'!G23</f>
        <v>N</v>
      </c>
    </row>
    <row r="24" spans="1:7" x14ac:dyDescent="0.2">
      <c r="A24" t="str">
        <f>'Field-Base-End'!A24</f>
        <v>? Bennet</v>
      </c>
      <c r="B24">
        <f>'Field-Base-End'!B24</f>
        <v>1</v>
      </c>
      <c r="C24">
        <f>'Field-Base-End'!C24</f>
        <v>0</v>
      </c>
      <c r="D24">
        <f>'Field-Base-End'!D24</f>
        <v>0</v>
      </c>
      <c r="E24">
        <f>'Field-Base-End'!E24</f>
        <v>0</v>
      </c>
      <c r="F24">
        <f>'Field-Base-End'!F24</f>
        <v>0</v>
      </c>
      <c r="G24" t="str">
        <f>'Field-Base-End'!G24</f>
        <v>N</v>
      </c>
    </row>
    <row r="25" spans="1:7" x14ac:dyDescent="0.2">
      <c r="A25" t="str">
        <f>'Field-Base-End'!A25</f>
        <v>Ian Berry</v>
      </c>
      <c r="B25">
        <f>'Field-Base-End'!B25</f>
        <v>158</v>
      </c>
      <c r="C25">
        <f>'Field-Base-End'!C25</f>
        <v>30</v>
      </c>
      <c r="D25">
        <f>'Field-Base-End'!D25</f>
        <v>0</v>
      </c>
      <c r="E25">
        <f>'Field-Base-End'!E25</f>
        <v>0</v>
      </c>
      <c r="F25">
        <f>'Field-Base-End'!F25</f>
        <v>0</v>
      </c>
      <c r="G25" t="str">
        <f>'Field-Base-End'!G25</f>
        <v>N</v>
      </c>
    </row>
    <row r="26" spans="1:7" x14ac:dyDescent="0.2">
      <c r="A26" t="str">
        <f>'Field-Base-End'!A26</f>
        <v>A Bhattacharryya</v>
      </c>
      <c r="B26">
        <f>'Field-Base-End'!B26</f>
        <v>2</v>
      </c>
      <c r="C26">
        <f>'Field-Base-End'!C26</f>
        <v>0</v>
      </c>
      <c r="D26">
        <f>'Field-Base-End'!D26</f>
        <v>0</v>
      </c>
      <c r="E26">
        <f>'Field-Base-End'!E26</f>
        <v>0</v>
      </c>
      <c r="F26">
        <f>'Field-Base-End'!F26</f>
        <v>0</v>
      </c>
      <c r="G26" t="str">
        <f>'Field-Base-End'!G26</f>
        <v>N</v>
      </c>
    </row>
    <row r="27" spans="1:7" x14ac:dyDescent="0.2">
      <c r="A27" t="str">
        <f>'Field-Base-End'!A27</f>
        <v>Raiffe Bidder</v>
      </c>
      <c r="B27">
        <f>'Field-Base-End'!B27</f>
        <v>4</v>
      </c>
      <c r="C27">
        <f>'Field-Base-End'!C27</f>
        <v>0</v>
      </c>
      <c r="D27">
        <f>'Field-Base-End'!D27</f>
        <v>0</v>
      </c>
      <c r="E27">
        <f>'Field-Base-End'!E27</f>
        <v>0</v>
      </c>
      <c r="F27">
        <f>'Field-Base-End'!F27</f>
        <v>0</v>
      </c>
      <c r="G27" t="str">
        <f>'Field-Base-End'!G27</f>
        <v>N</v>
      </c>
    </row>
    <row r="28" spans="1:7" x14ac:dyDescent="0.2">
      <c r="A28" t="str">
        <f>'Field-Base-End'!A28</f>
        <v>E Bird</v>
      </c>
      <c r="B28">
        <f>'Field-Base-End'!B28</f>
        <v>50</v>
      </c>
      <c r="C28">
        <f>'Field-Base-End'!C28</f>
        <v>17</v>
      </c>
      <c r="D28">
        <f>'Field-Base-End'!D28</f>
        <v>0</v>
      </c>
      <c r="E28">
        <f>'Field-Base-End'!E28</f>
        <v>0</v>
      </c>
      <c r="F28">
        <f>'Field-Base-End'!F28</f>
        <v>0</v>
      </c>
      <c r="G28" t="str">
        <f>'Field-Base-End'!G28</f>
        <v>N</v>
      </c>
    </row>
    <row r="29" spans="1:7" x14ac:dyDescent="0.2">
      <c r="A29" t="str">
        <f>'Field-Base-End'!A29</f>
        <v>Matt Bolshaw</v>
      </c>
      <c r="B29">
        <f>'Field-Base-End'!B29</f>
        <v>10</v>
      </c>
      <c r="C29">
        <f>'Field-Base-End'!C29</f>
        <v>4</v>
      </c>
      <c r="D29">
        <f>'Field-Base-End'!D29</f>
        <v>0</v>
      </c>
      <c r="E29">
        <f>'Field-Base-End'!E29</f>
        <v>0</v>
      </c>
      <c r="F29">
        <f>'Field-Base-End'!F29</f>
        <v>0</v>
      </c>
      <c r="G29" t="str">
        <f>'Field-Base-End'!G29</f>
        <v>Y</v>
      </c>
    </row>
    <row r="30" spans="1:7" x14ac:dyDescent="0.2">
      <c r="A30" t="str">
        <f>'Field-Base-End'!A30</f>
        <v>Andrew Boyd</v>
      </c>
      <c r="B30">
        <f>'Field-Base-End'!B30</f>
        <v>97</v>
      </c>
      <c r="C30">
        <f>'Field-Base-End'!C30</f>
        <v>32</v>
      </c>
      <c r="D30">
        <f>'Field-Base-End'!D30</f>
        <v>0</v>
      </c>
      <c r="E30">
        <f>'Field-Base-End'!E30</f>
        <v>0</v>
      </c>
      <c r="F30">
        <f>'Field-Base-End'!F30</f>
        <v>0</v>
      </c>
      <c r="G30" t="str">
        <f>'Field-Base-End'!G30</f>
        <v>Y</v>
      </c>
    </row>
    <row r="31" spans="1:7" x14ac:dyDescent="0.2">
      <c r="A31" t="str">
        <f>'Field-Base-End'!A31</f>
        <v>C Bradley</v>
      </c>
      <c r="B31">
        <f>'Field-Base-End'!B31</f>
        <v>4</v>
      </c>
      <c r="C31">
        <f>'Field-Base-End'!C31</f>
        <v>2</v>
      </c>
      <c r="D31">
        <f>'Field-Base-End'!D31</f>
        <v>0</v>
      </c>
      <c r="E31">
        <f>'Field-Base-End'!E31</f>
        <v>0</v>
      </c>
      <c r="F31">
        <f>'Field-Base-End'!F31</f>
        <v>0</v>
      </c>
      <c r="G31" t="str">
        <f>'Field-Base-End'!G31</f>
        <v>N</v>
      </c>
    </row>
    <row r="32" spans="1:7" x14ac:dyDescent="0.2">
      <c r="A32" t="str">
        <f>'Field-Base-End'!A32</f>
        <v>B Breen</v>
      </c>
      <c r="B32">
        <f>'Field-Base-End'!B32</f>
        <v>1</v>
      </c>
      <c r="C32">
        <f>'Field-Base-End'!C32</f>
        <v>0</v>
      </c>
      <c r="D32">
        <f>'Field-Base-End'!D32</f>
        <v>0</v>
      </c>
      <c r="E32">
        <f>'Field-Base-End'!E32</f>
        <v>0</v>
      </c>
      <c r="F32">
        <f>'Field-Base-End'!F32</f>
        <v>0</v>
      </c>
      <c r="G32" t="str">
        <f>'Field-Base-End'!G32</f>
        <v>N</v>
      </c>
    </row>
    <row r="33" spans="1:7" x14ac:dyDescent="0.2">
      <c r="A33" t="str">
        <f>'Field-Base-End'!A33</f>
        <v>Doug Brennan</v>
      </c>
      <c r="B33">
        <f>'Field-Base-End'!B33</f>
        <v>11</v>
      </c>
      <c r="C33">
        <f>'Field-Base-End'!C33</f>
        <v>2</v>
      </c>
      <c r="D33">
        <f>'Field-Base-End'!D33</f>
        <v>0</v>
      </c>
      <c r="E33">
        <f>'Field-Base-End'!E33</f>
        <v>0</v>
      </c>
      <c r="F33">
        <f>'Field-Base-End'!F33</f>
        <v>0</v>
      </c>
      <c r="G33" t="str">
        <f>'Field-Base-End'!G33</f>
        <v>N</v>
      </c>
    </row>
    <row r="34" spans="1:7" x14ac:dyDescent="0.2">
      <c r="A34" t="str">
        <f>'Field-Base-End'!A34</f>
        <v>W Brett</v>
      </c>
      <c r="B34">
        <f>'Field-Base-End'!B34</f>
        <v>4</v>
      </c>
      <c r="C34">
        <f>'Field-Base-End'!C34</f>
        <v>1</v>
      </c>
      <c r="D34">
        <f>'Field-Base-End'!D34</f>
        <v>0</v>
      </c>
      <c r="E34">
        <f>'Field-Base-End'!E34</f>
        <v>0</v>
      </c>
      <c r="F34">
        <f>'Field-Base-End'!F34</f>
        <v>0</v>
      </c>
      <c r="G34" t="str">
        <f>'Field-Base-End'!G34</f>
        <v>N</v>
      </c>
    </row>
    <row r="35" spans="1:7" x14ac:dyDescent="0.2">
      <c r="A35" t="str">
        <f>'Field-Base-End'!A35</f>
        <v>Steve Britto</v>
      </c>
      <c r="B35">
        <f>'Field-Base-End'!B35</f>
        <v>341</v>
      </c>
      <c r="C35">
        <f>'Field-Base-End'!C35</f>
        <v>50</v>
      </c>
      <c r="D35">
        <f>'Field-Base-End'!D35</f>
        <v>0</v>
      </c>
      <c r="E35">
        <f>'Field-Base-End'!E35</f>
        <v>0</v>
      </c>
      <c r="F35">
        <f>'Field-Base-End'!F35</f>
        <v>0</v>
      </c>
      <c r="G35" t="str">
        <f>'Field-Base-End'!G35</f>
        <v>Y</v>
      </c>
    </row>
    <row r="36" spans="1:7" x14ac:dyDescent="0.2">
      <c r="A36" t="str">
        <f>'Field-Base-End'!A36</f>
        <v>B Brown</v>
      </c>
      <c r="B36">
        <f>'Field-Base-End'!B36</f>
        <v>17</v>
      </c>
      <c r="C36">
        <f>'Field-Base-End'!C36</f>
        <v>8</v>
      </c>
      <c r="D36">
        <f>'Field-Base-End'!D36</f>
        <v>0</v>
      </c>
      <c r="E36">
        <f>'Field-Base-End'!E36</f>
        <v>0</v>
      </c>
      <c r="F36">
        <f>'Field-Base-End'!F36</f>
        <v>0</v>
      </c>
      <c r="G36" t="str">
        <f>'Field-Base-End'!G36</f>
        <v>N</v>
      </c>
    </row>
    <row r="37" spans="1:7" x14ac:dyDescent="0.2">
      <c r="A37" t="str">
        <f>'Field-Base-End'!A37</f>
        <v>M Brown</v>
      </c>
      <c r="B37">
        <f>'Field-Base-End'!B37</f>
        <v>1</v>
      </c>
      <c r="C37">
        <f>'Field-Base-End'!C37</f>
        <v>0</v>
      </c>
      <c r="D37">
        <f>'Field-Base-End'!D37</f>
        <v>0</v>
      </c>
      <c r="E37">
        <f>'Field-Base-End'!E37</f>
        <v>0</v>
      </c>
      <c r="F37">
        <f>'Field-Base-End'!F37</f>
        <v>0</v>
      </c>
      <c r="G37" t="str">
        <f>'Field-Base-End'!G37</f>
        <v>N</v>
      </c>
    </row>
    <row r="38" spans="1:7" x14ac:dyDescent="0.2">
      <c r="A38" t="str">
        <f>'Field-Base-End'!A38</f>
        <v>P Brown</v>
      </c>
      <c r="B38">
        <f>'Field-Base-End'!B38</f>
        <v>22</v>
      </c>
      <c r="C38">
        <f>'Field-Base-End'!C38</f>
        <v>2</v>
      </c>
      <c r="D38">
        <f>'Field-Base-End'!D38</f>
        <v>0</v>
      </c>
      <c r="E38">
        <f>'Field-Base-End'!E38</f>
        <v>0</v>
      </c>
      <c r="F38">
        <f>'Field-Base-End'!F38</f>
        <v>0</v>
      </c>
      <c r="G38" t="str">
        <f>'Field-Base-End'!G38</f>
        <v>N</v>
      </c>
    </row>
    <row r="39" spans="1:7" x14ac:dyDescent="0.2">
      <c r="A39" t="str">
        <f>'Field-Base-End'!A39</f>
        <v>D Bruce</v>
      </c>
      <c r="B39">
        <f>'Field-Base-End'!B39</f>
        <v>1</v>
      </c>
      <c r="C39">
        <f>'Field-Base-End'!C39</f>
        <v>0</v>
      </c>
      <c r="D39">
        <f>'Field-Base-End'!D39</f>
        <v>0</v>
      </c>
      <c r="E39">
        <f>'Field-Base-End'!E39</f>
        <v>0</v>
      </c>
      <c r="F39">
        <f>'Field-Base-End'!F39</f>
        <v>0</v>
      </c>
      <c r="G39" t="str">
        <f>'Field-Base-End'!G39</f>
        <v>N</v>
      </c>
    </row>
    <row r="40" spans="1:7" x14ac:dyDescent="0.2">
      <c r="A40" t="str">
        <f>'Field-Base-End'!A40</f>
        <v>G Buckley</v>
      </c>
      <c r="B40">
        <f>'Field-Base-End'!B40</f>
        <v>1</v>
      </c>
      <c r="C40">
        <f>'Field-Base-End'!C40</f>
        <v>0</v>
      </c>
      <c r="D40">
        <f>'Field-Base-End'!D40</f>
        <v>0</v>
      </c>
      <c r="E40">
        <f>'Field-Base-End'!E40</f>
        <v>0</v>
      </c>
      <c r="F40">
        <f>'Field-Base-End'!F40</f>
        <v>0</v>
      </c>
      <c r="G40" t="str">
        <f>'Field-Base-End'!G40</f>
        <v>N</v>
      </c>
    </row>
    <row r="41" spans="1:7" x14ac:dyDescent="0.2">
      <c r="A41" t="str">
        <f>'Field-Base-End'!A41</f>
        <v>Richard Buckley</v>
      </c>
      <c r="B41">
        <f>'Field-Base-End'!B41</f>
        <v>195</v>
      </c>
      <c r="C41">
        <f>'Field-Base-End'!C41</f>
        <v>67</v>
      </c>
      <c r="D41">
        <f>'Field-Base-End'!D41</f>
        <v>0</v>
      </c>
      <c r="E41">
        <f>'Field-Base-End'!E41</f>
        <v>20</v>
      </c>
      <c r="F41">
        <f>'Field-Base-End'!F41</f>
        <v>1</v>
      </c>
      <c r="G41" t="str">
        <f>'Field-Base-End'!G41</f>
        <v>Y</v>
      </c>
    </row>
    <row r="42" spans="1:7" x14ac:dyDescent="0.2">
      <c r="A42" t="str">
        <f>'Field-Base-End'!A42</f>
        <v>G Buckner</v>
      </c>
      <c r="B42">
        <f>'Field-Base-End'!B42</f>
        <v>117</v>
      </c>
      <c r="C42">
        <f>'Field-Base-End'!C42</f>
        <v>5</v>
      </c>
      <c r="D42">
        <f>'Field-Base-End'!D42</f>
        <v>0</v>
      </c>
      <c r="E42">
        <f>'Field-Base-End'!E42</f>
        <v>1</v>
      </c>
      <c r="F42">
        <f>'Field-Base-End'!F42</f>
        <v>0</v>
      </c>
      <c r="G42" t="str">
        <f>'Field-Base-End'!G42</f>
        <v>N</v>
      </c>
    </row>
    <row r="43" spans="1:7" x14ac:dyDescent="0.2">
      <c r="A43" t="str">
        <f>'Field-Base-End'!A43</f>
        <v>Alex Burriel</v>
      </c>
      <c r="B43">
        <f>'Field-Base-End'!B43</f>
        <v>11</v>
      </c>
      <c r="C43">
        <f>'Field-Base-End'!C43</f>
        <v>5</v>
      </c>
      <c r="D43">
        <f>'Field-Base-End'!D43</f>
        <v>0</v>
      </c>
      <c r="E43">
        <f>'Field-Base-End'!E43</f>
        <v>0</v>
      </c>
      <c r="F43">
        <f>'Field-Base-End'!F43</f>
        <v>0</v>
      </c>
      <c r="G43" t="str">
        <f>'Field-Base-End'!G43</f>
        <v>N</v>
      </c>
    </row>
    <row r="44" spans="1:7" x14ac:dyDescent="0.2">
      <c r="A44" t="str">
        <f>'Field-Base-End'!A44</f>
        <v>Rhys Byrne</v>
      </c>
      <c r="B44">
        <f>'Field-Base-End'!B44</f>
        <v>11</v>
      </c>
      <c r="C44">
        <f>'Field-Base-End'!C44</f>
        <v>4</v>
      </c>
      <c r="D44">
        <f>'Field-Base-End'!D44</f>
        <v>0</v>
      </c>
      <c r="E44">
        <f>'Field-Base-End'!E44</f>
        <v>0</v>
      </c>
      <c r="F44">
        <f>'Field-Base-End'!F44</f>
        <v>0</v>
      </c>
      <c r="G44" t="str">
        <f>'Field-Base-End'!G44</f>
        <v>N</v>
      </c>
    </row>
    <row r="45" spans="1:7" x14ac:dyDescent="0.2">
      <c r="A45" t="str">
        <f>'Field-Base-End'!A45</f>
        <v>M Callanan</v>
      </c>
      <c r="B45">
        <f>'Field-Base-End'!B45</f>
        <v>24</v>
      </c>
      <c r="C45">
        <f>'Field-Base-End'!C45</f>
        <v>9</v>
      </c>
      <c r="D45">
        <f>'Field-Base-End'!D45</f>
        <v>0</v>
      </c>
      <c r="E45">
        <f>'Field-Base-End'!E45</f>
        <v>0</v>
      </c>
      <c r="F45">
        <f>'Field-Base-End'!F45</f>
        <v>0</v>
      </c>
      <c r="G45" t="str">
        <f>'Field-Base-End'!G45</f>
        <v>N</v>
      </c>
    </row>
    <row r="46" spans="1:7" x14ac:dyDescent="0.2">
      <c r="A46" t="str">
        <f>'Field-Base-End'!A46</f>
        <v>Anthony Campbell</v>
      </c>
      <c r="B46">
        <f>'Field-Base-End'!B46</f>
        <v>89</v>
      </c>
      <c r="C46">
        <f>'Field-Base-End'!C46</f>
        <v>35</v>
      </c>
      <c r="D46">
        <f>'Field-Base-End'!D46</f>
        <v>0</v>
      </c>
      <c r="E46">
        <f>'Field-Base-End'!E46</f>
        <v>0</v>
      </c>
      <c r="F46">
        <f>'Field-Base-End'!F46</f>
        <v>0</v>
      </c>
      <c r="G46" t="str">
        <f>'Field-Base-End'!G46</f>
        <v>N</v>
      </c>
    </row>
    <row r="47" spans="1:7" x14ac:dyDescent="0.2">
      <c r="A47" t="str">
        <f>'Field-Base-End'!A47</f>
        <v>J Capel</v>
      </c>
      <c r="B47">
        <f>'Field-Base-End'!B47</f>
        <v>1</v>
      </c>
      <c r="C47">
        <f>'Field-Base-End'!C47</f>
        <v>1</v>
      </c>
      <c r="D47">
        <f>'Field-Base-End'!D47</f>
        <v>0</v>
      </c>
      <c r="E47">
        <f>'Field-Base-End'!E47</f>
        <v>0</v>
      </c>
      <c r="F47">
        <f>'Field-Base-End'!F47</f>
        <v>0</v>
      </c>
      <c r="G47" t="str">
        <f>'Field-Base-End'!G47</f>
        <v>N</v>
      </c>
    </row>
    <row r="48" spans="1:7" x14ac:dyDescent="0.2">
      <c r="A48" t="str">
        <f>'Field-Base-End'!A48</f>
        <v>C Carline</v>
      </c>
      <c r="B48">
        <f>'Field-Base-End'!B48</f>
        <v>1</v>
      </c>
      <c r="C48">
        <f>'Field-Base-End'!C48</f>
        <v>0</v>
      </c>
      <c r="D48">
        <f>'Field-Base-End'!D48</f>
        <v>0</v>
      </c>
      <c r="E48">
        <f>'Field-Base-End'!E48</f>
        <v>0</v>
      </c>
      <c r="F48">
        <f>'Field-Base-End'!F48</f>
        <v>0</v>
      </c>
      <c r="G48" t="str">
        <f>'Field-Base-End'!G48</f>
        <v>N</v>
      </c>
    </row>
    <row r="49" spans="1:7" x14ac:dyDescent="0.2">
      <c r="A49" t="str">
        <f>'Field-Base-End'!A49</f>
        <v>Conor Carson</v>
      </c>
      <c r="B49">
        <f>'Field-Base-End'!B49</f>
        <v>3</v>
      </c>
      <c r="C49">
        <f>'Field-Base-End'!C49</f>
        <v>2</v>
      </c>
      <c r="D49">
        <f>'Field-Base-End'!D49</f>
        <v>0</v>
      </c>
      <c r="E49">
        <f>'Field-Base-End'!E49</f>
        <v>0</v>
      </c>
      <c r="F49">
        <f>'Field-Base-End'!F49</f>
        <v>0</v>
      </c>
      <c r="G49" t="str">
        <f>'Field-Base-End'!G49</f>
        <v>N</v>
      </c>
    </row>
    <row r="50" spans="1:7" x14ac:dyDescent="0.2">
      <c r="A50" t="str">
        <f>'Field-Base-End'!A50</f>
        <v>Simon Carson</v>
      </c>
      <c r="B50">
        <f>'Field-Base-End'!B50</f>
        <v>155</v>
      </c>
      <c r="C50">
        <f>'Field-Base-End'!C50</f>
        <v>34</v>
      </c>
      <c r="D50">
        <f>'Field-Base-End'!D50</f>
        <v>0</v>
      </c>
      <c r="E50">
        <f>'Field-Base-End'!E50</f>
        <v>0</v>
      </c>
      <c r="F50">
        <f>'Field-Base-End'!F50</f>
        <v>0</v>
      </c>
      <c r="G50" t="str">
        <f>'Field-Base-End'!G50</f>
        <v>Y</v>
      </c>
    </row>
    <row r="51" spans="1:7" x14ac:dyDescent="0.2">
      <c r="A51" t="str">
        <f>'Field-Base-End'!A51</f>
        <v>T Cawkwell</v>
      </c>
      <c r="B51">
        <f>'Field-Base-End'!B51</f>
        <v>6</v>
      </c>
      <c r="C51">
        <f>'Field-Base-End'!C51</f>
        <v>0</v>
      </c>
      <c r="D51">
        <f>'Field-Base-End'!D51</f>
        <v>0</v>
      </c>
      <c r="E51">
        <f>'Field-Base-End'!E51</f>
        <v>0</v>
      </c>
      <c r="F51">
        <f>'Field-Base-End'!F51</f>
        <v>0</v>
      </c>
      <c r="G51" t="str">
        <f>'Field-Base-End'!G51</f>
        <v>N</v>
      </c>
    </row>
    <row r="52" spans="1:7" x14ac:dyDescent="0.2">
      <c r="A52" t="str">
        <f>'Field-Base-End'!A52</f>
        <v>Kevin Chau</v>
      </c>
      <c r="B52">
        <f>'Field-Base-End'!B52</f>
        <v>34</v>
      </c>
      <c r="C52">
        <f>'Field-Base-End'!C52</f>
        <v>11</v>
      </c>
      <c r="D52">
        <f>'Field-Base-End'!D52</f>
        <v>1</v>
      </c>
      <c r="E52">
        <f>'Field-Base-End'!E52</f>
        <v>0</v>
      </c>
      <c r="F52">
        <f>'Field-Base-End'!F52</f>
        <v>0</v>
      </c>
      <c r="G52" t="str">
        <f>'Field-Base-End'!G52</f>
        <v>Y</v>
      </c>
    </row>
    <row r="53" spans="1:7" x14ac:dyDescent="0.2">
      <c r="A53" t="str">
        <f>'Field-Base-End'!A53</f>
        <v>A Chowdhary</v>
      </c>
      <c r="B53">
        <f>'Field-Base-End'!B53</f>
        <v>1</v>
      </c>
      <c r="C53">
        <f>'Field-Base-End'!C53</f>
        <v>1</v>
      </c>
      <c r="D53">
        <f>'Field-Base-End'!D53</f>
        <v>0</v>
      </c>
      <c r="E53">
        <f>'Field-Base-End'!E53</f>
        <v>0</v>
      </c>
      <c r="F53">
        <f>'Field-Base-End'!F53</f>
        <v>0</v>
      </c>
      <c r="G53" t="str">
        <f>'Field-Base-End'!G53</f>
        <v>N</v>
      </c>
    </row>
    <row r="54" spans="1:7" x14ac:dyDescent="0.2">
      <c r="A54" t="str">
        <f>'Field-Base-End'!A54</f>
        <v>C Chowdry</v>
      </c>
      <c r="B54">
        <f>'Field-Base-End'!B54</f>
        <v>1</v>
      </c>
      <c r="C54">
        <f>'Field-Base-End'!C54</f>
        <v>0</v>
      </c>
      <c r="D54">
        <f>'Field-Base-End'!D54</f>
        <v>0</v>
      </c>
      <c r="E54">
        <f>'Field-Base-End'!E54</f>
        <v>0</v>
      </c>
      <c r="F54">
        <f>'Field-Base-End'!F54</f>
        <v>0</v>
      </c>
      <c r="G54" t="str">
        <f>'Field-Base-End'!G54</f>
        <v>N</v>
      </c>
    </row>
    <row r="55" spans="1:7" x14ac:dyDescent="0.2">
      <c r="A55" t="str">
        <f>'Field-Base-End'!A55</f>
        <v>B Clark</v>
      </c>
      <c r="B55">
        <f>'Field-Base-End'!B55</f>
        <v>25</v>
      </c>
      <c r="C55">
        <f>'Field-Base-End'!C55</f>
        <v>13</v>
      </c>
      <c r="D55">
        <f>'Field-Base-End'!D55</f>
        <v>0</v>
      </c>
      <c r="E55">
        <f>'Field-Base-End'!E55</f>
        <v>0</v>
      </c>
      <c r="F55">
        <f>'Field-Base-End'!F55</f>
        <v>0</v>
      </c>
      <c r="G55" t="str">
        <f>'Field-Base-End'!G55</f>
        <v>N</v>
      </c>
    </row>
    <row r="56" spans="1:7" x14ac:dyDescent="0.2">
      <c r="A56" t="str">
        <f>'Field-Base-End'!A56</f>
        <v>Dave Conway</v>
      </c>
      <c r="B56">
        <f>'Field-Base-End'!B56</f>
        <v>29</v>
      </c>
      <c r="C56">
        <f>'Field-Base-End'!C56</f>
        <v>9</v>
      </c>
      <c r="D56">
        <f>'Field-Base-End'!D56</f>
        <v>0</v>
      </c>
      <c r="E56">
        <f>'Field-Base-End'!E56</f>
        <v>0</v>
      </c>
      <c r="F56">
        <f>'Field-Base-End'!F56</f>
        <v>0</v>
      </c>
      <c r="G56" t="str">
        <f>'Field-Base-End'!G56</f>
        <v>N</v>
      </c>
    </row>
    <row r="57" spans="1:7" x14ac:dyDescent="0.2">
      <c r="A57" t="str">
        <f>'Field-Base-End'!A57</f>
        <v>J Cooper</v>
      </c>
      <c r="B57">
        <f>'Field-Base-End'!B57</f>
        <v>12</v>
      </c>
      <c r="C57">
        <f>'Field-Base-End'!C57</f>
        <v>2</v>
      </c>
      <c r="D57">
        <f>'Field-Base-End'!D57</f>
        <v>0</v>
      </c>
      <c r="E57">
        <f>'Field-Base-End'!E57</f>
        <v>0</v>
      </c>
      <c r="F57">
        <f>'Field-Base-End'!F57</f>
        <v>0</v>
      </c>
      <c r="G57" t="str">
        <f>'Field-Base-End'!G57</f>
        <v>N</v>
      </c>
    </row>
    <row r="58" spans="1:7" x14ac:dyDescent="0.2">
      <c r="A58" t="str">
        <f>'Field-Base-End'!A58</f>
        <v>Robert Cox</v>
      </c>
      <c r="B58">
        <f>'Field-Base-End'!B58</f>
        <v>317</v>
      </c>
      <c r="C58">
        <f>'Field-Base-End'!C58</f>
        <v>81</v>
      </c>
      <c r="D58">
        <f>'Field-Base-End'!D58</f>
        <v>0</v>
      </c>
      <c r="E58">
        <f>'Field-Base-End'!E58</f>
        <v>0</v>
      </c>
      <c r="F58">
        <f>'Field-Base-End'!F58</f>
        <v>0</v>
      </c>
      <c r="G58" t="str">
        <f>'Field-Base-End'!G58</f>
        <v>N</v>
      </c>
    </row>
    <row r="59" spans="1:7" x14ac:dyDescent="0.2">
      <c r="A59" t="str">
        <f>'Field-Base-End'!A59</f>
        <v>N Creek</v>
      </c>
      <c r="B59">
        <f>'Field-Base-End'!B59</f>
        <v>16</v>
      </c>
      <c r="C59">
        <f>'Field-Base-End'!C59</f>
        <v>1</v>
      </c>
      <c r="D59">
        <f>'Field-Base-End'!D59</f>
        <v>0</v>
      </c>
      <c r="E59">
        <f>'Field-Base-End'!E59</f>
        <v>0</v>
      </c>
      <c r="F59">
        <f>'Field-Base-End'!F59</f>
        <v>0</v>
      </c>
      <c r="G59" t="str">
        <f>'Field-Base-End'!G59</f>
        <v>N</v>
      </c>
    </row>
    <row r="60" spans="1:7" x14ac:dyDescent="0.2">
      <c r="A60" t="str">
        <f>'Field-Base-End'!A60</f>
        <v>M Crew</v>
      </c>
      <c r="B60">
        <f>'Field-Base-End'!B60</f>
        <v>1</v>
      </c>
      <c r="C60">
        <f>'Field-Base-End'!C60</f>
        <v>0</v>
      </c>
      <c r="D60">
        <f>'Field-Base-End'!D60</f>
        <v>0</v>
      </c>
      <c r="E60">
        <f>'Field-Base-End'!E60</f>
        <v>1</v>
      </c>
      <c r="F60">
        <f>'Field-Base-End'!F60</f>
        <v>0</v>
      </c>
      <c r="G60" t="str">
        <f>'Field-Base-End'!G60</f>
        <v>N</v>
      </c>
    </row>
    <row r="61" spans="1:7" x14ac:dyDescent="0.2">
      <c r="A61" t="str">
        <f>'Field-Base-End'!A61</f>
        <v>V Cruickshank</v>
      </c>
      <c r="B61">
        <f>'Field-Base-End'!B61</f>
        <v>2</v>
      </c>
      <c r="C61">
        <f>'Field-Base-End'!C61</f>
        <v>0</v>
      </c>
      <c r="D61">
        <f>'Field-Base-End'!D61</f>
        <v>0</v>
      </c>
      <c r="E61">
        <f>'Field-Base-End'!E61</f>
        <v>0</v>
      </c>
      <c r="F61">
        <f>'Field-Base-End'!F61</f>
        <v>0</v>
      </c>
      <c r="G61" t="str">
        <f>'Field-Base-End'!G61</f>
        <v>N</v>
      </c>
    </row>
    <row r="62" spans="1:7" x14ac:dyDescent="0.2">
      <c r="A62" t="str">
        <f>'Field-Base-End'!A62</f>
        <v>S Dalton</v>
      </c>
      <c r="B62">
        <f>'Field-Base-End'!B62</f>
        <v>4</v>
      </c>
      <c r="C62">
        <f>'Field-Base-End'!C62</f>
        <v>0</v>
      </c>
      <c r="D62">
        <f>'Field-Base-End'!D62</f>
        <v>0</v>
      </c>
      <c r="E62">
        <f>'Field-Base-End'!E62</f>
        <v>0</v>
      </c>
      <c r="F62">
        <f>'Field-Base-End'!F62</f>
        <v>0</v>
      </c>
      <c r="G62" t="str">
        <f>'Field-Base-End'!G62</f>
        <v>N</v>
      </c>
    </row>
    <row r="63" spans="1:7" x14ac:dyDescent="0.2">
      <c r="A63" t="str">
        <f>'Field-Base-End'!A63</f>
        <v>Dyll Davies</v>
      </c>
      <c r="B63">
        <f>'Field-Base-End'!B63</f>
        <v>261</v>
      </c>
      <c r="C63">
        <f>'Field-Base-End'!C63</f>
        <v>26</v>
      </c>
      <c r="D63">
        <f>'Field-Base-End'!D63</f>
        <v>0</v>
      </c>
      <c r="E63">
        <f>'Field-Base-End'!E63</f>
        <v>2</v>
      </c>
      <c r="F63">
        <f>'Field-Base-End'!F63</f>
        <v>0</v>
      </c>
      <c r="G63" t="str">
        <f>'Field-Base-End'!G63</f>
        <v>N</v>
      </c>
    </row>
    <row r="64" spans="1:7" x14ac:dyDescent="0.2">
      <c r="A64" t="str">
        <f>'Field-Base-End'!A64</f>
        <v>Harry Davies</v>
      </c>
      <c r="B64">
        <f>'Field-Base-End'!B64</f>
        <v>49</v>
      </c>
      <c r="C64">
        <f>'Field-Base-End'!C64</f>
        <v>8</v>
      </c>
      <c r="D64">
        <f>'Field-Base-End'!D64</f>
        <v>0</v>
      </c>
      <c r="E64">
        <f>'Field-Base-End'!E64</f>
        <v>0</v>
      </c>
      <c r="F64">
        <f>'Field-Base-End'!F64</f>
        <v>0</v>
      </c>
      <c r="G64" t="str">
        <f>'Field-Base-End'!G64</f>
        <v>Y</v>
      </c>
    </row>
    <row r="65" spans="1:7" x14ac:dyDescent="0.2">
      <c r="A65" t="str">
        <f>'Field-Base-End'!A65</f>
        <v>J Davies</v>
      </c>
      <c r="B65">
        <f>'Field-Base-End'!B65</f>
        <v>1</v>
      </c>
      <c r="C65">
        <f>'Field-Base-End'!C65</f>
        <v>0</v>
      </c>
      <c r="D65">
        <f>'Field-Base-End'!D65</f>
        <v>0</v>
      </c>
      <c r="E65">
        <f>'Field-Base-End'!E65</f>
        <v>0</v>
      </c>
      <c r="F65">
        <f>'Field-Base-End'!F65</f>
        <v>0</v>
      </c>
      <c r="G65" t="str">
        <f>'Field-Base-End'!G65</f>
        <v>N</v>
      </c>
    </row>
    <row r="66" spans="1:7" x14ac:dyDescent="0.2">
      <c r="A66" t="str">
        <f>'Field-Base-End'!A66</f>
        <v>L Derbyshire</v>
      </c>
      <c r="B66">
        <f>'Field-Base-End'!B66</f>
        <v>5</v>
      </c>
      <c r="C66">
        <f>'Field-Base-End'!C66</f>
        <v>1</v>
      </c>
      <c r="D66">
        <f>'Field-Base-End'!D66</f>
        <v>0</v>
      </c>
      <c r="E66">
        <f>'Field-Base-End'!E66</f>
        <v>0</v>
      </c>
      <c r="F66">
        <f>'Field-Base-End'!F66</f>
        <v>0</v>
      </c>
      <c r="G66" t="str">
        <f>'Field-Base-End'!G66</f>
        <v>N</v>
      </c>
    </row>
    <row r="67" spans="1:7" x14ac:dyDescent="0.2">
      <c r="A67" t="str">
        <f>'Field-Base-End'!A67</f>
        <v>P Derbyshire</v>
      </c>
      <c r="B67">
        <f>'Field-Base-End'!B67</f>
        <v>2</v>
      </c>
      <c r="C67">
        <f>'Field-Base-End'!C67</f>
        <v>1</v>
      </c>
      <c r="D67">
        <f>'Field-Base-End'!D67</f>
        <v>0</v>
      </c>
      <c r="E67">
        <f>'Field-Base-End'!E67</f>
        <v>0</v>
      </c>
      <c r="F67">
        <f>'Field-Base-End'!F67</f>
        <v>0</v>
      </c>
      <c r="G67" t="str">
        <f>'Field-Base-End'!G67</f>
        <v>N</v>
      </c>
    </row>
    <row r="68" spans="1:7" x14ac:dyDescent="0.2">
      <c r="A68" t="str">
        <f>'Field-Base-End'!A68</f>
        <v>D Diamond</v>
      </c>
      <c r="B68">
        <f>'Field-Base-End'!B68</f>
        <v>2</v>
      </c>
      <c r="C68">
        <f>'Field-Base-End'!C68</f>
        <v>0</v>
      </c>
      <c r="D68">
        <f>'Field-Base-End'!D68</f>
        <v>0</v>
      </c>
      <c r="E68">
        <f>'Field-Base-End'!E68</f>
        <v>0</v>
      </c>
      <c r="F68">
        <f>'Field-Base-End'!F68</f>
        <v>0</v>
      </c>
      <c r="G68" t="str">
        <f>'Field-Base-End'!G68</f>
        <v>N</v>
      </c>
    </row>
    <row r="69" spans="1:7" x14ac:dyDescent="0.2">
      <c r="A69" t="str">
        <f>'Field-Base-End'!A69</f>
        <v>Hamish Dowell</v>
      </c>
      <c r="B69">
        <f>'Field-Base-End'!B69</f>
        <v>21</v>
      </c>
      <c r="C69">
        <f>'Field-Base-End'!C69</f>
        <v>7</v>
      </c>
      <c r="D69">
        <f>'Field-Base-End'!D69</f>
        <v>0</v>
      </c>
      <c r="E69">
        <f>'Field-Base-End'!E69</f>
        <v>0</v>
      </c>
      <c r="F69">
        <f>'Field-Base-End'!F69</f>
        <v>0</v>
      </c>
      <c r="G69" t="str">
        <f>'Field-Base-End'!G69</f>
        <v>N</v>
      </c>
    </row>
    <row r="70" spans="1:7" x14ac:dyDescent="0.2">
      <c r="A70" t="str">
        <f>'Field-Base-End'!A70</f>
        <v>Nicko Dowell</v>
      </c>
      <c r="B70">
        <f>'Field-Base-End'!B70</f>
        <v>76</v>
      </c>
      <c r="C70">
        <f>'Field-Base-End'!C70</f>
        <v>13</v>
      </c>
      <c r="D70">
        <f>'Field-Base-End'!D70</f>
        <v>0</v>
      </c>
      <c r="E70">
        <f>'Field-Base-End'!E70</f>
        <v>47</v>
      </c>
      <c r="F70">
        <f>'Field-Base-End'!F70</f>
        <v>0</v>
      </c>
      <c r="G70" t="str">
        <f>'Field-Base-End'!G70</f>
        <v>N</v>
      </c>
    </row>
    <row r="71" spans="1:7" x14ac:dyDescent="0.2">
      <c r="A71" t="str">
        <f>'Field-Base-End'!A71</f>
        <v>M Dudley</v>
      </c>
      <c r="B71">
        <f>'Field-Base-End'!B71</f>
        <v>3</v>
      </c>
      <c r="C71">
        <f>'Field-Base-End'!C71</f>
        <v>0</v>
      </c>
      <c r="D71">
        <f>'Field-Base-End'!D71</f>
        <v>0</v>
      </c>
      <c r="E71">
        <f>'Field-Base-End'!E71</f>
        <v>0</v>
      </c>
      <c r="F71">
        <f>'Field-Base-End'!F71</f>
        <v>0</v>
      </c>
      <c r="G71" t="str">
        <f>'Field-Base-End'!G71</f>
        <v>N</v>
      </c>
    </row>
    <row r="72" spans="1:7" x14ac:dyDescent="0.2">
      <c r="A72" t="str">
        <f>'Field-Base-End'!A72</f>
        <v>Gordon Dunne</v>
      </c>
      <c r="B72">
        <f>'Field-Base-End'!B72</f>
        <v>1</v>
      </c>
      <c r="C72">
        <f>'Field-Base-End'!C72</f>
        <v>0</v>
      </c>
      <c r="D72">
        <f>'Field-Base-End'!D72</f>
        <v>0</v>
      </c>
      <c r="E72">
        <f>'Field-Base-End'!E72</f>
        <v>0</v>
      </c>
      <c r="F72">
        <f>'Field-Base-End'!F72</f>
        <v>0</v>
      </c>
      <c r="G72" t="str">
        <f>'Field-Base-End'!G72</f>
        <v>N</v>
      </c>
    </row>
    <row r="73" spans="1:7" x14ac:dyDescent="0.2">
      <c r="A73" t="str">
        <f>'Field-Base-End'!A73</f>
        <v>H Ewinger</v>
      </c>
      <c r="B73">
        <f>'Field-Base-End'!B73</f>
        <v>20</v>
      </c>
      <c r="C73">
        <f>'Field-Base-End'!C73</f>
        <v>8</v>
      </c>
      <c r="D73">
        <f>'Field-Base-End'!D73</f>
        <v>0</v>
      </c>
      <c r="E73">
        <f>'Field-Base-End'!E73</f>
        <v>0</v>
      </c>
      <c r="F73">
        <f>'Field-Base-End'!F73</f>
        <v>0</v>
      </c>
      <c r="G73" t="str">
        <f>'Field-Base-End'!G73</f>
        <v>N</v>
      </c>
    </row>
    <row r="74" spans="1:7" x14ac:dyDescent="0.2">
      <c r="A74" t="str">
        <f>'Field-Base-End'!A74</f>
        <v>E Feast</v>
      </c>
      <c r="B74">
        <f>'Field-Base-End'!B74</f>
        <v>9</v>
      </c>
      <c r="C74">
        <f>'Field-Base-End'!C74</f>
        <v>3</v>
      </c>
      <c r="D74">
        <f>'Field-Base-End'!D74</f>
        <v>0</v>
      </c>
      <c r="E74">
        <f>'Field-Base-End'!E74</f>
        <v>0</v>
      </c>
      <c r="F74">
        <f>'Field-Base-End'!F74</f>
        <v>0</v>
      </c>
      <c r="G74" t="str">
        <f>'Field-Base-End'!G74</f>
        <v>N</v>
      </c>
    </row>
    <row r="75" spans="1:7" x14ac:dyDescent="0.2">
      <c r="A75" t="str">
        <f>'Field-Base-End'!A75</f>
        <v>Chris Feeney</v>
      </c>
      <c r="B75">
        <f>'Field-Base-End'!B75</f>
        <v>162</v>
      </c>
      <c r="C75">
        <f>'Field-Base-End'!C75</f>
        <v>5</v>
      </c>
      <c r="D75">
        <f>'Field-Base-End'!D75</f>
        <v>0</v>
      </c>
      <c r="E75">
        <f>'Field-Base-End'!E75</f>
        <v>29</v>
      </c>
      <c r="F75">
        <f>'Field-Base-End'!F75</f>
        <v>0</v>
      </c>
      <c r="G75" t="str">
        <f>'Field-Base-End'!G75</f>
        <v>N</v>
      </c>
    </row>
    <row r="76" spans="1:7" x14ac:dyDescent="0.2">
      <c r="A76" t="str">
        <f>'Field-Base-End'!A76</f>
        <v>P Fenech</v>
      </c>
      <c r="B76">
        <f>'Field-Base-End'!B76</f>
        <v>13</v>
      </c>
      <c r="C76">
        <f>'Field-Base-End'!C76</f>
        <v>7</v>
      </c>
      <c r="D76">
        <f>'Field-Base-End'!D76</f>
        <v>0</v>
      </c>
      <c r="E76">
        <f>'Field-Base-End'!E76</f>
        <v>0</v>
      </c>
      <c r="F76">
        <f>'Field-Base-End'!F76</f>
        <v>0</v>
      </c>
      <c r="G76" t="str">
        <f>'Field-Base-End'!G76</f>
        <v>N</v>
      </c>
    </row>
    <row r="77" spans="1:7" x14ac:dyDescent="0.2">
      <c r="A77" t="str">
        <f>'Field-Base-End'!A77</f>
        <v>T Flavin</v>
      </c>
      <c r="B77">
        <f>'Field-Base-End'!B77</f>
        <v>1</v>
      </c>
      <c r="C77">
        <f>'Field-Base-End'!C77</f>
        <v>1</v>
      </c>
      <c r="D77">
        <f>'Field-Base-End'!D77</f>
        <v>0</v>
      </c>
      <c r="E77">
        <f>'Field-Base-End'!E77</f>
        <v>0</v>
      </c>
      <c r="F77">
        <f>'Field-Base-End'!F77</f>
        <v>0</v>
      </c>
      <c r="G77" t="str">
        <f>'Field-Base-End'!G77</f>
        <v>N</v>
      </c>
    </row>
    <row r="78" spans="1:7" x14ac:dyDescent="0.2">
      <c r="A78" t="str">
        <f>'Field-Base-End'!A78</f>
        <v>S Follows</v>
      </c>
      <c r="B78">
        <f>'Field-Base-End'!B78</f>
        <v>67</v>
      </c>
      <c r="C78">
        <f>'Field-Base-End'!C78</f>
        <v>16</v>
      </c>
      <c r="D78">
        <f>'Field-Base-End'!D78</f>
        <v>0</v>
      </c>
      <c r="E78">
        <f>'Field-Base-End'!E78</f>
        <v>0</v>
      </c>
      <c r="F78">
        <f>'Field-Base-End'!F78</f>
        <v>0</v>
      </c>
      <c r="G78" t="str">
        <f>'Field-Base-End'!G78</f>
        <v>N</v>
      </c>
    </row>
    <row r="79" spans="1:7" x14ac:dyDescent="0.2">
      <c r="A79" t="str">
        <f>'Field-Base-End'!A79</f>
        <v>J Fowler</v>
      </c>
      <c r="B79">
        <f>'Field-Base-End'!B79</f>
        <v>12</v>
      </c>
      <c r="C79">
        <f>'Field-Base-End'!C79</f>
        <v>4</v>
      </c>
      <c r="D79">
        <f>'Field-Base-End'!D79</f>
        <v>0</v>
      </c>
      <c r="E79">
        <f>'Field-Base-End'!E79</f>
        <v>0</v>
      </c>
      <c r="F79">
        <f>'Field-Base-End'!F79</f>
        <v>0</v>
      </c>
      <c r="G79" t="str">
        <f>'Field-Base-End'!G79</f>
        <v>N</v>
      </c>
    </row>
    <row r="80" spans="1:7" x14ac:dyDescent="0.2">
      <c r="A80" t="str">
        <f>'Field-Base-End'!A80</f>
        <v>Sav Gatfield</v>
      </c>
      <c r="B80">
        <f>'Field-Base-End'!B80</f>
        <v>26</v>
      </c>
      <c r="C80">
        <f>'Field-Base-End'!C80</f>
        <v>1</v>
      </c>
      <c r="D80">
        <f>'Field-Base-End'!D80</f>
        <v>0</v>
      </c>
      <c r="E80">
        <f>'Field-Base-End'!E80</f>
        <v>0</v>
      </c>
      <c r="F80">
        <f>'Field-Base-End'!F80</f>
        <v>0</v>
      </c>
      <c r="G80" t="str">
        <f>'Field-Base-End'!G80</f>
        <v>N</v>
      </c>
    </row>
    <row r="81" spans="1:7" x14ac:dyDescent="0.2">
      <c r="A81" t="str">
        <f>'Field-Base-End'!A81</f>
        <v>C Gibbons</v>
      </c>
      <c r="B81">
        <f>'Field-Base-End'!B81</f>
        <v>1</v>
      </c>
      <c r="C81">
        <f>'Field-Base-End'!C81</f>
        <v>1</v>
      </c>
      <c r="D81">
        <f>'Field-Base-End'!D81</f>
        <v>0</v>
      </c>
      <c r="E81">
        <f>'Field-Base-End'!E81</f>
        <v>0</v>
      </c>
      <c r="F81">
        <f>'Field-Base-End'!F81</f>
        <v>0</v>
      </c>
      <c r="G81" t="str">
        <f>'Field-Base-End'!G81</f>
        <v>N</v>
      </c>
    </row>
    <row r="82" spans="1:7" x14ac:dyDescent="0.2">
      <c r="A82" t="str">
        <f>'Field-Base-End'!A82</f>
        <v>Simon Gillman</v>
      </c>
      <c r="B82">
        <f>'Field-Base-End'!B82</f>
        <v>129</v>
      </c>
      <c r="C82">
        <f>'Field-Base-End'!C82</f>
        <v>34</v>
      </c>
      <c r="D82">
        <f>'Field-Base-End'!D82</f>
        <v>0</v>
      </c>
      <c r="E82">
        <f>'Field-Base-End'!E82</f>
        <v>0</v>
      </c>
      <c r="F82">
        <f>'Field-Base-End'!F82</f>
        <v>0</v>
      </c>
      <c r="G82" t="str">
        <f>'Field-Base-End'!G82</f>
        <v>N</v>
      </c>
    </row>
    <row r="83" spans="1:7" x14ac:dyDescent="0.2">
      <c r="A83" t="str">
        <f>'Field-Base-End'!A83</f>
        <v>R Gladstone</v>
      </c>
      <c r="B83">
        <f>'Field-Base-End'!B83</f>
        <v>15</v>
      </c>
      <c r="C83">
        <f>'Field-Base-End'!C83</f>
        <v>5</v>
      </c>
      <c r="D83">
        <f>'Field-Base-End'!D83</f>
        <v>0</v>
      </c>
      <c r="E83">
        <f>'Field-Base-End'!E83</f>
        <v>0</v>
      </c>
      <c r="F83">
        <f>'Field-Base-End'!F83</f>
        <v>0</v>
      </c>
      <c r="G83" t="str">
        <f>'Field-Base-End'!G83</f>
        <v>N</v>
      </c>
    </row>
    <row r="84" spans="1:7" x14ac:dyDescent="0.2">
      <c r="A84" t="str">
        <f>'Field-Base-End'!A84</f>
        <v>Patrick Gledhill</v>
      </c>
      <c r="B84">
        <f>'Field-Base-End'!B84</f>
        <v>93</v>
      </c>
      <c r="C84">
        <f>'Field-Base-End'!C84</f>
        <v>3</v>
      </c>
      <c r="D84">
        <f>'Field-Base-End'!D84</f>
        <v>0</v>
      </c>
      <c r="E84">
        <f>'Field-Base-End'!E84</f>
        <v>29</v>
      </c>
      <c r="F84">
        <f>'Field-Base-End'!F84</f>
        <v>3</v>
      </c>
      <c r="G84" t="str">
        <f>'Field-Base-End'!G84</f>
        <v>Y</v>
      </c>
    </row>
    <row r="85" spans="1:7" x14ac:dyDescent="0.2">
      <c r="A85" t="str">
        <f>'Field-Base-End'!A85</f>
        <v>Ben Glover</v>
      </c>
      <c r="B85">
        <f>'Field-Base-End'!B85</f>
        <v>17</v>
      </c>
      <c r="C85">
        <f>'Field-Base-End'!C85</f>
        <v>2</v>
      </c>
      <c r="D85">
        <f>'Field-Base-End'!D85</f>
        <v>0</v>
      </c>
      <c r="E85">
        <f>'Field-Base-End'!E85</f>
        <v>0</v>
      </c>
      <c r="F85">
        <f>'Field-Base-End'!F85</f>
        <v>0</v>
      </c>
      <c r="G85" t="str">
        <f>'Field-Base-End'!G85</f>
        <v>N</v>
      </c>
    </row>
    <row r="86" spans="1:7" x14ac:dyDescent="0.2">
      <c r="A86" t="str">
        <f>'Field-Base-End'!A86</f>
        <v>Liam Gray</v>
      </c>
      <c r="B86">
        <f>'Field-Base-End'!B86</f>
        <v>33</v>
      </c>
      <c r="C86">
        <f>'Field-Base-End'!C86</f>
        <v>8</v>
      </c>
      <c r="D86">
        <f>'Field-Base-End'!D86</f>
        <v>1</v>
      </c>
      <c r="E86">
        <f>'Field-Base-End'!E86</f>
        <v>0</v>
      </c>
      <c r="F86">
        <f>'Field-Base-End'!F86</f>
        <v>0</v>
      </c>
      <c r="G86" t="str">
        <f>'Field-Base-End'!G86</f>
        <v>Y</v>
      </c>
    </row>
    <row r="87" spans="1:7" x14ac:dyDescent="0.2">
      <c r="A87" t="str">
        <f>'Field-Base-End'!A87</f>
        <v>Joe Green</v>
      </c>
      <c r="B87">
        <f>'Field-Base-End'!B87</f>
        <v>31</v>
      </c>
      <c r="C87">
        <f>'Field-Base-End'!C87</f>
        <v>15</v>
      </c>
      <c r="D87">
        <f>'Field-Base-End'!D87</f>
        <v>0</v>
      </c>
      <c r="E87">
        <f>'Field-Base-End'!E87</f>
        <v>0</v>
      </c>
      <c r="F87">
        <f>'Field-Base-End'!F87</f>
        <v>0</v>
      </c>
      <c r="G87" t="str">
        <f>'Field-Base-End'!G87</f>
        <v>N</v>
      </c>
    </row>
    <row r="88" spans="1:7" x14ac:dyDescent="0.2">
      <c r="A88" t="str">
        <f>'Field-Base-End'!A88</f>
        <v>J Habib</v>
      </c>
      <c r="B88">
        <f>'Field-Base-End'!B88</f>
        <v>1</v>
      </c>
      <c r="C88">
        <f>'Field-Base-End'!C88</f>
        <v>0</v>
      </c>
      <c r="D88">
        <f>'Field-Base-End'!D88</f>
        <v>0</v>
      </c>
      <c r="E88">
        <f>'Field-Base-End'!E88</f>
        <v>0</v>
      </c>
      <c r="F88">
        <f>'Field-Base-End'!F88</f>
        <v>0</v>
      </c>
      <c r="G88" t="str">
        <f>'Field-Base-End'!G88</f>
        <v>N</v>
      </c>
    </row>
    <row r="89" spans="1:7" x14ac:dyDescent="0.2">
      <c r="A89" t="str">
        <f>'Field-Base-End'!A89</f>
        <v>Steve Hamer</v>
      </c>
      <c r="B89">
        <f>'Field-Base-End'!B89</f>
        <v>81</v>
      </c>
      <c r="C89">
        <f>'Field-Base-End'!C89</f>
        <v>25</v>
      </c>
      <c r="D89">
        <f>'Field-Base-End'!D89</f>
        <v>0</v>
      </c>
      <c r="E89">
        <f>'Field-Base-End'!E89</f>
        <v>0</v>
      </c>
      <c r="F89">
        <f>'Field-Base-End'!F89</f>
        <v>0</v>
      </c>
      <c r="G89" t="str">
        <f>'Field-Base-End'!G89</f>
        <v>N</v>
      </c>
    </row>
    <row r="90" spans="1:7" x14ac:dyDescent="0.2">
      <c r="A90" t="str">
        <f>'Field-Base-End'!A90</f>
        <v>Tim Hapgood</v>
      </c>
      <c r="B90">
        <f>'Field-Base-End'!B90</f>
        <v>1</v>
      </c>
      <c r="C90">
        <f>'Field-Base-End'!C90</f>
        <v>1</v>
      </c>
      <c r="D90">
        <f>'Field-Base-End'!D90</f>
        <v>0</v>
      </c>
      <c r="E90">
        <f>'Field-Base-End'!E90</f>
        <v>0</v>
      </c>
      <c r="F90">
        <f>'Field-Base-End'!F90</f>
        <v>0</v>
      </c>
      <c r="G90" t="str">
        <f>'Field-Base-End'!G90</f>
        <v>Y</v>
      </c>
    </row>
    <row r="91" spans="1:7" x14ac:dyDescent="0.2">
      <c r="A91" t="str">
        <f>'Field-Base-End'!A91</f>
        <v>A Hargreaves</v>
      </c>
      <c r="B91">
        <f>'Field-Base-End'!B91</f>
        <v>23</v>
      </c>
      <c r="C91">
        <f>'Field-Base-End'!C91</f>
        <v>3</v>
      </c>
      <c r="D91">
        <f>'Field-Base-End'!D91</f>
        <v>0</v>
      </c>
      <c r="E91">
        <f>'Field-Base-End'!E91</f>
        <v>0</v>
      </c>
      <c r="F91">
        <f>'Field-Base-End'!F91</f>
        <v>0</v>
      </c>
      <c r="G91" t="str">
        <f>'Field-Base-End'!G91</f>
        <v>N</v>
      </c>
    </row>
    <row r="92" spans="1:7" x14ac:dyDescent="0.2">
      <c r="A92" t="str">
        <f>'Field-Base-End'!A92</f>
        <v>Julian Harris</v>
      </c>
      <c r="B92">
        <f>'Field-Base-End'!B92</f>
        <v>1</v>
      </c>
      <c r="C92">
        <f>'Field-Base-End'!C92</f>
        <v>0</v>
      </c>
      <c r="D92">
        <f>'Field-Base-End'!D92</f>
        <v>0</v>
      </c>
      <c r="E92">
        <f>'Field-Base-End'!E92</f>
        <v>0</v>
      </c>
      <c r="F92">
        <f>'Field-Base-End'!F92</f>
        <v>0</v>
      </c>
      <c r="G92" t="str">
        <f>'Field-Base-End'!G92</f>
        <v>N</v>
      </c>
    </row>
    <row r="93" spans="1:7" x14ac:dyDescent="0.2">
      <c r="A93" t="str">
        <f>'Field-Base-End'!A93</f>
        <v>D Harvey</v>
      </c>
      <c r="B93">
        <f>'Field-Base-End'!B93</f>
        <v>1</v>
      </c>
      <c r="C93">
        <f>'Field-Base-End'!C93</f>
        <v>0</v>
      </c>
      <c r="D93">
        <f>'Field-Base-End'!D93</f>
        <v>0</v>
      </c>
      <c r="E93">
        <f>'Field-Base-End'!E93</f>
        <v>0</v>
      </c>
      <c r="F93">
        <f>'Field-Base-End'!F93</f>
        <v>0</v>
      </c>
      <c r="G93" t="str">
        <f>'Field-Base-End'!G93</f>
        <v>N</v>
      </c>
    </row>
    <row r="94" spans="1:7" x14ac:dyDescent="0.2">
      <c r="A94" t="str">
        <f>'Field-Base-End'!A94</f>
        <v>Leo Hawkins</v>
      </c>
      <c r="B94">
        <f>'Field-Base-End'!B94</f>
        <v>8</v>
      </c>
      <c r="C94">
        <f>'Field-Base-End'!C94</f>
        <v>2</v>
      </c>
      <c r="D94">
        <f>'Field-Base-End'!D94</f>
        <v>0</v>
      </c>
      <c r="E94">
        <f>'Field-Base-End'!E94</f>
        <v>0</v>
      </c>
      <c r="F94">
        <f>'Field-Base-End'!F94</f>
        <v>0</v>
      </c>
      <c r="G94" t="str">
        <f>'Field-Base-End'!G94</f>
        <v>N</v>
      </c>
    </row>
    <row r="95" spans="1:7" x14ac:dyDescent="0.2">
      <c r="A95" t="str">
        <f>'Field-Base-End'!A95</f>
        <v>J Henderson</v>
      </c>
      <c r="B95">
        <f>'Field-Base-End'!B95</f>
        <v>1</v>
      </c>
      <c r="C95">
        <f>'Field-Base-End'!C95</f>
        <v>0</v>
      </c>
      <c r="D95">
        <f>'Field-Base-End'!D95</f>
        <v>0</v>
      </c>
      <c r="E95">
        <f>'Field-Base-End'!E95</f>
        <v>0</v>
      </c>
      <c r="F95">
        <f>'Field-Base-End'!F95</f>
        <v>0</v>
      </c>
      <c r="G95" t="str">
        <f>'Field-Base-End'!G95</f>
        <v>N</v>
      </c>
    </row>
    <row r="96" spans="1:7" x14ac:dyDescent="0.2">
      <c r="A96" t="str">
        <f>'Field-Base-End'!A96</f>
        <v>Carl Hey</v>
      </c>
      <c r="B96">
        <f>'Field-Base-End'!B96</f>
        <v>4</v>
      </c>
      <c r="C96">
        <f>'Field-Base-End'!C96</f>
        <v>0</v>
      </c>
      <c r="D96">
        <f>'Field-Base-End'!D96</f>
        <v>0</v>
      </c>
      <c r="E96">
        <f>'Field-Base-End'!E96</f>
        <v>0</v>
      </c>
      <c r="F96">
        <f>'Field-Base-End'!F96</f>
        <v>0</v>
      </c>
      <c r="G96" t="str">
        <f>'Field-Base-End'!G96</f>
        <v>N</v>
      </c>
    </row>
    <row r="97" spans="1:7" x14ac:dyDescent="0.2">
      <c r="A97" t="str">
        <f>'Field-Base-End'!A97</f>
        <v>M Hiley</v>
      </c>
      <c r="B97">
        <f>'Field-Base-End'!B97</f>
        <v>23</v>
      </c>
      <c r="C97">
        <f>'Field-Base-End'!C97</f>
        <v>10</v>
      </c>
      <c r="D97">
        <f>'Field-Base-End'!D97</f>
        <v>0</v>
      </c>
      <c r="E97">
        <f>'Field-Base-End'!E97</f>
        <v>0</v>
      </c>
      <c r="F97">
        <f>'Field-Base-End'!F97</f>
        <v>0</v>
      </c>
      <c r="G97" t="str">
        <f>'Field-Base-End'!G97</f>
        <v>N</v>
      </c>
    </row>
    <row r="98" spans="1:7" x14ac:dyDescent="0.2">
      <c r="A98" t="str">
        <f>'Field-Base-End'!A98</f>
        <v>R Hobbs</v>
      </c>
      <c r="B98">
        <f>'Field-Base-End'!B98</f>
        <v>22</v>
      </c>
      <c r="C98">
        <f>'Field-Base-End'!C98</f>
        <v>8</v>
      </c>
      <c r="D98">
        <f>'Field-Base-End'!D98</f>
        <v>0</v>
      </c>
      <c r="E98">
        <f>'Field-Base-End'!E98</f>
        <v>0</v>
      </c>
      <c r="F98">
        <f>'Field-Base-End'!F98</f>
        <v>0</v>
      </c>
      <c r="G98" t="str">
        <f>'Field-Base-End'!G98</f>
        <v>N</v>
      </c>
    </row>
    <row r="99" spans="1:7" x14ac:dyDescent="0.2">
      <c r="A99" t="str">
        <f>'Field-Base-End'!A99</f>
        <v>D Hooper</v>
      </c>
      <c r="B99">
        <f>'Field-Base-End'!B99</f>
        <v>25</v>
      </c>
      <c r="C99">
        <f>'Field-Base-End'!C99</f>
        <v>8</v>
      </c>
      <c r="D99">
        <f>'Field-Base-End'!D99</f>
        <v>0</v>
      </c>
      <c r="E99">
        <f>'Field-Base-End'!E99</f>
        <v>0</v>
      </c>
      <c r="F99">
        <f>'Field-Base-End'!F99</f>
        <v>0</v>
      </c>
      <c r="G99" t="str">
        <f>'Field-Base-End'!G99</f>
        <v>N</v>
      </c>
    </row>
    <row r="100" spans="1:7" x14ac:dyDescent="0.2">
      <c r="A100" t="str">
        <f>'Field-Base-End'!A100</f>
        <v>Scott Hoskin</v>
      </c>
      <c r="B100">
        <f>'Field-Base-End'!B100</f>
        <v>127</v>
      </c>
      <c r="C100">
        <f>'Field-Base-End'!C100</f>
        <v>22</v>
      </c>
      <c r="D100">
        <f>'Field-Base-End'!D100</f>
        <v>0</v>
      </c>
      <c r="E100">
        <f>'Field-Base-End'!E100</f>
        <v>0</v>
      </c>
      <c r="F100">
        <f>'Field-Base-End'!F100</f>
        <v>0</v>
      </c>
      <c r="G100" t="str">
        <f>'Field-Base-End'!G100</f>
        <v>N</v>
      </c>
    </row>
    <row r="101" spans="1:7" x14ac:dyDescent="0.2">
      <c r="A101" t="str">
        <f>'Field-Base-End'!A101</f>
        <v>S Houchin</v>
      </c>
      <c r="B101">
        <f>'Field-Base-End'!B101</f>
        <v>146</v>
      </c>
      <c r="C101">
        <f>'Field-Base-End'!C101</f>
        <v>23</v>
      </c>
      <c r="D101">
        <f>'Field-Base-End'!D101</f>
        <v>0</v>
      </c>
      <c r="E101">
        <f>'Field-Base-End'!E101</f>
        <v>1</v>
      </c>
      <c r="F101">
        <f>'Field-Base-End'!F101</f>
        <v>0</v>
      </c>
      <c r="G101" t="str">
        <f>'Field-Base-End'!G101</f>
        <v>N</v>
      </c>
    </row>
    <row r="102" spans="1:7" x14ac:dyDescent="0.2">
      <c r="A102" t="str">
        <f>'Field-Base-End'!A102</f>
        <v>F Hussain</v>
      </c>
      <c r="B102">
        <f>'Field-Base-End'!B102</f>
        <v>32</v>
      </c>
      <c r="C102">
        <f>'Field-Base-End'!C102</f>
        <v>8</v>
      </c>
      <c r="D102">
        <f>'Field-Base-End'!D102</f>
        <v>0</v>
      </c>
      <c r="E102">
        <f>'Field-Base-End'!E102</f>
        <v>0</v>
      </c>
      <c r="F102">
        <f>'Field-Base-End'!F102</f>
        <v>0</v>
      </c>
      <c r="G102" t="str">
        <f>'Field-Base-End'!G102</f>
        <v>N</v>
      </c>
    </row>
    <row r="103" spans="1:7" x14ac:dyDescent="0.2">
      <c r="A103" t="str">
        <f>'Field-Base-End'!A103</f>
        <v>S Hussain</v>
      </c>
      <c r="B103">
        <f>'Field-Base-End'!B103</f>
        <v>104</v>
      </c>
      <c r="C103">
        <f>'Field-Base-End'!C103</f>
        <v>17</v>
      </c>
      <c r="D103">
        <f>'Field-Base-End'!D103</f>
        <v>0</v>
      </c>
      <c r="E103">
        <f>'Field-Base-End'!E103</f>
        <v>0</v>
      </c>
      <c r="F103">
        <f>'Field-Base-End'!F103</f>
        <v>0</v>
      </c>
      <c r="G103" t="str">
        <f>'Field-Base-End'!G103</f>
        <v>N</v>
      </c>
    </row>
    <row r="104" spans="1:7" x14ac:dyDescent="0.2">
      <c r="A104" t="str">
        <f>'Field-Base-End'!A104</f>
        <v>Ben Hynes</v>
      </c>
      <c r="B104">
        <f>'Field-Base-End'!B104</f>
        <v>23</v>
      </c>
      <c r="C104">
        <f>'Field-Base-End'!C104</f>
        <v>9</v>
      </c>
      <c r="D104">
        <f>'Field-Base-End'!D104</f>
        <v>0</v>
      </c>
      <c r="E104">
        <f>'Field-Base-End'!E104</f>
        <v>0</v>
      </c>
      <c r="F104">
        <f>'Field-Base-End'!F104</f>
        <v>0</v>
      </c>
      <c r="G104" t="str">
        <f>'Field-Base-End'!G104</f>
        <v>N</v>
      </c>
    </row>
    <row r="105" spans="1:7" x14ac:dyDescent="0.2">
      <c r="A105" t="str">
        <f>'Field-Base-End'!A105</f>
        <v>Paul Hynes</v>
      </c>
      <c r="B105">
        <f>'Field-Base-End'!B105</f>
        <v>46</v>
      </c>
      <c r="C105">
        <f>'Field-Base-End'!C105</f>
        <v>20</v>
      </c>
      <c r="D105">
        <f>'Field-Base-End'!D105</f>
        <v>0</v>
      </c>
      <c r="E105">
        <f>'Field-Base-End'!E105</f>
        <v>0</v>
      </c>
      <c r="F105">
        <f>'Field-Base-End'!F105</f>
        <v>0</v>
      </c>
      <c r="G105" t="str">
        <f>'Field-Base-End'!G105</f>
        <v>Y</v>
      </c>
    </row>
    <row r="106" spans="1:7" x14ac:dyDescent="0.2">
      <c r="A106" t="str">
        <f>'Field-Base-End'!A106</f>
        <v>P Jack</v>
      </c>
      <c r="B106">
        <f>'Field-Base-End'!B106</f>
        <v>1</v>
      </c>
      <c r="C106">
        <f>'Field-Base-End'!C106</f>
        <v>0</v>
      </c>
      <c r="D106">
        <f>'Field-Base-End'!D106</f>
        <v>0</v>
      </c>
      <c r="E106">
        <f>'Field-Base-End'!E106</f>
        <v>0</v>
      </c>
      <c r="F106">
        <f>'Field-Base-End'!F106</f>
        <v>0</v>
      </c>
      <c r="G106" t="str">
        <f>'Field-Base-End'!G106</f>
        <v>N</v>
      </c>
    </row>
    <row r="107" spans="1:7" x14ac:dyDescent="0.2">
      <c r="A107" t="str">
        <f>'Field-Base-End'!A107</f>
        <v>James Jackson</v>
      </c>
      <c r="B107">
        <f>'Field-Base-End'!B107</f>
        <v>151</v>
      </c>
      <c r="C107">
        <f>'Field-Base-End'!C107</f>
        <v>17</v>
      </c>
      <c r="D107">
        <f>'Field-Base-End'!D107</f>
        <v>0</v>
      </c>
      <c r="E107">
        <f>'Field-Base-End'!E107</f>
        <v>0</v>
      </c>
      <c r="F107">
        <f>'Field-Base-End'!F107</f>
        <v>0</v>
      </c>
      <c r="G107" t="str">
        <f>'Field-Base-End'!G107</f>
        <v>N</v>
      </c>
    </row>
    <row r="108" spans="1:7" x14ac:dyDescent="0.2">
      <c r="A108" t="str">
        <f>'Field-Base-End'!A108</f>
        <v>Luke Jackson</v>
      </c>
      <c r="B108">
        <f>'Field-Base-End'!B108</f>
        <v>1</v>
      </c>
      <c r="C108">
        <f>'Field-Base-End'!C108</f>
        <v>2</v>
      </c>
      <c r="D108">
        <f>'Field-Base-End'!D108</f>
        <v>0</v>
      </c>
      <c r="E108">
        <f>'Field-Base-End'!E108</f>
        <v>0</v>
      </c>
      <c r="F108">
        <f>'Field-Base-End'!F108</f>
        <v>0</v>
      </c>
      <c r="G108" t="str">
        <f>'Field-Base-End'!G108</f>
        <v>N</v>
      </c>
    </row>
    <row r="109" spans="1:7" x14ac:dyDescent="0.2">
      <c r="A109" t="str">
        <f>'Field-Base-End'!A109</f>
        <v>F Jagger</v>
      </c>
      <c r="B109">
        <f>'Field-Base-End'!B109</f>
        <v>5</v>
      </c>
      <c r="C109">
        <f>'Field-Base-End'!C109</f>
        <v>1</v>
      </c>
      <c r="D109">
        <f>'Field-Base-End'!D109</f>
        <v>0</v>
      </c>
      <c r="E109">
        <f>'Field-Base-End'!E109</f>
        <v>1</v>
      </c>
      <c r="F109">
        <f>'Field-Base-End'!F109</f>
        <v>0</v>
      </c>
      <c r="G109" t="str">
        <f>'Field-Base-End'!G109</f>
        <v>N</v>
      </c>
    </row>
    <row r="110" spans="1:7" x14ac:dyDescent="0.2">
      <c r="A110" t="str">
        <f>'Field-Base-End'!A110</f>
        <v>Tom James</v>
      </c>
      <c r="B110">
        <f>'Field-Base-End'!B110</f>
        <v>15</v>
      </c>
      <c r="C110">
        <f>'Field-Base-End'!C110</f>
        <v>0</v>
      </c>
      <c r="D110">
        <f>'Field-Base-End'!D110</f>
        <v>0.5</v>
      </c>
      <c r="E110">
        <f>'Field-Base-End'!E110</f>
        <v>0</v>
      </c>
      <c r="F110">
        <f>'Field-Base-End'!F110</f>
        <v>0</v>
      </c>
      <c r="G110" t="str">
        <f>'Field-Base-End'!G110</f>
        <v>N</v>
      </c>
    </row>
    <row r="111" spans="1:7" x14ac:dyDescent="0.2">
      <c r="A111" t="str">
        <f>'Field-Base-End'!A111</f>
        <v>? Jarpesh</v>
      </c>
      <c r="B111">
        <f>'Field-Base-End'!B111</f>
        <v>1</v>
      </c>
      <c r="C111">
        <f>'Field-Base-End'!C111</f>
        <v>1</v>
      </c>
      <c r="D111">
        <f>'Field-Base-End'!D111</f>
        <v>0</v>
      </c>
      <c r="E111">
        <f>'Field-Base-End'!E111</f>
        <v>0</v>
      </c>
      <c r="F111">
        <f>'Field-Base-End'!F111</f>
        <v>0</v>
      </c>
      <c r="G111" t="str">
        <f>'Field-Base-End'!G111</f>
        <v>N</v>
      </c>
    </row>
    <row r="112" spans="1:7" x14ac:dyDescent="0.2">
      <c r="A112" t="str">
        <f>'Field-Base-End'!A112</f>
        <v>W Jeans</v>
      </c>
      <c r="B112">
        <f>'Field-Base-End'!B112</f>
        <v>1</v>
      </c>
      <c r="C112">
        <f>'Field-Base-End'!C112</f>
        <v>0</v>
      </c>
      <c r="D112">
        <f>'Field-Base-End'!D112</f>
        <v>0</v>
      </c>
      <c r="E112">
        <f>'Field-Base-End'!E112</f>
        <v>0</v>
      </c>
      <c r="F112">
        <f>'Field-Base-End'!F112</f>
        <v>0</v>
      </c>
      <c r="G112" t="str">
        <f>'Field-Base-End'!G112</f>
        <v>N</v>
      </c>
    </row>
    <row r="113" spans="1:7" x14ac:dyDescent="0.2">
      <c r="A113" t="str">
        <f>'Field-Base-End'!A113</f>
        <v>T Jeffcott</v>
      </c>
      <c r="B113">
        <f>'Field-Base-End'!B113</f>
        <v>1</v>
      </c>
      <c r="C113">
        <f>'Field-Base-End'!C113</f>
        <v>0</v>
      </c>
      <c r="D113">
        <f>'Field-Base-End'!D113</f>
        <v>0</v>
      </c>
      <c r="E113">
        <f>'Field-Base-End'!E113</f>
        <v>0</v>
      </c>
      <c r="F113">
        <f>'Field-Base-End'!F113</f>
        <v>0</v>
      </c>
      <c r="G113" t="str">
        <f>'Field-Base-End'!G113</f>
        <v>N</v>
      </c>
    </row>
    <row r="114" spans="1:7" x14ac:dyDescent="0.2">
      <c r="A114" t="str">
        <f>'Field-Base-End'!A114</f>
        <v>M Johnston</v>
      </c>
      <c r="B114">
        <f>'Field-Base-End'!B114</f>
        <v>1</v>
      </c>
      <c r="C114">
        <f>'Field-Base-End'!C114</f>
        <v>0</v>
      </c>
      <c r="D114">
        <f>'Field-Base-End'!D114</f>
        <v>0</v>
      </c>
      <c r="E114">
        <f>'Field-Base-End'!E114</f>
        <v>0</v>
      </c>
      <c r="F114">
        <f>'Field-Base-End'!F114</f>
        <v>0</v>
      </c>
      <c r="G114" t="str">
        <f>'Field-Base-End'!G114</f>
        <v>N</v>
      </c>
    </row>
    <row r="115" spans="1:7" x14ac:dyDescent="0.2">
      <c r="A115" t="str">
        <f>'Field-Base-End'!A115</f>
        <v>A Jones</v>
      </c>
      <c r="B115">
        <f>'Field-Base-End'!B115</f>
        <v>4</v>
      </c>
      <c r="C115">
        <f>'Field-Base-End'!C115</f>
        <v>0</v>
      </c>
      <c r="D115">
        <f>'Field-Base-End'!D115</f>
        <v>0</v>
      </c>
      <c r="E115">
        <f>'Field-Base-End'!E115</f>
        <v>0</v>
      </c>
      <c r="F115">
        <f>'Field-Base-End'!F115</f>
        <v>0</v>
      </c>
      <c r="G115" t="str">
        <f>'Field-Base-End'!G115</f>
        <v>N</v>
      </c>
    </row>
    <row r="116" spans="1:7" x14ac:dyDescent="0.2">
      <c r="A116" t="str">
        <f>'Field-Base-End'!A116</f>
        <v>Ben Jones</v>
      </c>
      <c r="B116">
        <f>'Field-Base-End'!B116</f>
        <v>1</v>
      </c>
      <c r="C116">
        <f>'Field-Base-End'!C116</f>
        <v>0</v>
      </c>
      <c r="D116">
        <f>'Field-Base-End'!D116</f>
        <v>0</v>
      </c>
      <c r="E116">
        <f>'Field-Base-End'!E116</f>
        <v>0</v>
      </c>
      <c r="F116">
        <f>'Field-Base-End'!F116</f>
        <v>0</v>
      </c>
      <c r="G116" t="str">
        <f>'Field-Base-End'!G116</f>
        <v>N</v>
      </c>
    </row>
    <row r="117" spans="1:7" x14ac:dyDescent="0.2">
      <c r="A117" t="str">
        <f>'Field-Base-End'!A117</f>
        <v>G Jones</v>
      </c>
      <c r="B117">
        <f>'Field-Base-End'!B117</f>
        <v>1</v>
      </c>
      <c r="C117">
        <f>'Field-Base-End'!C117</f>
        <v>0</v>
      </c>
      <c r="D117">
        <f>'Field-Base-End'!D117</f>
        <v>0</v>
      </c>
      <c r="E117">
        <f>'Field-Base-End'!E117</f>
        <v>2</v>
      </c>
      <c r="F117">
        <f>'Field-Base-End'!F117</f>
        <v>0</v>
      </c>
      <c r="G117" t="str">
        <f>'Field-Base-End'!G117</f>
        <v>N</v>
      </c>
    </row>
    <row r="118" spans="1:7" x14ac:dyDescent="0.2">
      <c r="A118" t="str">
        <f>'Field-Base-End'!A118</f>
        <v>Matt Jones</v>
      </c>
      <c r="B118">
        <f>'Field-Base-End'!B118</f>
        <v>10</v>
      </c>
      <c r="C118">
        <f>'Field-Base-End'!C118</f>
        <v>5</v>
      </c>
      <c r="D118">
        <f>'Field-Base-End'!D118</f>
        <v>0</v>
      </c>
      <c r="E118">
        <f>'Field-Base-End'!E118</f>
        <v>0</v>
      </c>
      <c r="F118">
        <f>'Field-Base-End'!F118</f>
        <v>0</v>
      </c>
      <c r="G118" t="str">
        <f>'Field-Base-End'!G118</f>
        <v>Y</v>
      </c>
    </row>
    <row r="119" spans="1:7" x14ac:dyDescent="0.2">
      <c r="A119" t="str">
        <f>'Field-Base-End'!A119</f>
        <v>Sid Kalita</v>
      </c>
      <c r="B119">
        <f>'Field-Base-End'!B119</f>
        <v>4</v>
      </c>
      <c r="C119">
        <f>'Field-Base-End'!C119</f>
        <v>2</v>
      </c>
      <c r="D119">
        <f>'Field-Base-End'!D119</f>
        <v>0</v>
      </c>
      <c r="E119">
        <f>'Field-Base-End'!E119</f>
        <v>0</v>
      </c>
      <c r="F119">
        <f>'Field-Base-End'!F119</f>
        <v>0</v>
      </c>
      <c r="G119" t="str">
        <f>'Field-Base-End'!G119</f>
        <v>N</v>
      </c>
    </row>
    <row r="120" spans="1:7" x14ac:dyDescent="0.2">
      <c r="A120" t="str">
        <f>'Field-Base-End'!A120</f>
        <v>Robert Keogh</v>
      </c>
      <c r="B120">
        <f>'Field-Base-End'!B120</f>
        <v>44</v>
      </c>
      <c r="C120">
        <f>'Field-Base-End'!C120</f>
        <v>10</v>
      </c>
      <c r="D120">
        <f>'Field-Base-End'!D120</f>
        <v>0</v>
      </c>
      <c r="E120">
        <f>'Field-Base-End'!E120</f>
        <v>1</v>
      </c>
      <c r="F120">
        <f>'Field-Base-End'!F120</f>
        <v>0</v>
      </c>
      <c r="G120" t="str">
        <f>'Field-Base-End'!G120</f>
        <v>Y</v>
      </c>
    </row>
    <row r="121" spans="1:7" x14ac:dyDescent="0.2">
      <c r="A121" t="str">
        <f>'Field-Base-End'!A121</f>
        <v>Nasser Khan</v>
      </c>
      <c r="B121">
        <f>'Field-Base-End'!B121</f>
        <v>250</v>
      </c>
      <c r="C121">
        <f>'Field-Base-End'!C121</f>
        <v>25</v>
      </c>
      <c r="D121">
        <f>'Field-Base-End'!D121</f>
        <v>0</v>
      </c>
      <c r="E121">
        <f>'Field-Base-End'!E121</f>
        <v>0</v>
      </c>
      <c r="F121">
        <f>'Field-Base-End'!F121</f>
        <v>0</v>
      </c>
      <c r="G121" t="str">
        <f>'Field-Base-End'!G121</f>
        <v>N</v>
      </c>
    </row>
    <row r="122" spans="1:7" x14ac:dyDescent="0.2">
      <c r="A122" t="str">
        <f>'Field-Base-End'!A122</f>
        <v>H Kibble</v>
      </c>
      <c r="B122">
        <f>'Field-Base-End'!B122</f>
        <v>1</v>
      </c>
      <c r="C122">
        <f>'Field-Base-End'!C122</f>
        <v>0</v>
      </c>
      <c r="D122">
        <f>'Field-Base-End'!D122</f>
        <v>0</v>
      </c>
      <c r="E122">
        <f>'Field-Base-End'!E122</f>
        <v>0</v>
      </c>
      <c r="F122">
        <f>'Field-Base-End'!F122</f>
        <v>0</v>
      </c>
      <c r="G122" t="str">
        <f>'Field-Base-End'!G122</f>
        <v>N</v>
      </c>
    </row>
    <row r="123" spans="1:7" x14ac:dyDescent="0.2">
      <c r="A123" t="str">
        <f>'Field-Base-End'!A123</f>
        <v>M King</v>
      </c>
      <c r="B123">
        <f>'Field-Base-End'!B123</f>
        <v>4</v>
      </c>
      <c r="C123">
        <f>'Field-Base-End'!C123</f>
        <v>0</v>
      </c>
      <c r="D123">
        <f>'Field-Base-End'!D123</f>
        <v>0</v>
      </c>
      <c r="E123">
        <f>'Field-Base-End'!E123</f>
        <v>0</v>
      </c>
      <c r="F123">
        <f>'Field-Base-End'!F123</f>
        <v>0</v>
      </c>
      <c r="G123" t="str">
        <f>'Field-Base-End'!G123</f>
        <v>N</v>
      </c>
    </row>
    <row r="124" spans="1:7" x14ac:dyDescent="0.2">
      <c r="A124" t="str">
        <f>'Field-Base-End'!A124</f>
        <v>D Kingston</v>
      </c>
      <c r="B124">
        <f>'Field-Base-End'!B124</f>
        <v>15</v>
      </c>
      <c r="C124">
        <f>'Field-Base-End'!C124</f>
        <v>1</v>
      </c>
      <c r="D124">
        <f>'Field-Base-End'!D124</f>
        <v>0</v>
      </c>
      <c r="E124">
        <f>'Field-Base-End'!E124</f>
        <v>0</v>
      </c>
      <c r="F124">
        <f>'Field-Base-End'!F124</f>
        <v>0</v>
      </c>
      <c r="G124" t="str">
        <f>'Field-Base-End'!G124</f>
        <v>N</v>
      </c>
    </row>
    <row r="125" spans="1:7" x14ac:dyDescent="0.2">
      <c r="A125" t="str">
        <f>'Field-Base-End'!A125</f>
        <v>J Kirwan</v>
      </c>
      <c r="B125">
        <f>'Field-Base-End'!B125</f>
        <v>1</v>
      </c>
      <c r="C125">
        <f>'Field-Base-End'!C125</f>
        <v>0</v>
      </c>
      <c r="D125">
        <f>'Field-Base-End'!D125</f>
        <v>0</v>
      </c>
      <c r="E125">
        <f>'Field-Base-End'!E125</f>
        <v>0</v>
      </c>
      <c r="F125">
        <f>'Field-Base-End'!F125</f>
        <v>0</v>
      </c>
      <c r="G125" t="str">
        <f>'Field-Base-End'!G125</f>
        <v>N</v>
      </c>
    </row>
    <row r="126" spans="1:7" x14ac:dyDescent="0.2">
      <c r="A126" t="str">
        <f>'Field-Base-End'!A126</f>
        <v>S Kripalani</v>
      </c>
      <c r="B126">
        <f>'Field-Base-End'!B126</f>
        <v>6</v>
      </c>
      <c r="C126">
        <f>'Field-Base-End'!C126</f>
        <v>1</v>
      </c>
      <c r="D126">
        <f>'Field-Base-End'!D126</f>
        <v>0</v>
      </c>
      <c r="E126">
        <f>'Field-Base-End'!E126</f>
        <v>0</v>
      </c>
      <c r="F126">
        <f>'Field-Base-End'!F126</f>
        <v>0</v>
      </c>
      <c r="G126" t="str">
        <f>'Field-Base-End'!G126</f>
        <v>N</v>
      </c>
    </row>
    <row r="127" spans="1:7" x14ac:dyDescent="0.2">
      <c r="A127" t="str">
        <f>'Field-Base-End'!A127</f>
        <v>Arvind Kumar</v>
      </c>
      <c r="B127">
        <f>'Field-Base-End'!B127</f>
        <v>140</v>
      </c>
      <c r="C127">
        <f>'Field-Base-End'!C127</f>
        <v>51</v>
      </c>
      <c r="D127">
        <f>'Field-Base-End'!D127</f>
        <v>0</v>
      </c>
      <c r="E127">
        <f>'Field-Base-End'!E127</f>
        <v>3</v>
      </c>
      <c r="F127">
        <f>'Field-Base-End'!F127</f>
        <v>0</v>
      </c>
      <c r="G127" t="str">
        <f>'Field-Base-End'!G127</f>
        <v>N</v>
      </c>
    </row>
    <row r="128" spans="1:7" x14ac:dyDescent="0.2">
      <c r="A128" t="str">
        <f>'Field-Base-End'!A128</f>
        <v>M Lachmann</v>
      </c>
      <c r="B128">
        <f>'Field-Base-End'!B128</f>
        <v>14</v>
      </c>
      <c r="C128">
        <f>'Field-Base-End'!C128</f>
        <v>2</v>
      </c>
      <c r="D128">
        <f>'Field-Base-End'!D128</f>
        <v>0</v>
      </c>
      <c r="E128">
        <f>'Field-Base-End'!E128</f>
        <v>1</v>
      </c>
      <c r="F128">
        <f>'Field-Base-End'!F128</f>
        <v>0</v>
      </c>
      <c r="G128" t="str">
        <f>'Field-Base-End'!G128</f>
        <v>N</v>
      </c>
    </row>
    <row r="129" spans="1:7" x14ac:dyDescent="0.2">
      <c r="A129" t="str">
        <f>'Field-Base-End'!A129</f>
        <v>Paul Lane</v>
      </c>
      <c r="B129">
        <f>'Field-Base-End'!B129</f>
        <v>76</v>
      </c>
      <c r="C129">
        <f>'Field-Base-End'!C129</f>
        <v>10</v>
      </c>
      <c r="D129">
        <f>'Field-Base-End'!D129</f>
        <v>0</v>
      </c>
      <c r="E129">
        <f>'Field-Base-End'!E129</f>
        <v>0</v>
      </c>
      <c r="F129">
        <f>'Field-Base-End'!F129</f>
        <v>0</v>
      </c>
      <c r="G129" t="str">
        <f>'Field-Base-End'!G129</f>
        <v>N</v>
      </c>
    </row>
    <row r="130" spans="1:7" x14ac:dyDescent="0.2">
      <c r="A130" t="str">
        <f>'Field-Base-End'!A130</f>
        <v>Piran Legg</v>
      </c>
      <c r="B130">
        <f>'Field-Base-End'!B130</f>
        <v>1</v>
      </c>
      <c r="C130">
        <f>'Field-Base-End'!C130</f>
        <v>0</v>
      </c>
      <c r="D130">
        <f>'Field-Base-End'!D130</f>
        <v>0</v>
      </c>
      <c r="E130">
        <f>'Field-Base-End'!E130</f>
        <v>0</v>
      </c>
      <c r="F130">
        <f>'Field-Base-End'!F130</f>
        <v>0</v>
      </c>
      <c r="G130" t="str">
        <f>'Field-Base-End'!G130</f>
        <v>Y</v>
      </c>
    </row>
    <row r="131" spans="1:7" x14ac:dyDescent="0.2">
      <c r="A131" t="str">
        <f>'Field-Base-End'!A131</f>
        <v>G Le Grange</v>
      </c>
      <c r="B131">
        <f>'Field-Base-End'!B131</f>
        <v>40</v>
      </c>
      <c r="C131">
        <f>'Field-Base-End'!C131</f>
        <v>15</v>
      </c>
      <c r="D131">
        <f>'Field-Base-End'!D131</f>
        <v>0</v>
      </c>
      <c r="E131">
        <f>'Field-Base-End'!E131</f>
        <v>0</v>
      </c>
      <c r="F131">
        <f>'Field-Base-End'!F131</f>
        <v>0</v>
      </c>
      <c r="G131" t="str">
        <f>'Field-Base-End'!G131</f>
        <v>N</v>
      </c>
    </row>
    <row r="132" spans="1:7" x14ac:dyDescent="0.2">
      <c r="A132" t="str">
        <f>'Field-Base-End'!A132</f>
        <v>J Lewen</v>
      </c>
      <c r="B132">
        <f>'Field-Base-End'!B132</f>
        <v>2</v>
      </c>
      <c r="C132">
        <f>'Field-Base-End'!C132</f>
        <v>1</v>
      </c>
      <c r="D132">
        <f>'Field-Base-End'!D132</f>
        <v>0</v>
      </c>
      <c r="E132">
        <f>'Field-Base-End'!E132</f>
        <v>0</v>
      </c>
      <c r="F132">
        <f>'Field-Base-End'!F132</f>
        <v>0</v>
      </c>
      <c r="G132" t="str">
        <f>'Field-Base-End'!G132</f>
        <v>N</v>
      </c>
    </row>
    <row r="133" spans="1:7" x14ac:dyDescent="0.2">
      <c r="A133" t="str">
        <f>'Field-Base-End'!A133</f>
        <v>H Lewis</v>
      </c>
      <c r="B133">
        <f>'Field-Base-End'!B133</f>
        <v>16</v>
      </c>
      <c r="C133">
        <f>'Field-Base-End'!C133</f>
        <v>5</v>
      </c>
      <c r="D133">
        <f>'Field-Base-End'!D133</f>
        <v>0</v>
      </c>
      <c r="E133">
        <f>'Field-Base-End'!E133</f>
        <v>0</v>
      </c>
      <c r="F133">
        <f>'Field-Base-End'!F133</f>
        <v>0</v>
      </c>
      <c r="G133" t="str">
        <f>'Field-Base-End'!G133</f>
        <v>N</v>
      </c>
    </row>
    <row r="134" spans="1:7" x14ac:dyDescent="0.2">
      <c r="A134" t="str">
        <f>'Field-Base-End'!A134</f>
        <v>Chris Lilford</v>
      </c>
      <c r="B134">
        <f>'Field-Base-End'!B134</f>
        <v>12</v>
      </c>
      <c r="C134">
        <f>'Field-Base-End'!C134</f>
        <v>3</v>
      </c>
      <c r="D134">
        <f>'Field-Base-End'!D134</f>
        <v>1</v>
      </c>
      <c r="E134">
        <f>'Field-Base-End'!E134</f>
        <v>0</v>
      </c>
      <c r="F134">
        <f>'Field-Base-End'!F134</f>
        <v>0</v>
      </c>
      <c r="G134" t="str">
        <f>'Field-Base-End'!G134</f>
        <v>Y</v>
      </c>
    </row>
    <row r="135" spans="1:7" x14ac:dyDescent="0.2">
      <c r="A135" t="str">
        <f>'Field-Base-End'!A135</f>
        <v>J Lloyd</v>
      </c>
      <c r="B135">
        <f>'Field-Base-End'!B135</f>
        <v>20</v>
      </c>
      <c r="C135">
        <f>'Field-Base-End'!C135</f>
        <v>6</v>
      </c>
      <c r="D135">
        <f>'Field-Base-End'!D135</f>
        <v>0</v>
      </c>
      <c r="E135">
        <f>'Field-Base-End'!E135</f>
        <v>0</v>
      </c>
      <c r="F135">
        <f>'Field-Base-End'!F135</f>
        <v>0</v>
      </c>
      <c r="G135" t="str">
        <f>'Field-Base-End'!G135</f>
        <v>N</v>
      </c>
    </row>
    <row r="136" spans="1:7" x14ac:dyDescent="0.2">
      <c r="A136" t="str">
        <f>'Field-Base-End'!A136</f>
        <v>Tom Lockhart</v>
      </c>
      <c r="B136">
        <f>'Field-Base-End'!B136</f>
        <v>127</v>
      </c>
      <c r="C136">
        <f>'Field-Base-End'!C136</f>
        <v>4</v>
      </c>
      <c r="D136">
        <f>'Field-Base-End'!D136</f>
        <v>2.5</v>
      </c>
      <c r="E136">
        <f>'Field-Base-End'!E136</f>
        <v>69</v>
      </c>
      <c r="F136">
        <f>'Field-Base-End'!F136</f>
        <v>6</v>
      </c>
      <c r="G136" t="str">
        <f>'Field-Base-End'!G136</f>
        <v>Y</v>
      </c>
    </row>
    <row r="137" spans="1:7" x14ac:dyDescent="0.2">
      <c r="A137" t="str">
        <f>'Field-Base-End'!A137</f>
        <v>Tom Lonnen</v>
      </c>
      <c r="B137">
        <f>'Field-Base-End'!B137</f>
        <v>356</v>
      </c>
      <c r="C137">
        <f>'Field-Base-End'!C137</f>
        <v>147</v>
      </c>
      <c r="D137">
        <f>'Field-Base-End'!D137</f>
        <v>0</v>
      </c>
      <c r="E137">
        <f>'Field-Base-End'!E137</f>
        <v>0</v>
      </c>
      <c r="F137">
        <f>'Field-Base-End'!F137</f>
        <v>0</v>
      </c>
      <c r="G137" t="str">
        <f>'Field-Base-End'!G137</f>
        <v>Y</v>
      </c>
    </row>
    <row r="138" spans="1:7" x14ac:dyDescent="0.2">
      <c r="A138" t="str">
        <f>'Field-Base-End'!A138</f>
        <v>Ross Lonsdale</v>
      </c>
      <c r="B138">
        <f>'Field-Base-End'!B138</f>
        <v>9</v>
      </c>
      <c r="C138">
        <f>'Field-Base-End'!C138</f>
        <v>3</v>
      </c>
      <c r="D138">
        <f>'Field-Base-End'!D138</f>
        <v>0</v>
      </c>
      <c r="E138">
        <f>'Field-Base-End'!E138</f>
        <v>0</v>
      </c>
      <c r="F138">
        <f>'Field-Base-End'!F138</f>
        <v>0</v>
      </c>
      <c r="G138" t="str">
        <f>'Field-Base-End'!G138</f>
        <v>Y</v>
      </c>
    </row>
    <row r="139" spans="1:7" x14ac:dyDescent="0.2">
      <c r="A139" t="str">
        <f>'Field-Base-End'!A139</f>
        <v>D Machine</v>
      </c>
      <c r="B139">
        <f>'Field-Base-End'!B139</f>
        <v>1</v>
      </c>
      <c r="C139">
        <f>'Field-Base-End'!C139</f>
        <v>0</v>
      </c>
      <c r="D139">
        <f>'Field-Base-End'!D139</f>
        <v>0</v>
      </c>
      <c r="E139">
        <f>'Field-Base-End'!E139</f>
        <v>0</v>
      </c>
      <c r="F139">
        <f>'Field-Base-End'!F139</f>
        <v>0</v>
      </c>
      <c r="G139" t="str">
        <f>'Field-Base-End'!G139</f>
        <v>N</v>
      </c>
    </row>
    <row r="140" spans="1:7" x14ac:dyDescent="0.2">
      <c r="A140" t="str">
        <f>'Field-Base-End'!A140</f>
        <v>Christian Maclaren</v>
      </c>
      <c r="B140">
        <f>'Field-Base-End'!B140</f>
        <v>3</v>
      </c>
      <c r="C140">
        <f>'Field-Base-End'!C140</f>
        <v>2</v>
      </c>
      <c r="D140">
        <f>'Field-Base-End'!D140</f>
        <v>0</v>
      </c>
      <c r="E140">
        <f>'Field-Base-End'!E140</f>
        <v>0</v>
      </c>
      <c r="F140">
        <f>'Field-Base-End'!F140</f>
        <v>0</v>
      </c>
      <c r="G140" t="str">
        <f>'Field-Base-End'!G140</f>
        <v>N</v>
      </c>
    </row>
    <row r="141" spans="1:7" x14ac:dyDescent="0.2">
      <c r="A141" t="str">
        <f>'Field-Base-End'!A141</f>
        <v>N Macrides</v>
      </c>
      <c r="B141">
        <f>'Field-Base-End'!B141</f>
        <v>3</v>
      </c>
      <c r="C141">
        <f>'Field-Base-End'!C141</f>
        <v>0</v>
      </c>
      <c r="D141">
        <f>'Field-Base-End'!D141</f>
        <v>0</v>
      </c>
      <c r="E141">
        <f>'Field-Base-End'!E141</f>
        <v>0</v>
      </c>
      <c r="F141">
        <f>'Field-Base-End'!F141</f>
        <v>0</v>
      </c>
      <c r="G141" t="str">
        <f>'Field-Base-End'!G141</f>
        <v>N</v>
      </c>
    </row>
    <row r="142" spans="1:7" x14ac:dyDescent="0.2">
      <c r="A142" t="str">
        <f>'Field-Base-End'!A142</f>
        <v>R Madabushi</v>
      </c>
      <c r="B142">
        <f>'Field-Base-End'!B142</f>
        <v>27</v>
      </c>
      <c r="C142">
        <f>'Field-Base-End'!C142</f>
        <v>6</v>
      </c>
      <c r="D142">
        <f>'Field-Base-End'!D142</f>
        <v>0</v>
      </c>
      <c r="E142">
        <f>'Field-Base-End'!E142</f>
        <v>0</v>
      </c>
      <c r="F142">
        <f>'Field-Base-End'!F142</f>
        <v>0</v>
      </c>
      <c r="G142" t="str">
        <f>'Field-Base-End'!G142</f>
        <v>N</v>
      </c>
    </row>
    <row r="143" spans="1:7" x14ac:dyDescent="0.2">
      <c r="A143" t="str">
        <f>'Field-Base-End'!A143</f>
        <v>Harry Madley</v>
      </c>
      <c r="B143">
        <f>'Field-Base-End'!B143</f>
        <v>4</v>
      </c>
      <c r="C143">
        <f>'Field-Base-End'!C143</f>
        <v>2</v>
      </c>
      <c r="D143">
        <f>'Field-Base-End'!D143</f>
        <v>0</v>
      </c>
      <c r="E143">
        <f>'Field-Base-End'!E143</f>
        <v>0</v>
      </c>
      <c r="F143">
        <f>'Field-Base-End'!F143</f>
        <v>0</v>
      </c>
      <c r="G143" t="str">
        <f>'Field-Base-End'!G143</f>
        <v>N</v>
      </c>
    </row>
    <row r="144" spans="1:7" x14ac:dyDescent="0.2">
      <c r="A144" t="str">
        <f>'Field-Base-End'!A144</f>
        <v>M Magill</v>
      </c>
      <c r="B144">
        <f>'Field-Base-End'!B144</f>
        <v>33</v>
      </c>
      <c r="C144">
        <f>'Field-Base-End'!C144</f>
        <v>12</v>
      </c>
      <c r="D144">
        <f>'Field-Base-End'!D144</f>
        <v>0</v>
      </c>
      <c r="E144">
        <f>'Field-Base-End'!E144</f>
        <v>0</v>
      </c>
      <c r="F144">
        <f>'Field-Base-End'!F144</f>
        <v>0</v>
      </c>
      <c r="G144" t="str">
        <f>'Field-Base-End'!G144</f>
        <v>N</v>
      </c>
    </row>
    <row r="145" spans="1:7" x14ac:dyDescent="0.2">
      <c r="A145" t="str">
        <f>'Field-Base-End'!A145</f>
        <v>C Maharaj</v>
      </c>
      <c r="B145">
        <f>'Field-Base-End'!B145</f>
        <v>6</v>
      </c>
      <c r="C145">
        <f>'Field-Base-End'!C145</f>
        <v>0</v>
      </c>
      <c r="D145">
        <f>'Field-Base-End'!D145</f>
        <v>0</v>
      </c>
      <c r="E145">
        <f>'Field-Base-End'!E145</f>
        <v>0</v>
      </c>
      <c r="F145">
        <f>'Field-Base-End'!F145</f>
        <v>0</v>
      </c>
      <c r="G145" t="str">
        <f>'Field-Base-End'!G145</f>
        <v>N</v>
      </c>
    </row>
    <row r="146" spans="1:7" x14ac:dyDescent="0.2">
      <c r="A146" t="str">
        <f>'Field-Base-End'!A146</f>
        <v>B Marshall</v>
      </c>
      <c r="B146">
        <f>'Field-Base-End'!B146</f>
        <v>10</v>
      </c>
      <c r="C146">
        <f>'Field-Base-End'!C146</f>
        <v>6</v>
      </c>
      <c r="D146">
        <f>'Field-Base-End'!D146</f>
        <v>0</v>
      </c>
      <c r="E146">
        <f>'Field-Base-End'!E146</f>
        <v>0</v>
      </c>
      <c r="F146">
        <f>'Field-Base-End'!F146</f>
        <v>0</v>
      </c>
      <c r="G146" t="str">
        <f>'Field-Base-End'!G146</f>
        <v>N</v>
      </c>
    </row>
    <row r="147" spans="1:7" x14ac:dyDescent="0.2">
      <c r="A147" t="str">
        <f>'Field-Base-End'!A147</f>
        <v>K McEvoy</v>
      </c>
      <c r="B147">
        <f>'Field-Base-End'!B147</f>
        <v>33</v>
      </c>
      <c r="C147">
        <f>'Field-Base-End'!C147</f>
        <v>4</v>
      </c>
      <c r="D147">
        <f>'Field-Base-End'!D147</f>
        <v>0</v>
      </c>
      <c r="E147">
        <f>'Field-Base-End'!E147</f>
        <v>0</v>
      </c>
      <c r="F147">
        <f>'Field-Base-End'!F147</f>
        <v>0</v>
      </c>
      <c r="G147" t="str">
        <f>'Field-Base-End'!G147</f>
        <v>N</v>
      </c>
    </row>
    <row r="148" spans="1:7" x14ac:dyDescent="0.2">
      <c r="A148" t="str">
        <f>'Field-Base-End'!A148</f>
        <v>B McGhee</v>
      </c>
      <c r="B148">
        <f>'Field-Base-End'!B148</f>
        <v>6</v>
      </c>
      <c r="C148">
        <f>'Field-Base-End'!C148</f>
        <v>0</v>
      </c>
      <c r="D148">
        <f>'Field-Base-End'!D148</f>
        <v>0</v>
      </c>
      <c r="E148">
        <f>'Field-Base-End'!E148</f>
        <v>0</v>
      </c>
      <c r="F148">
        <f>'Field-Base-End'!F148</f>
        <v>0</v>
      </c>
      <c r="G148" t="str">
        <f>'Field-Base-End'!G148</f>
        <v>N</v>
      </c>
    </row>
    <row r="149" spans="1:7" x14ac:dyDescent="0.2">
      <c r="A149" t="str">
        <f>'Field-Base-End'!A149</f>
        <v>R McHarg</v>
      </c>
      <c r="B149">
        <f>'Field-Base-End'!B149</f>
        <v>28</v>
      </c>
      <c r="C149">
        <f>'Field-Base-End'!C149</f>
        <v>12</v>
      </c>
      <c r="D149">
        <f>'Field-Base-End'!D149</f>
        <v>0</v>
      </c>
      <c r="E149">
        <f>'Field-Base-End'!E149</f>
        <v>0</v>
      </c>
      <c r="F149">
        <f>'Field-Base-End'!F149</f>
        <v>0</v>
      </c>
      <c r="G149" t="str">
        <f>'Field-Base-End'!G149</f>
        <v>N</v>
      </c>
    </row>
    <row r="150" spans="1:7" x14ac:dyDescent="0.2">
      <c r="A150" t="str">
        <f>'Field-Base-End'!A150</f>
        <v>J McHugh</v>
      </c>
      <c r="B150">
        <f>'Field-Base-End'!B150</f>
        <v>2</v>
      </c>
      <c r="C150">
        <f>'Field-Base-End'!C150</f>
        <v>1</v>
      </c>
      <c r="D150">
        <f>'Field-Base-End'!D150</f>
        <v>0</v>
      </c>
      <c r="E150">
        <f>'Field-Base-End'!E150</f>
        <v>0</v>
      </c>
      <c r="F150">
        <f>'Field-Base-End'!F150</f>
        <v>0</v>
      </c>
      <c r="G150" t="str">
        <f>'Field-Base-End'!G150</f>
        <v>N</v>
      </c>
    </row>
    <row r="151" spans="1:7" x14ac:dyDescent="0.2">
      <c r="A151" t="str">
        <f>'Field-Base-End'!A151</f>
        <v>C McNee</v>
      </c>
      <c r="B151">
        <f>'Field-Base-End'!B151</f>
        <v>37</v>
      </c>
      <c r="C151">
        <f>'Field-Base-End'!C151</f>
        <v>17</v>
      </c>
      <c r="D151">
        <f>'Field-Base-End'!D151</f>
        <v>0</v>
      </c>
      <c r="E151">
        <f>'Field-Base-End'!E151</f>
        <v>0</v>
      </c>
      <c r="F151">
        <f>'Field-Base-End'!F151</f>
        <v>0</v>
      </c>
      <c r="G151" t="str">
        <f>'Field-Base-End'!G151</f>
        <v>N</v>
      </c>
    </row>
    <row r="152" spans="1:7" x14ac:dyDescent="0.2">
      <c r="A152" t="str">
        <f>'Field-Base-End'!A152</f>
        <v>J Meade</v>
      </c>
      <c r="B152">
        <f>'Field-Base-End'!B152</f>
        <v>92</v>
      </c>
      <c r="C152">
        <f>'Field-Base-End'!C152</f>
        <v>4</v>
      </c>
      <c r="D152">
        <f>'Field-Base-End'!D152</f>
        <v>0</v>
      </c>
      <c r="E152">
        <f>'Field-Base-End'!E152</f>
        <v>0</v>
      </c>
      <c r="F152">
        <f>'Field-Base-End'!F152</f>
        <v>0</v>
      </c>
      <c r="G152" t="str">
        <f>'Field-Base-End'!G152</f>
        <v>N</v>
      </c>
    </row>
    <row r="153" spans="1:7" x14ac:dyDescent="0.2">
      <c r="A153" t="str">
        <f>'Field-Base-End'!A153</f>
        <v>Freddie Mills</v>
      </c>
      <c r="B153">
        <f>'Field-Base-End'!B153</f>
        <v>82</v>
      </c>
      <c r="C153">
        <f>'Field-Base-End'!C153</f>
        <v>18</v>
      </c>
      <c r="D153">
        <f>'Field-Base-End'!D153</f>
        <v>0</v>
      </c>
      <c r="E153">
        <f>'Field-Base-End'!E153</f>
        <v>0</v>
      </c>
      <c r="F153">
        <f>'Field-Base-End'!F153</f>
        <v>0</v>
      </c>
      <c r="G153" t="str">
        <f>'Field-Base-End'!G153</f>
        <v>Y</v>
      </c>
    </row>
    <row r="154" spans="1:7" x14ac:dyDescent="0.2">
      <c r="A154" t="str">
        <f>'Field-Base-End'!A154</f>
        <v>M Mittal</v>
      </c>
      <c r="B154">
        <f>'Field-Base-End'!B154</f>
        <v>10</v>
      </c>
      <c r="C154">
        <f>'Field-Base-End'!C154</f>
        <v>1</v>
      </c>
      <c r="D154">
        <f>'Field-Base-End'!D154</f>
        <v>0</v>
      </c>
      <c r="E154">
        <f>'Field-Base-End'!E154</f>
        <v>0</v>
      </c>
      <c r="F154">
        <f>'Field-Base-End'!F154</f>
        <v>0</v>
      </c>
      <c r="G154" t="str">
        <f>'Field-Base-End'!G154</f>
        <v>N</v>
      </c>
    </row>
    <row r="155" spans="1:7" x14ac:dyDescent="0.2">
      <c r="A155" t="str">
        <f>'Field-Base-End'!A155</f>
        <v>Aruran Morgan</v>
      </c>
      <c r="B155">
        <f>'Field-Base-End'!B155</f>
        <v>27</v>
      </c>
      <c r="C155">
        <f>'Field-Base-End'!C155</f>
        <v>3</v>
      </c>
      <c r="D155">
        <f>'Field-Base-End'!D155</f>
        <v>0</v>
      </c>
      <c r="E155">
        <f>'Field-Base-End'!E155</f>
        <v>0</v>
      </c>
      <c r="F155">
        <f>'Field-Base-End'!F155</f>
        <v>0</v>
      </c>
      <c r="G155" t="str">
        <f>'Field-Base-End'!G155</f>
        <v>Y</v>
      </c>
    </row>
    <row r="156" spans="1:7" x14ac:dyDescent="0.2">
      <c r="A156" t="str">
        <f>'Field-Base-End'!A156</f>
        <v>J Murphy</v>
      </c>
      <c r="B156">
        <f>'Field-Base-End'!B156</f>
        <v>3</v>
      </c>
      <c r="C156">
        <f>'Field-Base-End'!C156</f>
        <v>1</v>
      </c>
      <c r="D156">
        <f>'Field-Base-End'!D156</f>
        <v>0</v>
      </c>
      <c r="E156">
        <f>'Field-Base-End'!E156</f>
        <v>0</v>
      </c>
      <c r="F156">
        <f>'Field-Base-End'!F156</f>
        <v>0</v>
      </c>
      <c r="G156" t="str">
        <f>'Field-Base-End'!G156</f>
        <v>N</v>
      </c>
    </row>
    <row r="157" spans="1:7" x14ac:dyDescent="0.2">
      <c r="A157" t="str">
        <f>'Field-Base-End'!A157</f>
        <v>N Murphy</v>
      </c>
      <c r="B157">
        <f>'Field-Base-End'!B157</f>
        <v>4</v>
      </c>
      <c r="C157">
        <f>'Field-Base-End'!C157</f>
        <v>0</v>
      </c>
      <c r="D157">
        <f>'Field-Base-End'!D157</f>
        <v>0</v>
      </c>
      <c r="E157">
        <f>'Field-Base-End'!E157</f>
        <v>0</v>
      </c>
      <c r="F157">
        <f>'Field-Base-End'!F157</f>
        <v>0</v>
      </c>
      <c r="G157" t="str">
        <f>'Field-Base-End'!G157</f>
        <v>N</v>
      </c>
    </row>
    <row r="158" spans="1:7" x14ac:dyDescent="0.2">
      <c r="A158" t="str">
        <f>'Field-Base-End'!A158</f>
        <v>D Murray</v>
      </c>
      <c r="B158">
        <f>'Field-Base-End'!B158</f>
        <v>14</v>
      </c>
      <c r="C158">
        <f>'Field-Base-End'!C158</f>
        <v>2</v>
      </c>
      <c r="D158">
        <f>'Field-Base-End'!D158</f>
        <v>0</v>
      </c>
      <c r="E158">
        <f>'Field-Base-End'!E158</f>
        <v>3</v>
      </c>
      <c r="F158">
        <f>'Field-Base-End'!F158</f>
        <v>0</v>
      </c>
      <c r="G158" t="str">
        <f>'Field-Base-End'!G158</f>
        <v>N</v>
      </c>
    </row>
    <row r="159" spans="1:7" x14ac:dyDescent="0.2">
      <c r="A159" t="str">
        <f>'Field-Base-End'!A159</f>
        <v>R Nair</v>
      </c>
      <c r="B159">
        <f>'Field-Base-End'!B159</f>
        <v>2</v>
      </c>
      <c r="C159">
        <f>'Field-Base-End'!C159</f>
        <v>0</v>
      </c>
      <c r="D159">
        <f>'Field-Base-End'!D159</f>
        <v>0</v>
      </c>
      <c r="E159">
        <f>'Field-Base-End'!E159</f>
        <v>0</v>
      </c>
      <c r="F159">
        <f>'Field-Base-End'!F159</f>
        <v>0</v>
      </c>
      <c r="G159" t="str">
        <f>'Field-Base-End'!G159</f>
        <v>N</v>
      </c>
    </row>
    <row r="160" spans="1:7" x14ac:dyDescent="0.2">
      <c r="A160" t="str">
        <f>'Field-Base-End'!A160</f>
        <v>K Nasir</v>
      </c>
      <c r="B160">
        <f>'Field-Base-End'!B160</f>
        <v>1</v>
      </c>
      <c r="C160">
        <f>'Field-Base-End'!C160</f>
        <v>0</v>
      </c>
      <c r="D160">
        <f>'Field-Base-End'!D160</f>
        <v>0</v>
      </c>
      <c r="E160">
        <f>'Field-Base-End'!E160</f>
        <v>0</v>
      </c>
      <c r="F160">
        <f>'Field-Base-End'!F160</f>
        <v>0</v>
      </c>
      <c r="G160" t="str">
        <f>'Field-Base-End'!G160</f>
        <v>N</v>
      </c>
    </row>
    <row r="161" spans="1:7" x14ac:dyDescent="0.2">
      <c r="A161" t="str">
        <f>'Field-Base-End'!A161</f>
        <v>R Nataraju</v>
      </c>
      <c r="B161">
        <f>'Field-Base-End'!B161</f>
        <v>21</v>
      </c>
      <c r="C161">
        <f>'Field-Base-End'!C161</f>
        <v>3</v>
      </c>
      <c r="D161">
        <f>'Field-Base-End'!D161</f>
        <v>0</v>
      </c>
      <c r="E161">
        <f>'Field-Base-End'!E161</f>
        <v>0</v>
      </c>
      <c r="F161">
        <f>'Field-Base-End'!F161</f>
        <v>0</v>
      </c>
      <c r="G161" t="str">
        <f>'Field-Base-End'!G161</f>
        <v>N</v>
      </c>
    </row>
    <row r="162" spans="1:7" x14ac:dyDescent="0.2">
      <c r="A162" t="str">
        <f>'Field-Base-End'!A162</f>
        <v>A Nicholls</v>
      </c>
      <c r="B162">
        <f>'Field-Base-End'!B162</f>
        <v>1</v>
      </c>
      <c r="C162">
        <f>'Field-Base-End'!C162</f>
        <v>0</v>
      </c>
      <c r="D162">
        <f>'Field-Base-End'!D162</f>
        <v>0</v>
      </c>
      <c r="E162">
        <f>'Field-Base-End'!E162</f>
        <v>0</v>
      </c>
      <c r="F162">
        <f>'Field-Base-End'!F162</f>
        <v>0</v>
      </c>
      <c r="G162" t="str">
        <f>'Field-Base-End'!G162</f>
        <v>N</v>
      </c>
    </row>
    <row r="163" spans="1:7" x14ac:dyDescent="0.2">
      <c r="A163" t="str">
        <f>'Field-Base-End'!A163</f>
        <v>B Nicholls</v>
      </c>
      <c r="B163">
        <f>'Field-Base-End'!B163</f>
        <v>16</v>
      </c>
      <c r="C163">
        <f>'Field-Base-End'!C163</f>
        <v>2</v>
      </c>
      <c r="D163">
        <f>'Field-Base-End'!D163</f>
        <v>0</v>
      </c>
      <c r="E163">
        <f>'Field-Base-End'!E163</f>
        <v>0</v>
      </c>
      <c r="F163">
        <f>'Field-Base-End'!F163</f>
        <v>0</v>
      </c>
      <c r="G163" t="str">
        <f>'Field-Base-End'!G163</f>
        <v>N</v>
      </c>
    </row>
    <row r="164" spans="1:7" x14ac:dyDescent="0.2">
      <c r="A164" t="str">
        <f>'Field-Base-End'!A164</f>
        <v>J O'Hara</v>
      </c>
      <c r="B164">
        <f>'Field-Base-End'!B164</f>
        <v>17</v>
      </c>
      <c r="C164">
        <f>'Field-Base-End'!C164</f>
        <v>4</v>
      </c>
      <c r="D164">
        <f>'Field-Base-End'!D164</f>
        <v>0</v>
      </c>
      <c r="E164">
        <f>'Field-Base-End'!E164</f>
        <v>0</v>
      </c>
      <c r="F164">
        <f>'Field-Base-End'!F164</f>
        <v>0</v>
      </c>
      <c r="G164" t="str">
        <f>'Field-Base-End'!G164</f>
        <v>N</v>
      </c>
    </row>
    <row r="165" spans="1:7" x14ac:dyDescent="0.2">
      <c r="A165" t="str">
        <f>'Field-Base-End'!A165</f>
        <v>T Orr</v>
      </c>
      <c r="B165">
        <f>'Field-Base-End'!B165</f>
        <v>33</v>
      </c>
      <c r="C165">
        <f>'Field-Base-End'!C165</f>
        <v>4</v>
      </c>
      <c r="D165">
        <f>'Field-Base-End'!D165</f>
        <v>0</v>
      </c>
      <c r="E165">
        <f>'Field-Base-End'!E165</f>
        <v>0</v>
      </c>
      <c r="F165">
        <f>'Field-Base-End'!F165</f>
        <v>0</v>
      </c>
      <c r="G165" t="str">
        <f>'Field-Base-End'!G165</f>
        <v>N</v>
      </c>
    </row>
    <row r="166" spans="1:7" x14ac:dyDescent="0.2">
      <c r="A166" t="str">
        <f>'Field-Base-End'!A166</f>
        <v>Zain O'Sullivan</v>
      </c>
      <c r="B166">
        <f>'Field-Base-End'!B166</f>
        <v>1</v>
      </c>
      <c r="C166">
        <f>'Field-Base-End'!C166</f>
        <v>0</v>
      </c>
      <c r="D166">
        <f>'Field-Base-End'!D166</f>
        <v>0</v>
      </c>
      <c r="E166">
        <f>'Field-Base-End'!E166</f>
        <v>0</v>
      </c>
      <c r="F166">
        <f>'Field-Base-End'!F166</f>
        <v>0</v>
      </c>
      <c r="G166" t="str">
        <f>'Field-Base-End'!G166</f>
        <v>N</v>
      </c>
    </row>
    <row r="167" spans="1:7" x14ac:dyDescent="0.2">
      <c r="A167" t="str">
        <f>'Field-Base-End'!A167</f>
        <v>Chris Ovens</v>
      </c>
      <c r="B167">
        <f>'Field-Base-End'!B167</f>
        <v>23</v>
      </c>
      <c r="C167">
        <f>'Field-Base-End'!C167</f>
        <v>5</v>
      </c>
      <c r="D167">
        <f>'Field-Base-End'!D167</f>
        <v>3</v>
      </c>
      <c r="E167">
        <f>'Field-Base-End'!E167</f>
        <v>1</v>
      </c>
      <c r="F167">
        <f>'Field-Base-End'!F167</f>
        <v>1</v>
      </c>
      <c r="G167" t="str">
        <f>'Field-Base-End'!G167</f>
        <v>Y</v>
      </c>
    </row>
    <row r="168" spans="1:7" x14ac:dyDescent="0.2">
      <c r="A168" t="str">
        <f>'Field-Base-End'!A168</f>
        <v>M Owen</v>
      </c>
      <c r="B168">
        <f>'Field-Base-End'!B168</f>
        <v>6</v>
      </c>
      <c r="C168">
        <f>'Field-Base-End'!C168</f>
        <v>3</v>
      </c>
      <c r="D168">
        <f>'Field-Base-End'!D168</f>
        <v>0</v>
      </c>
      <c r="E168">
        <f>'Field-Base-End'!E168</f>
        <v>0</v>
      </c>
      <c r="F168">
        <f>'Field-Base-End'!F168</f>
        <v>0</v>
      </c>
      <c r="G168" t="str">
        <f>'Field-Base-End'!G168</f>
        <v>N</v>
      </c>
    </row>
    <row r="169" spans="1:7" x14ac:dyDescent="0.2">
      <c r="A169" t="str">
        <f>'Field-Base-End'!A169</f>
        <v>T Oxenham</v>
      </c>
      <c r="B169">
        <f>'Field-Base-End'!B169</f>
        <v>1</v>
      </c>
      <c r="C169">
        <f>'Field-Base-End'!C169</f>
        <v>0</v>
      </c>
      <c r="D169">
        <f>'Field-Base-End'!D169</f>
        <v>0</v>
      </c>
      <c r="E169">
        <f>'Field-Base-End'!E169</f>
        <v>2</v>
      </c>
      <c r="F169">
        <f>'Field-Base-End'!F169</f>
        <v>0</v>
      </c>
      <c r="G169" t="str">
        <f>'Field-Base-End'!G169</f>
        <v>N</v>
      </c>
    </row>
    <row r="170" spans="1:7" x14ac:dyDescent="0.2">
      <c r="A170" t="str">
        <f>'Field-Base-End'!A170</f>
        <v>N Palmer</v>
      </c>
      <c r="B170">
        <f>'Field-Base-End'!B170</f>
        <v>10</v>
      </c>
      <c r="C170">
        <f>'Field-Base-End'!C170</f>
        <v>2</v>
      </c>
      <c r="D170">
        <f>'Field-Base-End'!D170</f>
        <v>0</v>
      </c>
      <c r="E170">
        <f>'Field-Base-End'!E170</f>
        <v>0</v>
      </c>
      <c r="F170">
        <f>'Field-Base-End'!F170</f>
        <v>0</v>
      </c>
      <c r="G170" t="str">
        <f>'Field-Base-End'!G170</f>
        <v>N</v>
      </c>
    </row>
    <row r="171" spans="1:7" x14ac:dyDescent="0.2">
      <c r="A171" t="str">
        <f>'Field-Base-End'!A171</f>
        <v>S Pande</v>
      </c>
      <c r="B171">
        <f>'Field-Base-End'!B171</f>
        <v>1</v>
      </c>
      <c r="C171">
        <f>'Field-Base-End'!C171</f>
        <v>0</v>
      </c>
      <c r="D171">
        <f>'Field-Base-End'!D171</f>
        <v>0</v>
      </c>
      <c r="E171">
        <f>'Field-Base-End'!E171</f>
        <v>0</v>
      </c>
      <c r="F171">
        <f>'Field-Base-End'!F171</f>
        <v>0</v>
      </c>
      <c r="G171" t="str">
        <f>'Field-Base-End'!G171</f>
        <v>N</v>
      </c>
    </row>
    <row r="172" spans="1:7" x14ac:dyDescent="0.2">
      <c r="A172" t="str">
        <f>'Field-Base-End'!A172</f>
        <v>R Paramo</v>
      </c>
      <c r="B172">
        <f>'Field-Base-End'!B172</f>
        <v>15</v>
      </c>
      <c r="C172">
        <f>'Field-Base-End'!C172</f>
        <v>1</v>
      </c>
      <c r="D172">
        <f>'Field-Base-End'!D172</f>
        <v>0</v>
      </c>
      <c r="E172">
        <f>'Field-Base-End'!E172</f>
        <v>0</v>
      </c>
      <c r="F172">
        <f>'Field-Base-End'!F172</f>
        <v>0</v>
      </c>
      <c r="G172" t="str">
        <f>'Field-Base-End'!G172</f>
        <v>N</v>
      </c>
    </row>
    <row r="173" spans="1:7" x14ac:dyDescent="0.2">
      <c r="A173" t="str">
        <f>'Field-Base-End'!A173</f>
        <v>Leon Parks</v>
      </c>
      <c r="B173">
        <f>'Field-Base-End'!B173</f>
        <v>269</v>
      </c>
      <c r="C173">
        <f>'Field-Base-End'!C173</f>
        <v>67</v>
      </c>
      <c r="D173">
        <f>'Field-Base-End'!D173</f>
        <v>1.5</v>
      </c>
      <c r="E173">
        <f>'Field-Base-End'!E173</f>
        <v>44</v>
      </c>
      <c r="F173">
        <f>'Field-Base-End'!F173</f>
        <v>0</v>
      </c>
      <c r="G173" t="str">
        <f>'Field-Base-End'!G173</f>
        <v>Y</v>
      </c>
    </row>
    <row r="174" spans="1:7" x14ac:dyDescent="0.2">
      <c r="A174" t="str">
        <f>'Field-Base-End'!A174</f>
        <v>N Paropkari</v>
      </c>
      <c r="B174">
        <f>'Field-Base-End'!B174</f>
        <v>2</v>
      </c>
      <c r="C174">
        <f>'Field-Base-End'!C174</f>
        <v>0</v>
      </c>
      <c r="D174">
        <f>'Field-Base-End'!D174</f>
        <v>0.5</v>
      </c>
      <c r="E174">
        <f>'Field-Base-End'!E174</f>
        <v>1</v>
      </c>
      <c r="F174">
        <f>'Field-Base-End'!F174</f>
        <v>1</v>
      </c>
      <c r="G174" t="str">
        <f>'Field-Base-End'!G174</f>
        <v>N</v>
      </c>
    </row>
    <row r="175" spans="1:7" x14ac:dyDescent="0.2">
      <c r="A175" t="str">
        <f>'Field-Base-End'!A175</f>
        <v>H Parnell</v>
      </c>
      <c r="B175">
        <f>'Field-Base-End'!B175</f>
        <v>16</v>
      </c>
      <c r="C175">
        <f>'Field-Base-End'!C175</f>
        <v>5</v>
      </c>
      <c r="D175">
        <f>'Field-Base-End'!D175</f>
        <v>0</v>
      </c>
      <c r="E175">
        <f>'Field-Base-End'!E175</f>
        <v>0</v>
      </c>
      <c r="F175">
        <f>'Field-Base-End'!F175</f>
        <v>0</v>
      </c>
      <c r="G175" t="str">
        <f>'Field-Base-End'!G175</f>
        <v>N</v>
      </c>
    </row>
    <row r="176" spans="1:7" x14ac:dyDescent="0.2">
      <c r="A176" t="str">
        <f>'Field-Base-End'!A176</f>
        <v>L Patel</v>
      </c>
      <c r="B176">
        <f>'Field-Base-End'!B176</f>
        <v>90</v>
      </c>
      <c r="C176">
        <f>'Field-Base-End'!C176</f>
        <v>22</v>
      </c>
      <c r="D176">
        <f>'Field-Base-End'!D176</f>
        <v>0</v>
      </c>
      <c r="E176">
        <f>'Field-Base-End'!E176</f>
        <v>0</v>
      </c>
      <c r="F176">
        <f>'Field-Base-End'!F176</f>
        <v>0</v>
      </c>
      <c r="G176" t="str">
        <f>'Field-Base-End'!G176</f>
        <v>N</v>
      </c>
    </row>
    <row r="177" spans="1:7" x14ac:dyDescent="0.2">
      <c r="A177" t="str">
        <f>'Field-Base-End'!A177</f>
        <v>N Patel</v>
      </c>
      <c r="B177">
        <f>'Field-Base-End'!B177</f>
        <v>1</v>
      </c>
      <c r="C177">
        <f>'Field-Base-End'!C177</f>
        <v>0</v>
      </c>
      <c r="D177">
        <f>'Field-Base-End'!D177</f>
        <v>0</v>
      </c>
      <c r="E177">
        <f>'Field-Base-End'!E177</f>
        <v>0</v>
      </c>
      <c r="F177">
        <f>'Field-Base-End'!F177</f>
        <v>0</v>
      </c>
      <c r="G177" t="str">
        <f>'Field-Base-End'!G177</f>
        <v>N</v>
      </c>
    </row>
    <row r="178" spans="1:7" x14ac:dyDescent="0.2">
      <c r="A178" t="str">
        <f>'Field-Base-End'!A178</f>
        <v>S Patel</v>
      </c>
      <c r="B178">
        <f>'Field-Base-End'!B178</f>
        <v>2</v>
      </c>
      <c r="C178">
        <f>'Field-Base-End'!C178</f>
        <v>1</v>
      </c>
      <c r="D178">
        <f>'Field-Base-End'!D178</f>
        <v>0</v>
      </c>
      <c r="E178">
        <f>'Field-Base-End'!E178</f>
        <v>0</v>
      </c>
      <c r="F178">
        <f>'Field-Base-End'!F178</f>
        <v>0</v>
      </c>
      <c r="G178" t="str">
        <f>'Field-Base-End'!G178</f>
        <v>N</v>
      </c>
    </row>
    <row r="179" spans="1:7" x14ac:dyDescent="0.2">
      <c r="A179" t="str">
        <f>'Field-Base-End'!A179</f>
        <v>Ashish Paul</v>
      </c>
      <c r="B179">
        <f>'Field-Base-End'!B179</f>
        <v>111</v>
      </c>
      <c r="C179">
        <f>'Field-Base-End'!C179</f>
        <v>26</v>
      </c>
      <c r="D179">
        <f>'Field-Base-End'!D179</f>
        <v>0</v>
      </c>
      <c r="E179">
        <f>'Field-Base-End'!E179</f>
        <v>0</v>
      </c>
      <c r="F179">
        <f>'Field-Base-End'!F179</f>
        <v>0</v>
      </c>
      <c r="G179" t="str">
        <f>'Field-Base-End'!G179</f>
        <v>N</v>
      </c>
    </row>
    <row r="180" spans="1:7" x14ac:dyDescent="0.2">
      <c r="A180" t="str">
        <f>'Field-Base-End'!A180</f>
        <v>C Penton</v>
      </c>
      <c r="B180">
        <f>'Field-Base-End'!B180</f>
        <v>1</v>
      </c>
      <c r="C180">
        <f>'Field-Base-End'!C180</f>
        <v>1</v>
      </c>
      <c r="D180">
        <f>'Field-Base-End'!D180</f>
        <v>0</v>
      </c>
      <c r="E180">
        <f>'Field-Base-End'!E180</f>
        <v>0</v>
      </c>
      <c r="F180">
        <f>'Field-Base-End'!F180</f>
        <v>0</v>
      </c>
      <c r="G180" t="str">
        <f>'Field-Base-End'!G180</f>
        <v>N</v>
      </c>
    </row>
    <row r="181" spans="1:7" x14ac:dyDescent="0.2">
      <c r="A181" t="str">
        <f>'Field-Base-End'!A181</f>
        <v>E Perry</v>
      </c>
      <c r="B181">
        <f>'Field-Base-End'!B181</f>
        <v>11</v>
      </c>
      <c r="C181">
        <f>'Field-Base-End'!C181</f>
        <v>5</v>
      </c>
      <c r="D181">
        <f>'Field-Base-End'!D181</f>
        <v>0</v>
      </c>
      <c r="E181">
        <f>'Field-Base-End'!E181</f>
        <v>0</v>
      </c>
      <c r="F181">
        <f>'Field-Base-End'!F181</f>
        <v>0</v>
      </c>
      <c r="G181" t="str">
        <f>'Field-Base-End'!G181</f>
        <v>N</v>
      </c>
    </row>
    <row r="182" spans="1:7" x14ac:dyDescent="0.2">
      <c r="A182" t="str">
        <f>'Field-Base-End'!A182</f>
        <v>P Peters</v>
      </c>
      <c r="B182">
        <f>'Field-Base-End'!B182</f>
        <v>170</v>
      </c>
      <c r="C182">
        <f>'Field-Base-End'!C182</f>
        <v>38</v>
      </c>
      <c r="D182">
        <f>'Field-Base-End'!D182</f>
        <v>0</v>
      </c>
      <c r="E182">
        <f>'Field-Base-End'!E182</f>
        <v>0</v>
      </c>
      <c r="F182">
        <f>'Field-Base-End'!F182</f>
        <v>0</v>
      </c>
      <c r="G182" t="str">
        <f>'Field-Base-End'!G182</f>
        <v>N</v>
      </c>
    </row>
    <row r="183" spans="1:7" x14ac:dyDescent="0.2">
      <c r="A183" t="str">
        <f>'Field-Base-End'!A183</f>
        <v>R Phillips</v>
      </c>
      <c r="B183">
        <f>'Field-Base-End'!B183</f>
        <v>41</v>
      </c>
      <c r="C183">
        <f>'Field-Base-End'!C183</f>
        <v>13</v>
      </c>
      <c r="D183">
        <f>'Field-Base-End'!D183</f>
        <v>0</v>
      </c>
      <c r="E183">
        <f>'Field-Base-End'!E183</f>
        <v>0</v>
      </c>
      <c r="F183">
        <f>'Field-Base-End'!F183</f>
        <v>0</v>
      </c>
      <c r="G183" t="str">
        <f>'Field-Base-End'!G183</f>
        <v>N</v>
      </c>
    </row>
    <row r="184" spans="1:7" x14ac:dyDescent="0.2">
      <c r="A184" t="str">
        <f>'Field-Base-End'!A184</f>
        <v>D Pinnock</v>
      </c>
      <c r="B184">
        <f>'Field-Base-End'!B184</f>
        <v>1</v>
      </c>
      <c r="C184">
        <f>'Field-Base-End'!C184</f>
        <v>0</v>
      </c>
      <c r="D184">
        <f>'Field-Base-End'!D184</f>
        <v>0</v>
      </c>
      <c r="E184">
        <f>'Field-Base-End'!E184</f>
        <v>0</v>
      </c>
      <c r="F184">
        <f>'Field-Base-End'!F184</f>
        <v>0</v>
      </c>
      <c r="G184" t="str">
        <f>'Field-Base-End'!G184</f>
        <v>N</v>
      </c>
    </row>
    <row r="185" spans="1:7" x14ac:dyDescent="0.2">
      <c r="A185" t="str">
        <f>'Field-Base-End'!A185</f>
        <v>Ed Pizii</v>
      </c>
      <c r="B185">
        <f>'Field-Base-End'!B185</f>
        <v>3</v>
      </c>
      <c r="C185">
        <f>'Field-Base-End'!C185</f>
        <v>1</v>
      </c>
      <c r="D185">
        <f>'Field-Base-End'!D185</f>
        <v>0</v>
      </c>
      <c r="E185">
        <f>'Field-Base-End'!E185</f>
        <v>0</v>
      </c>
      <c r="F185">
        <f>'Field-Base-End'!F185</f>
        <v>0</v>
      </c>
      <c r="G185" t="str">
        <f>'Field-Base-End'!G185</f>
        <v>N</v>
      </c>
    </row>
    <row r="186" spans="1:7" x14ac:dyDescent="0.2">
      <c r="A186" t="str">
        <f>'Field-Base-End'!A186</f>
        <v>C Ponnaganti</v>
      </c>
      <c r="B186">
        <f>'Field-Base-End'!B186</f>
        <v>17</v>
      </c>
      <c r="C186">
        <f>'Field-Base-End'!C186</f>
        <v>1</v>
      </c>
      <c r="D186">
        <f>'Field-Base-End'!D186</f>
        <v>0</v>
      </c>
      <c r="E186">
        <f>'Field-Base-End'!E186</f>
        <v>0</v>
      </c>
      <c r="F186">
        <f>'Field-Base-End'!F186</f>
        <v>0</v>
      </c>
      <c r="G186" t="str">
        <f>'Field-Base-End'!G186</f>
        <v>N</v>
      </c>
    </row>
    <row r="187" spans="1:7" x14ac:dyDescent="0.2">
      <c r="A187" t="str">
        <f>'Field-Base-End'!A187</f>
        <v>S Poole</v>
      </c>
      <c r="B187">
        <f>'Field-Base-End'!B187</f>
        <v>2</v>
      </c>
      <c r="C187">
        <f>'Field-Base-End'!C187</f>
        <v>0</v>
      </c>
      <c r="D187">
        <f>'Field-Base-End'!D187</f>
        <v>0</v>
      </c>
      <c r="E187">
        <f>'Field-Base-End'!E187</f>
        <v>0</v>
      </c>
      <c r="F187">
        <f>'Field-Base-End'!F187</f>
        <v>0</v>
      </c>
      <c r="G187" t="str">
        <f>'Field-Base-End'!G187</f>
        <v>N</v>
      </c>
    </row>
    <row r="188" spans="1:7" x14ac:dyDescent="0.2">
      <c r="A188" t="str">
        <f>'Field-Base-End'!A188</f>
        <v>Ajit Prasad</v>
      </c>
      <c r="B188">
        <f>'Field-Base-End'!B188</f>
        <v>11</v>
      </c>
      <c r="C188">
        <f>'Field-Base-End'!C188</f>
        <v>5</v>
      </c>
      <c r="D188">
        <f>'Field-Base-End'!D188</f>
        <v>0</v>
      </c>
      <c r="E188">
        <f>'Field-Base-End'!E188</f>
        <v>0</v>
      </c>
      <c r="F188">
        <f>'Field-Base-End'!F188</f>
        <v>0</v>
      </c>
      <c r="G188" t="str">
        <f>'Field-Base-End'!G188</f>
        <v>Y</v>
      </c>
    </row>
    <row r="189" spans="1:7" x14ac:dyDescent="0.2">
      <c r="A189" t="str">
        <f>'Field-Base-End'!A189</f>
        <v>A Pratten</v>
      </c>
      <c r="B189">
        <f>'Field-Base-End'!B189</f>
        <v>1</v>
      </c>
      <c r="C189">
        <f>'Field-Base-End'!C189</f>
        <v>0</v>
      </c>
      <c r="D189">
        <f>'Field-Base-End'!D189</f>
        <v>0</v>
      </c>
      <c r="E189">
        <f>'Field-Base-End'!E189</f>
        <v>0</v>
      </c>
      <c r="F189">
        <f>'Field-Base-End'!F189</f>
        <v>0</v>
      </c>
      <c r="G189" t="str">
        <f>'Field-Base-End'!G189</f>
        <v>N</v>
      </c>
    </row>
    <row r="190" spans="1:7" x14ac:dyDescent="0.2">
      <c r="A190" t="str">
        <f>'Field-Base-End'!A190</f>
        <v>Duray Pretorius</v>
      </c>
      <c r="B190">
        <f>'Field-Base-End'!B190</f>
        <v>48</v>
      </c>
      <c r="C190">
        <f>'Field-Base-End'!C190</f>
        <v>24</v>
      </c>
      <c r="D190">
        <f>'Field-Base-End'!D190</f>
        <v>1.5</v>
      </c>
      <c r="E190">
        <f>'Field-Base-End'!E190</f>
        <v>0</v>
      </c>
      <c r="F190">
        <f>'Field-Base-End'!F190</f>
        <v>0</v>
      </c>
      <c r="G190" t="str">
        <f>'Field-Base-End'!G190</f>
        <v>Y</v>
      </c>
    </row>
    <row r="191" spans="1:7" x14ac:dyDescent="0.2">
      <c r="A191" t="str">
        <f>'Field-Base-End'!A191</f>
        <v>T Pring</v>
      </c>
      <c r="B191">
        <f>'Field-Base-End'!B191</f>
        <v>78</v>
      </c>
      <c r="C191">
        <f>'Field-Base-End'!C191</f>
        <v>25</v>
      </c>
      <c r="D191">
        <f>'Field-Base-End'!D191</f>
        <v>0</v>
      </c>
      <c r="E191">
        <f>'Field-Base-End'!E191</f>
        <v>0</v>
      </c>
      <c r="F191">
        <f>'Field-Base-End'!F191</f>
        <v>0</v>
      </c>
      <c r="G191" t="str">
        <f>'Field-Base-End'!G191</f>
        <v>N</v>
      </c>
    </row>
    <row r="192" spans="1:7" x14ac:dyDescent="0.2">
      <c r="A192" t="str">
        <f>'Field-Base-End'!A192</f>
        <v>S Raghavan</v>
      </c>
      <c r="B192">
        <f>'Field-Base-End'!B192</f>
        <v>13</v>
      </c>
      <c r="C192">
        <f>'Field-Base-End'!C192</f>
        <v>1</v>
      </c>
      <c r="D192">
        <f>'Field-Base-End'!D192</f>
        <v>0</v>
      </c>
      <c r="E192">
        <f>'Field-Base-End'!E192</f>
        <v>0</v>
      </c>
      <c r="F192">
        <f>'Field-Base-End'!F192</f>
        <v>0</v>
      </c>
      <c r="G192" t="str">
        <f>'Field-Base-End'!G192</f>
        <v>N</v>
      </c>
    </row>
    <row r="193" spans="1:7" x14ac:dyDescent="0.2">
      <c r="A193" t="str">
        <f>'Field-Base-End'!A193</f>
        <v>V Raman</v>
      </c>
      <c r="B193">
        <f>'Field-Base-End'!B193</f>
        <v>15</v>
      </c>
      <c r="C193">
        <f>'Field-Base-End'!C193</f>
        <v>10</v>
      </c>
      <c r="D193">
        <f>'Field-Base-End'!D193</f>
        <v>0</v>
      </c>
      <c r="E193">
        <f>'Field-Base-End'!E193</f>
        <v>0</v>
      </c>
      <c r="F193">
        <f>'Field-Base-End'!F193</f>
        <v>0</v>
      </c>
      <c r="G193" t="str">
        <f>'Field-Base-End'!G193</f>
        <v>N</v>
      </c>
    </row>
    <row r="194" spans="1:7" x14ac:dyDescent="0.2">
      <c r="A194" t="str">
        <f>'Field-Base-End'!A194</f>
        <v>? Ranjan</v>
      </c>
      <c r="B194">
        <f>'Field-Base-End'!B194</f>
        <v>1</v>
      </c>
      <c r="C194">
        <f>'Field-Base-End'!C194</f>
        <v>0</v>
      </c>
      <c r="D194">
        <f>'Field-Base-End'!D194</f>
        <v>0</v>
      </c>
      <c r="E194">
        <f>'Field-Base-End'!E194</f>
        <v>0</v>
      </c>
      <c r="F194">
        <f>'Field-Base-End'!F194</f>
        <v>0</v>
      </c>
      <c r="G194" t="str">
        <f>'Field-Base-End'!G194</f>
        <v>N</v>
      </c>
    </row>
    <row r="195" spans="1:7" x14ac:dyDescent="0.2">
      <c r="A195" t="str">
        <f>'Field-Base-End'!A195</f>
        <v>N Rashid</v>
      </c>
      <c r="B195">
        <f>'Field-Base-End'!B195</f>
        <v>67</v>
      </c>
      <c r="C195">
        <f>'Field-Base-End'!C195</f>
        <v>18</v>
      </c>
      <c r="D195">
        <f>'Field-Base-End'!D195</f>
        <v>0</v>
      </c>
      <c r="E195">
        <f>'Field-Base-End'!E195</f>
        <v>0</v>
      </c>
      <c r="F195">
        <f>'Field-Base-End'!F195</f>
        <v>0</v>
      </c>
      <c r="G195" t="str">
        <f>'Field-Base-End'!G195</f>
        <v>N</v>
      </c>
    </row>
    <row r="196" spans="1:7" x14ac:dyDescent="0.2">
      <c r="A196" t="str">
        <f>'Field-Base-End'!A196</f>
        <v>A Ratyna</v>
      </c>
      <c r="B196">
        <f>'Field-Base-End'!B196</f>
        <v>43</v>
      </c>
      <c r="C196">
        <f>'Field-Base-End'!C196</f>
        <v>7</v>
      </c>
      <c r="D196">
        <f>'Field-Base-End'!D196</f>
        <v>0</v>
      </c>
      <c r="E196">
        <f>'Field-Base-End'!E196</f>
        <v>0</v>
      </c>
      <c r="F196">
        <f>'Field-Base-End'!F196</f>
        <v>0</v>
      </c>
      <c r="G196" t="str">
        <f>'Field-Base-End'!G196</f>
        <v>N</v>
      </c>
    </row>
    <row r="197" spans="1:7" x14ac:dyDescent="0.2">
      <c r="A197" t="str">
        <f>'Field-Base-End'!A197</f>
        <v>A Reed</v>
      </c>
      <c r="B197">
        <f>'Field-Base-End'!B197</f>
        <v>50</v>
      </c>
      <c r="C197">
        <f>'Field-Base-End'!C197</f>
        <v>11</v>
      </c>
      <c r="D197">
        <f>'Field-Base-End'!D197</f>
        <v>0</v>
      </c>
      <c r="E197">
        <f>'Field-Base-End'!E197</f>
        <v>0</v>
      </c>
      <c r="F197">
        <f>'Field-Base-End'!F197</f>
        <v>0</v>
      </c>
      <c r="G197" t="str">
        <f>'Field-Base-End'!G197</f>
        <v>N</v>
      </c>
    </row>
    <row r="198" spans="1:7" x14ac:dyDescent="0.2">
      <c r="A198" t="str">
        <f>'Field-Base-End'!A198</f>
        <v>E Reed</v>
      </c>
      <c r="B198">
        <f>'Field-Base-End'!B198</f>
        <v>5</v>
      </c>
      <c r="C198">
        <f>'Field-Base-End'!C198</f>
        <v>2</v>
      </c>
      <c r="D198">
        <f>'Field-Base-End'!D198</f>
        <v>0</v>
      </c>
      <c r="E198">
        <f>'Field-Base-End'!E198</f>
        <v>0</v>
      </c>
      <c r="F198">
        <f>'Field-Base-End'!F198</f>
        <v>0</v>
      </c>
      <c r="G198" t="str">
        <f>'Field-Base-End'!G198</f>
        <v>N</v>
      </c>
    </row>
    <row r="199" spans="1:7" x14ac:dyDescent="0.2">
      <c r="A199" t="str">
        <f>'Field-Base-End'!A199</f>
        <v>M Rees</v>
      </c>
      <c r="B199">
        <f>'Field-Base-End'!B199</f>
        <v>44</v>
      </c>
      <c r="C199">
        <f>'Field-Base-End'!C199</f>
        <v>5</v>
      </c>
      <c r="D199">
        <f>'Field-Base-End'!D199</f>
        <v>0</v>
      </c>
      <c r="E199">
        <f>'Field-Base-End'!E199</f>
        <v>0</v>
      </c>
      <c r="F199">
        <f>'Field-Base-End'!F199</f>
        <v>0</v>
      </c>
      <c r="G199" t="str">
        <f>'Field-Base-End'!G199</f>
        <v>N</v>
      </c>
    </row>
    <row r="200" spans="1:7" x14ac:dyDescent="0.2">
      <c r="A200" t="str">
        <f>'Field-Base-End'!A200</f>
        <v>I Reham</v>
      </c>
      <c r="B200">
        <f>'Field-Base-End'!B200</f>
        <v>1</v>
      </c>
      <c r="C200">
        <f>'Field-Base-End'!C200</f>
        <v>0</v>
      </c>
      <c r="D200">
        <f>'Field-Base-End'!D200</f>
        <v>0</v>
      </c>
      <c r="E200">
        <f>'Field-Base-End'!E200</f>
        <v>0</v>
      </c>
      <c r="F200">
        <f>'Field-Base-End'!F200</f>
        <v>0</v>
      </c>
      <c r="G200" t="str">
        <f>'Field-Base-End'!G200</f>
        <v>N</v>
      </c>
    </row>
    <row r="201" spans="1:7" x14ac:dyDescent="0.2">
      <c r="A201" t="str">
        <f>'Field-Base-End'!A201</f>
        <v>R Richardson</v>
      </c>
      <c r="B201">
        <f>'Field-Base-End'!B201</f>
        <v>30</v>
      </c>
      <c r="C201">
        <f>'Field-Base-End'!C201</f>
        <v>3</v>
      </c>
      <c r="D201">
        <f>'Field-Base-End'!D201</f>
        <v>0</v>
      </c>
      <c r="E201">
        <f>'Field-Base-End'!E201</f>
        <v>15</v>
      </c>
      <c r="F201">
        <f>'Field-Base-End'!F201</f>
        <v>0</v>
      </c>
      <c r="G201" t="str">
        <f>'Field-Base-End'!G201</f>
        <v>N</v>
      </c>
    </row>
    <row r="202" spans="1:7" x14ac:dyDescent="0.2">
      <c r="A202" t="str">
        <f>'Field-Base-End'!A202</f>
        <v>Matt Ridgway</v>
      </c>
      <c r="B202">
        <f>'Field-Base-End'!B202</f>
        <v>264</v>
      </c>
      <c r="C202">
        <f>'Field-Base-End'!C202</f>
        <v>101</v>
      </c>
      <c r="D202">
        <f>'Field-Base-End'!D202</f>
        <v>1</v>
      </c>
      <c r="E202">
        <f>'Field-Base-End'!E202</f>
        <v>1</v>
      </c>
      <c r="F202">
        <f>'Field-Base-End'!F202</f>
        <v>0</v>
      </c>
      <c r="G202" t="str">
        <f>'Field-Base-End'!G202</f>
        <v>N</v>
      </c>
    </row>
    <row r="203" spans="1:7" x14ac:dyDescent="0.2">
      <c r="A203" t="str">
        <f>'Field-Base-End'!A203</f>
        <v>Nick Ridgway</v>
      </c>
      <c r="B203">
        <f>'Field-Base-End'!B203</f>
        <v>267</v>
      </c>
      <c r="C203">
        <f>'Field-Base-End'!C203</f>
        <v>135</v>
      </c>
      <c r="D203">
        <f>'Field-Base-End'!D203</f>
        <v>0</v>
      </c>
      <c r="E203">
        <f>'Field-Base-End'!E203</f>
        <v>2</v>
      </c>
      <c r="F203">
        <f>'Field-Base-End'!F203</f>
        <v>0</v>
      </c>
      <c r="G203" t="str">
        <f>'Field-Base-End'!G203</f>
        <v>Y</v>
      </c>
    </row>
    <row r="204" spans="1:7" x14ac:dyDescent="0.2">
      <c r="A204" t="str">
        <f>'Field-Base-End'!A204</f>
        <v>D Riley</v>
      </c>
      <c r="B204">
        <f>'Field-Base-End'!B204</f>
        <v>3</v>
      </c>
      <c r="C204">
        <f>'Field-Base-End'!C204</f>
        <v>0</v>
      </c>
      <c r="D204">
        <f>'Field-Base-End'!D204</f>
        <v>0</v>
      </c>
      <c r="E204">
        <f>'Field-Base-End'!E204</f>
        <v>1</v>
      </c>
      <c r="F204">
        <f>'Field-Base-End'!F204</f>
        <v>0</v>
      </c>
      <c r="G204" t="str">
        <f>'Field-Base-End'!G204</f>
        <v>N</v>
      </c>
    </row>
    <row r="205" spans="1:7" x14ac:dyDescent="0.2">
      <c r="A205" t="str">
        <f>'Field-Base-End'!A205</f>
        <v>Dave Risley</v>
      </c>
      <c r="B205">
        <f>'Field-Base-End'!B205</f>
        <v>2</v>
      </c>
      <c r="C205">
        <f>'Field-Base-End'!C205</f>
        <v>0</v>
      </c>
      <c r="D205">
        <f>'Field-Base-End'!D205</f>
        <v>0</v>
      </c>
      <c r="E205">
        <f>'Field-Base-End'!E205</f>
        <v>0</v>
      </c>
      <c r="F205">
        <f>'Field-Base-End'!F205</f>
        <v>0</v>
      </c>
      <c r="G205" t="str">
        <f>'Field-Base-End'!G205</f>
        <v>N</v>
      </c>
    </row>
    <row r="206" spans="1:7" x14ac:dyDescent="0.2">
      <c r="A206" t="str">
        <f>'Field-Base-End'!A206</f>
        <v>Jon Ryves</v>
      </c>
      <c r="B206">
        <f>'Field-Base-End'!B206</f>
        <v>1</v>
      </c>
      <c r="C206">
        <f>'Field-Base-End'!C206</f>
        <v>0</v>
      </c>
      <c r="D206">
        <f>'Field-Base-End'!D206</f>
        <v>0</v>
      </c>
      <c r="E206">
        <f>'Field-Base-End'!E206</f>
        <v>0</v>
      </c>
      <c r="F206">
        <f>'Field-Base-End'!F206</f>
        <v>0</v>
      </c>
      <c r="G206" t="str">
        <f>'Field-Base-End'!G206</f>
        <v>Y</v>
      </c>
    </row>
    <row r="207" spans="1:7" x14ac:dyDescent="0.2">
      <c r="A207" t="str">
        <f>'Field-Base-End'!A207</f>
        <v>R Ronald</v>
      </c>
      <c r="B207">
        <f>'Field-Base-End'!B207</f>
        <v>1</v>
      </c>
      <c r="C207">
        <f>'Field-Base-End'!C207</f>
        <v>0</v>
      </c>
      <c r="D207">
        <f>'Field-Base-End'!D207</f>
        <v>0</v>
      </c>
      <c r="E207">
        <f>'Field-Base-End'!E207</f>
        <v>0</v>
      </c>
      <c r="F207">
        <f>'Field-Base-End'!F207</f>
        <v>0</v>
      </c>
      <c r="G207" t="str">
        <f>'Field-Base-End'!G207</f>
        <v>N</v>
      </c>
    </row>
    <row r="208" spans="1:7" x14ac:dyDescent="0.2">
      <c r="A208" t="str">
        <f>'Field-Base-End'!A208</f>
        <v>Humphrey Rose</v>
      </c>
      <c r="B208">
        <f>'Field-Base-End'!B208</f>
        <v>2</v>
      </c>
      <c r="C208">
        <f>'Field-Base-End'!C208</f>
        <v>1</v>
      </c>
      <c r="D208">
        <f>'Field-Base-End'!D208</f>
        <v>0</v>
      </c>
      <c r="E208">
        <f>'Field-Base-End'!E208</f>
        <v>0</v>
      </c>
      <c r="F208">
        <f>'Field-Base-End'!F208</f>
        <v>0</v>
      </c>
      <c r="G208" t="str">
        <f>'Field-Base-End'!G208</f>
        <v>N</v>
      </c>
    </row>
    <row r="209" spans="1:7" x14ac:dyDescent="0.2">
      <c r="A209" t="str">
        <f>'Field-Base-End'!A209</f>
        <v>H Sayer</v>
      </c>
      <c r="B209">
        <f>'Field-Base-End'!B209</f>
        <v>1</v>
      </c>
      <c r="C209">
        <f>'Field-Base-End'!C209</f>
        <v>0</v>
      </c>
      <c r="D209">
        <f>'Field-Base-End'!D209</f>
        <v>0</v>
      </c>
      <c r="E209">
        <f>'Field-Base-End'!E209</f>
        <v>0</v>
      </c>
      <c r="F209">
        <f>'Field-Base-End'!F209</f>
        <v>0</v>
      </c>
      <c r="G209" t="str">
        <f>'Field-Base-End'!G209</f>
        <v>N</v>
      </c>
    </row>
    <row r="210" spans="1:7" x14ac:dyDescent="0.2">
      <c r="A210" t="str">
        <f>'Field-Base-End'!A210</f>
        <v>N Scott</v>
      </c>
      <c r="B210">
        <f>'Field-Base-End'!B210</f>
        <v>7</v>
      </c>
      <c r="C210">
        <f>'Field-Base-End'!C210</f>
        <v>0</v>
      </c>
      <c r="D210">
        <f>'Field-Base-End'!D210</f>
        <v>0</v>
      </c>
      <c r="E210">
        <f>'Field-Base-End'!E210</f>
        <v>0</v>
      </c>
      <c r="F210">
        <f>'Field-Base-End'!F210</f>
        <v>0</v>
      </c>
      <c r="G210" t="str">
        <f>'Field-Base-End'!G210</f>
        <v>N</v>
      </c>
    </row>
    <row r="211" spans="1:7" x14ac:dyDescent="0.2">
      <c r="A211" t="str">
        <f>'Field-Base-End'!A211</f>
        <v>W Seymour</v>
      </c>
      <c r="B211">
        <f>'Field-Base-End'!B211</f>
        <v>4</v>
      </c>
      <c r="C211">
        <f>'Field-Base-End'!C211</f>
        <v>1</v>
      </c>
      <c r="D211">
        <f>'Field-Base-End'!D211</f>
        <v>0</v>
      </c>
      <c r="E211">
        <f>'Field-Base-End'!E211</f>
        <v>0</v>
      </c>
      <c r="F211">
        <f>'Field-Base-End'!F211</f>
        <v>0</v>
      </c>
      <c r="G211" t="str">
        <f>'Field-Base-End'!G211</f>
        <v>N</v>
      </c>
    </row>
    <row r="212" spans="1:7" x14ac:dyDescent="0.2">
      <c r="A212" t="str">
        <f>'Field-Base-End'!A212</f>
        <v>T Sharif</v>
      </c>
      <c r="B212">
        <f>'Field-Base-End'!B212</f>
        <v>1</v>
      </c>
      <c r="C212">
        <f>'Field-Base-End'!C212</f>
        <v>0</v>
      </c>
      <c r="D212">
        <f>'Field-Base-End'!D212</f>
        <v>0</v>
      </c>
      <c r="E212">
        <f>'Field-Base-End'!E212</f>
        <v>0</v>
      </c>
      <c r="F212">
        <f>'Field-Base-End'!F212</f>
        <v>0</v>
      </c>
      <c r="G212" t="str">
        <f>'Field-Base-End'!G212</f>
        <v>N</v>
      </c>
    </row>
    <row r="213" spans="1:7" x14ac:dyDescent="0.2">
      <c r="A213" t="str">
        <f>'Field-Base-End'!A213</f>
        <v>S Shaz</v>
      </c>
      <c r="B213">
        <f>'Field-Base-End'!B213</f>
        <v>1</v>
      </c>
      <c r="C213">
        <f>'Field-Base-End'!C213</f>
        <v>1</v>
      </c>
      <c r="D213">
        <f>'Field-Base-End'!D213</f>
        <v>0</v>
      </c>
      <c r="E213">
        <f>'Field-Base-End'!E213</f>
        <v>0</v>
      </c>
      <c r="F213">
        <f>'Field-Base-End'!F213</f>
        <v>0</v>
      </c>
      <c r="G213" t="str">
        <f>'Field-Base-End'!G213</f>
        <v>N</v>
      </c>
    </row>
    <row r="214" spans="1:7" x14ac:dyDescent="0.2">
      <c r="A214" t="str">
        <f>'Field-Base-End'!A214</f>
        <v>E Shelley</v>
      </c>
      <c r="B214">
        <f>'Field-Base-End'!B214</f>
        <v>1</v>
      </c>
      <c r="C214">
        <f>'Field-Base-End'!C214</f>
        <v>0</v>
      </c>
      <c r="D214">
        <f>'Field-Base-End'!D214</f>
        <v>0</v>
      </c>
      <c r="E214">
        <f>'Field-Base-End'!E214</f>
        <v>2</v>
      </c>
      <c r="F214">
        <f>'Field-Base-End'!F214</f>
        <v>0</v>
      </c>
      <c r="G214" t="str">
        <f>'Field-Base-End'!G214</f>
        <v>N</v>
      </c>
    </row>
    <row r="215" spans="1:7" x14ac:dyDescent="0.2">
      <c r="A215" t="str">
        <f>'Field-Base-End'!A215</f>
        <v>R Siddu</v>
      </c>
      <c r="B215">
        <f>'Field-Base-End'!B215</f>
        <v>3</v>
      </c>
      <c r="C215">
        <f>'Field-Base-End'!C215</f>
        <v>0</v>
      </c>
      <c r="D215">
        <f>'Field-Base-End'!D215</f>
        <v>0</v>
      </c>
      <c r="E215">
        <f>'Field-Base-End'!E215</f>
        <v>0</v>
      </c>
      <c r="F215">
        <f>'Field-Base-End'!F215</f>
        <v>0</v>
      </c>
      <c r="G215" t="str">
        <f>'Field-Base-End'!G215</f>
        <v>N</v>
      </c>
    </row>
    <row r="216" spans="1:7" x14ac:dyDescent="0.2">
      <c r="A216" t="str">
        <f>'Field-Base-End'!A216</f>
        <v>R Simkins</v>
      </c>
      <c r="B216">
        <f>'Field-Base-End'!B216</f>
        <v>9</v>
      </c>
      <c r="C216">
        <f>'Field-Base-End'!C216</f>
        <v>3</v>
      </c>
      <c r="D216">
        <f>'Field-Base-End'!D216</f>
        <v>0</v>
      </c>
      <c r="E216">
        <f>'Field-Base-End'!E216</f>
        <v>0</v>
      </c>
      <c r="F216">
        <f>'Field-Base-End'!F216</f>
        <v>0</v>
      </c>
      <c r="G216" t="str">
        <f>'Field-Base-End'!G216</f>
        <v>N</v>
      </c>
    </row>
    <row r="217" spans="1:7" x14ac:dyDescent="0.2">
      <c r="A217" t="str">
        <f>'Field-Base-End'!A217</f>
        <v>W Skidelsky</v>
      </c>
      <c r="B217">
        <f>'Field-Base-End'!B217</f>
        <v>40</v>
      </c>
      <c r="C217">
        <f>'Field-Base-End'!C217</f>
        <v>15</v>
      </c>
      <c r="D217">
        <f>'Field-Base-End'!D217</f>
        <v>0</v>
      </c>
      <c r="E217">
        <f>'Field-Base-End'!E217</f>
        <v>0</v>
      </c>
      <c r="F217">
        <f>'Field-Base-End'!F217</f>
        <v>0</v>
      </c>
      <c r="G217" t="str">
        <f>'Field-Base-End'!G217</f>
        <v>N</v>
      </c>
    </row>
    <row r="218" spans="1:7" x14ac:dyDescent="0.2">
      <c r="A218" t="str">
        <f>'Field-Base-End'!A218</f>
        <v>Will Smibert</v>
      </c>
      <c r="B218">
        <f>'Field-Base-End'!B218</f>
        <v>1</v>
      </c>
      <c r="C218">
        <f>'Field-Base-End'!C218</f>
        <v>0</v>
      </c>
      <c r="D218">
        <f>'Field-Base-End'!D218</f>
        <v>0</v>
      </c>
      <c r="E218">
        <f>'Field-Base-End'!E218</f>
        <v>0</v>
      </c>
      <c r="F218">
        <f>'Field-Base-End'!F218</f>
        <v>0</v>
      </c>
      <c r="G218" t="str">
        <f>'Field-Base-End'!G218</f>
        <v>N</v>
      </c>
    </row>
    <row r="219" spans="1:7" x14ac:dyDescent="0.2">
      <c r="A219" t="str">
        <f>'Field-Base-End'!A219</f>
        <v>E Smith</v>
      </c>
      <c r="B219">
        <f>'Field-Base-End'!B219</f>
        <v>1</v>
      </c>
      <c r="C219">
        <f>'Field-Base-End'!C219</f>
        <v>0</v>
      </c>
      <c r="D219">
        <f>'Field-Base-End'!D219</f>
        <v>0</v>
      </c>
      <c r="E219">
        <f>'Field-Base-End'!E219</f>
        <v>0</v>
      </c>
      <c r="F219">
        <f>'Field-Base-End'!F219</f>
        <v>0</v>
      </c>
      <c r="G219" t="str">
        <f>'Field-Base-End'!G219</f>
        <v>N</v>
      </c>
    </row>
    <row r="220" spans="1:7" x14ac:dyDescent="0.2">
      <c r="A220" t="str">
        <f>'Field-Base-End'!A220</f>
        <v>P Smith</v>
      </c>
      <c r="B220">
        <f>'Field-Base-End'!B220</f>
        <v>9</v>
      </c>
      <c r="C220">
        <f>'Field-Base-End'!C220</f>
        <v>4</v>
      </c>
      <c r="D220">
        <f>'Field-Base-End'!D220</f>
        <v>0</v>
      </c>
      <c r="E220">
        <f>'Field-Base-End'!E220</f>
        <v>0</v>
      </c>
      <c r="F220">
        <f>'Field-Base-End'!F220</f>
        <v>0</v>
      </c>
      <c r="G220" t="str">
        <f>'Field-Base-End'!G220</f>
        <v>N</v>
      </c>
    </row>
    <row r="221" spans="1:7" x14ac:dyDescent="0.2">
      <c r="A221" t="str">
        <f>'Field-Base-End'!A221</f>
        <v>James Spence</v>
      </c>
      <c r="B221">
        <f>'Field-Base-End'!B221</f>
        <v>2</v>
      </c>
      <c r="C221">
        <f>'Field-Base-End'!C221</f>
        <v>0</v>
      </c>
      <c r="D221">
        <f>'Field-Base-End'!D221</f>
        <v>0.5</v>
      </c>
      <c r="E221">
        <f>'Field-Base-End'!E221</f>
        <v>0</v>
      </c>
      <c r="F221">
        <f>'Field-Base-End'!F221</f>
        <v>0</v>
      </c>
      <c r="G221" t="str">
        <f>'Field-Base-End'!G221</f>
        <v>N</v>
      </c>
    </row>
    <row r="222" spans="1:7" x14ac:dyDescent="0.2">
      <c r="A222" t="str">
        <f>'Field-Base-End'!A222</f>
        <v>Matt Spencer</v>
      </c>
      <c r="B222">
        <f>'Field-Base-End'!B222</f>
        <v>4</v>
      </c>
      <c r="C222">
        <f>'Field-Base-End'!C222</f>
        <v>3</v>
      </c>
      <c r="D222">
        <f>'Field-Base-End'!D222</f>
        <v>0</v>
      </c>
      <c r="E222">
        <f>'Field-Base-End'!E222</f>
        <v>0</v>
      </c>
      <c r="F222">
        <f>'Field-Base-End'!F222</f>
        <v>0</v>
      </c>
      <c r="G222" t="str">
        <f>'Field-Base-End'!G222</f>
        <v>Y</v>
      </c>
    </row>
    <row r="223" spans="1:7" x14ac:dyDescent="0.2">
      <c r="A223" t="str">
        <f>'Field-Base-End'!A223</f>
        <v>R Srivastava</v>
      </c>
      <c r="B223">
        <f>'Field-Base-End'!B223</f>
        <v>84</v>
      </c>
      <c r="C223">
        <f>'Field-Base-End'!C223</f>
        <v>13</v>
      </c>
      <c r="D223">
        <f>'Field-Base-End'!D223</f>
        <v>0</v>
      </c>
      <c r="E223">
        <f>'Field-Base-End'!E223</f>
        <v>0</v>
      </c>
      <c r="F223">
        <f>'Field-Base-End'!F223</f>
        <v>0</v>
      </c>
      <c r="G223" t="str">
        <f>'Field-Base-End'!G223</f>
        <v>N</v>
      </c>
    </row>
    <row r="224" spans="1:7" x14ac:dyDescent="0.2">
      <c r="A224" t="str">
        <f>'Field-Base-End'!A224</f>
        <v>Nigel Stephenson</v>
      </c>
      <c r="B224">
        <f>'Field-Base-End'!B224</f>
        <v>73</v>
      </c>
      <c r="C224">
        <f>'Field-Base-End'!C224</f>
        <v>7</v>
      </c>
      <c r="D224">
        <f>'Field-Base-End'!D224</f>
        <v>0.5</v>
      </c>
      <c r="E224">
        <f>'Field-Base-End'!E224</f>
        <v>0</v>
      </c>
      <c r="F224">
        <f>'Field-Base-End'!F224</f>
        <v>0</v>
      </c>
      <c r="G224" t="str">
        <f>'Field-Base-End'!G224</f>
        <v>Y</v>
      </c>
    </row>
    <row r="225" spans="1:7" x14ac:dyDescent="0.2">
      <c r="A225" t="str">
        <f>'Field-Base-End'!A225</f>
        <v>A Stewart</v>
      </c>
      <c r="B225">
        <f>'Field-Base-End'!B225</f>
        <v>3</v>
      </c>
      <c r="C225">
        <f>'Field-Base-End'!C225</f>
        <v>0</v>
      </c>
      <c r="D225">
        <f>'Field-Base-End'!D225</f>
        <v>0</v>
      </c>
      <c r="E225">
        <f>'Field-Base-End'!E225</f>
        <v>0</v>
      </c>
      <c r="F225">
        <f>'Field-Base-End'!F225</f>
        <v>0</v>
      </c>
      <c r="G225" t="str">
        <f>'Field-Base-End'!G225</f>
        <v>N</v>
      </c>
    </row>
    <row r="226" spans="1:7" x14ac:dyDescent="0.2">
      <c r="A226" t="str">
        <f>'Field-Base-End'!A226</f>
        <v>Ben Stinson</v>
      </c>
      <c r="B226">
        <f>'Field-Base-End'!B226</f>
        <v>4</v>
      </c>
      <c r="C226">
        <f>'Field-Base-End'!C226</f>
        <v>1</v>
      </c>
      <c r="D226">
        <f>'Field-Base-End'!D226</f>
        <v>0</v>
      </c>
      <c r="E226">
        <f>'Field-Base-End'!E226</f>
        <v>0</v>
      </c>
      <c r="F226">
        <f>'Field-Base-End'!F226</f>
        <v>0</v>
      </c>
      <c r="G226" t="str">
        <f>'Field-Base-End'!G226</f>
        <v>N</v>
      </c>
    </row>
    <row r="227" spans="1:7" x14ac:dyDescent="0.2">
      <c r="A227" t="str">
        <f>'Field-Base-End'!A227</f>
        <v>M Strachan</v>
      </c>
      <c r="B227">
        <f>'Field-Base-End'!B227</f>
        <v>32</v>
      </c>
      <c r="C227">
        <f>'Field-Base-End'!C227</f>
        <v>11</v>
      </c>
      <c r="D227">
        <f>'Field-Base-End'!D227</f>
        <v>0</v>
      </c>
      <c r="E227">
        <f>'Field-Base-End'!E227</f>
        <v>0</v>
      </c>
      <c r="F227">
        <f>'Field-Base-End'!F227</f>
        <v>0</v>
      </c>
      <c r="G227" t="str">
        <f>'Field-Base-End'!G227</f>
        <v>N</v>
      </c>
    </row>
    <row r="228" spans="1:7" x14ac:dyDescent="0.2">
      <c r="A228" t="str">
        <f>'Field-Base-End'!A228</f>
        <v>H Suri</v>
      </c>
      <c r="B228">
        <f>'Field-Base-End'!B228</f>
        <v>1</v>
      </c>
      <c r="C228">
        <f>'Field-Base-End'!C228</f>
        <v>0</v>
      </c>
      <c r="D228">
        <f>'Field-Base-End'!D228</f>
        <v>0</v>
      </c>
      <c r="E228">
        <f>'Field-Base-End'!E228</f>
        <v>0</v>
      </c>
      <c r="F228">
        <f>'Field-Base-End'!F228</f>
        <v>0</v>
      </c>
      <c r="G228" t="str">
        <f>'Field-Base-End'!G228</f>
        <v>N</v>
      </c>
    </row>
    <row r="229" spans="1:7" x14ac:dyDescent="0.2">
      <c r="A229" t="str">
        <f>'Field-Base-End'!A229</f>
        <v>Sid Swaminathan</v>
      </c>
      <c r="B229">
        <f>'Field-Base-End'!B229</f>
        <v>47</v>
      </c>
      <c r="C229">
        <f>'Field-Base-End'!C229</f>
        <v>15</v>
      </c>
      <c r="D229">
        <f>'Field-Base-End'!D229</f>
        <v>0</v>
      </c>
      <c r="E229">
        <f>'Field-Base-End'!E229</f>
        <v>0</v>
      </c>
      <c r="F229">
        <f>'Field-Base-End'!F229</f>
        <v>0</v>
      </c>
      <c r="G229" t="str">
        <f>'Field-Base-End'!G229</f>
        <v>N</v>
      </c>
    </row>
    <row r="230" spans="1:7" x14ac:dyDescent="0.2">
      <c r="A230" t="str">
        <f>'Field-Base-End'!A230</f>
        <v>R Taberer</v>
      </c>
      <c r="B230">
        <f>'Field-Base-End'!B230</f>
        <v>10</v>
      </c>
      <c r="C230">
        <f>'Field-Base-End'!C230</f>
        <v>0</v>
      </c>
      <c r="D230">
        <f>'Field-Base-End'!D230</f>
        <v>0</v>
      </c>
      <c r="E230">
        <f>'Field-Base-End'!E230</f>
        <v>0</v>
      </c>
      <c r="F230">
        <f>'Field-Base-End'!F230</f>
        <v>0</v>
      </c>
      <c r="G230" t="str">
        <f>'Field-Base-End'!G230</f>
        <v>N</v>
      </c>
    </row>
    <row r="231" spans="1:7" x14ac:dyDescent="0.2">
      <c r="A231" t="str">
        <f>'Field-Base-End'!A231</f>
        <v>T Tearle</v>
      </c>
      <c r="B231">
        <f>'Field-Base-End'!B231</f>
        <v>27</v>
      </c>
      <c r="C231">
        <f>'Field-Base-End'!C231</f>
        <v>7</v>
      </c>
      <c r="D231">
        <f>'Field-Base-End'!D231</f>
        <v>0</v>
      </c>
      <c r="E231">
        <f>'Field-Base-End'!E231</f>
        <v>0</v>
      </c>
      <c r="F231">
        <f>'Field-Base-End'!F231</f>
        <v>0</v>
      </c>
      <c r="G231" t="str">
        <f>'Field-Base-End'!G231</f>
        <v>N</v>
      </c>
    </row>
    <row r="232" spans="1:7" x14ac:dyDescent="0.2">
      <c r="A232" t="str">
        <f>'Field-Base-End'!A232</f>
        <v>P Timmis</v>
      </c>
      <c r="B232">
        <f>'Field-Base-End'!B232</f>
        <v>3</v>
      </c>
      <c r="C232">
        <f>'Field-Base-End'!C232</f>
        <v>0</v>
      </c>
      <c r="D232">
        <f>'Field-Base-End'!D232</f>
        <v>0</v>
      </c>
      <c r="E232">
        <f>'Field-Base-End'!E232</f>
        <v>0</v>
      </c>
      <c r="F232">
        <f>'Field-Base-End'!F232</f>
        <v>0</v>
      </c>
      <c r="G232" t="str">
        <f>'Field-Base-End'!G232</f>
        <v>N</v>
      </c>
    </row>
    <row r="233" spans="1:7" x14ac:dyDescent="0.2">
      <c r="A233" t="str">
        <f>'Field-Base-End'!A233</f>
        <v>C Tindale</v>
      </c>
      <c r="B233">
        <f>'Field-Base-End'!B233</f>
        <v>1</v>
      </c>
      <c r="C233">
        <f>'Field-Base-End'!C233</f>
        <v>0</v>
      </c>
      <c r="D233">
        <f>'Field-Base-End'!D233</f>
        <v>0</v>
      </c>
      <c r="E233">
        <f>'Field-Base-End'!E233</f>
        <v>0</v>
      </c>
      <c r="F233">
        <f>'Field-Base-End'!F233</f>
        <v>0</v>
      </c>
      <c r="G233" t="str">
        <f>'Field-Base-End'!G233</f>
        <v>N</v>
      </c>
    </row>
    <row r="234" spans="1:7" x14ac:dyDescent="0.2">
      <c r="A234" t="str">
        <f>'Field-Base-End'!A234</f>
        <v>James Tisato</v>
      </c>
      <c r="B234">
        <f>'Field-Base-End'!B234</f>
        <v>8</v>
      </c>
      <c r="C234">
        <f>'Field-Base-End'!C234</f>
        <v>2</v>
      </c>
      <c r="D234">
        <f>'Field-Base-End'!D234</f>
        <v>0</v>
      </c>
      <c r="E234">
        <f>'Field-Base-End'!E234</f>
        <v>0</v>
      </c>
      <c r="F234">
        <f>'Field-Base-End'!F234</f>
        <v>0</v>
      </c>
      <c r="G234" t="str">
        <f>'Field-Base-End'!G234</f>
        <v>Y</v>
      </c>
    </row>
    <row r="235" spans="1:7" x14ac:dyDescent="0.2">
      <c r="A235" t="str">
        <f>'Field-Base-End'!A235</f>
        <v>A Titley</v>
      </c>
      <c r="B235">
        <f>'Field-Base-End'!B235</f>
        <v>1</v>
      </c>
      <c r="C235">
        <f>'Field-Base-End'!C235</f>
        <v>0</v>
      </c>
      <c r="D235">
        <f>'Field-Base-End'!D235</f>
        <v>0</v>
      </c>
      <c r="E235">
        <f>'Field-Base-End'!E235</f>
        <v>0</v>
      </c>
      <c r="F235">
        <f>'Field-Base-End'!F235</f>
        <v>0</v>
      </c>
      <c r="G235" t="str">
        <f>'Field-Base-End'!G235</f>
        <v>N</v>
      </c>
    </row>
    <row r="236" spans="1:7" x14ac:dyDescent="0.2">
      <c r="A236" t="str">
        <f>'Field-Base-End'!A236</f>
        <v>A Tolhurst</v>
      </c>
      <c r="B236">
        <f>'Field-Base-End'!B236</f>
        <v>84</v>
      </c>
      <c r="C236">
        <f>'Field-Base-End'!C236</f>
        <v>13</v>
      </c>
      <c r="D236">
        <f>'Field-Base-End'!D236</f>
        <v>0</v>
      </c>
      <c r="E236">
        <f>'Field-Base-End'!E236</f>
        <v>0</v>
      </c>
      <c r="F236">
        <f>'Field-Base-End'!F236</f>
        <v>0</v>
      </c>
      <c r="G236" t="str">
        <f>'Field-Base-End'!G236</f>
        <v>N</v>
      </c>
    </row>
    <row r="237" spans="1:7" x14ac:dyDescent="0.2">
      <c r="A237" t="str">
        <f>'Field-Base-End'!A237</f>
        <v>Rory Turner</v>
      </c>
      <c r="B237">
        <f>'Field-Base-End'!B237</f>
        <v>11</v>
      </c>
      <c r="C237">
        <f>'Field-Base-End'!C237</f>
        <v>4</v>
      </c>
      <c r="D237">
        <f>'Field-Base-End'!D237</f>
        <v>0</v>
      </c>
      <c r="E237">
        <f>'Field-Base-End'!E237</f>
        <v>0</v>
      </c>
      <c r="F237">
        <f>'Field-Base-End'!F237</f>
        <v>0</v>
      </c>
      <c r="G237" t="str">
        <f>'Field-Base-End'!G237</f>
        <v>N</v>
      </c>
    </row>
    <row r="238" spans="1:7" x14ac:dyDescent="0.2">
      <c r="A238" t="str">
        <f>'Field-Base-End'!A238</f>
        <v>A Verma</v>
      </c>
      <c r="B238">
        <f>'Field-Base-End'!B238</f>
        <v>1</v>
      </c>
      <c r="C238">
        <f>'Field-Base-End'!C238</f>
        <v>0</v>
      </c>
      <c r="D238">
        <f>'Field-Base-End'!D238</f>
        <v>0</v>
      </c>
      <c r="E238">
        <f>'Field-Base-End'!E238</f>
        <v>0</v>
      </c>
      <c r="F238">
        <f>'Field-Base-End'!F238</f>
        <v>0</v>
      </c>
      <c r="G238" t="str">
        <f>'Field-Base-End'!G238</f>
        <v>N</v>
      </c>
    </row>
    <row r="239" spans="1:7" x14ac:dyDescent="0.2">
      <c r="A239" t="str">
        <f>'Field-Base-End'!A239</f>
        <v>? Vijay</v>
      </c>
      <c r="B239">
        <f>'Field-Base-End'!B239</f>
        <v>1</v>
      </c>
      <c r="C239">
        <f>'Field-Base-End'!C239</f>
        <v>0</v>
      </c>
      <c r="D239">
        <f>'Field-Base-End'!D239</f>
        <v>0</v>
      </c>
      <c r="E239">
        <f>'Field-Base-End'!E239</f>
        <v>0</v>
      </c>
      <c r="F239">
        <f>'Field-Base-End'!F239</f>
        <v>0</v>
      </c>
      <c r="G239" t="str">
        <f>'Field-Base-End'!G239</f>
        <v>N</v>
      </c>
    </row>
    <row r="240" spans="1:7" x14ac:dyDescent="0.2">
      <c r="A240" t="str">
        <f>'Field-Base-End'!A240</f>
        <v>J Walding</v>
      </c>
      <c r="B240">
        <f>'Field-Base-End'!B240</f>
        <v>10</v>
      </c>
      <c r="C240">
        <f>'Field-Base-End'!C240</f>
        <v>2</v>
      </c>
      <c r="D240">
        <f>'Field-Base-End'!D240</f>
        <v>0</v>
      </c>
      <c r="E240">
        <f>'Field-Base-End'!E240</f>
        <v>0</v>
      </c>
      <c r="F240">
        <f>'Field-Base-End'!F240</f>
        <v>0</v>
      </c>
      <c r="G240" t="str">
        <f>'Field-Base-End'!G240</f>
        <v>N</v>
      </c>
    </row>
    <row r="241" spans="1:7" x14ac:dyDescent="0.2">
      <c r="A241" t="str">
        <f>'Field-Base-End'!A241</f>
        <v>Henry Webster</v>
      </c>
      <c r="B241">
        <f>'Field-Base-End'!B241</f>
        <v>17</v>
      </c>
      <c r="C241">
        <f>'Field-Base-End'!C241</f>
        <v>5</v>
      </c>
      <c r="D241">
        <f>'Field-Base-End'!D241</f>
        <v>0</v>
      </c>
      <c r="E241">
        <f>'Field-Base-End'!E241</f>
        <v>0</v>
      </c>
      <c r="F241">
        <f>'Field-Base-End'!F241</f>
        <v>0</v>
      </c>
      <c r="G241" t="str">
        <f>'Field-Base-End'!G241</f>
        <v>N</v>
      </c>
    </row>
    <row r="242" spans="1:7" x14ac:dyDescent="0.2">
      <c r="A242" t="str">
        <f>'Field-Base-End'!A242</f>
        <v>A Whale</v>
      </c>
      <c r="B242">
        <f>'Field-Base-End'!B242</f>
        <v>18</v>
      </c>
      <c r="C242">
        <f>'Field-Base-End'!C242</f>
        <v>8</v>
      </c>
      <c r="D242">
        <f>'Field-Base-End'!D242</f>
        <v>0</v>
      </c>
      <c r="E242">
        <f>'Field-Base-End'!E242</f>
        <v>3</v>
      </c>
      <c r="F242">
        <f>'Field-Base-End'!F242</f>
        <v>0</v>
      </c>
      <c r="G242" t="str">
        <f>'Field-Base-End'!G242</f>
        <v>N</v>
      </c>
    </row>
    <row r="243" spans="1:7" x14ac:dyDescent="0.2">
      <c r="A243" t="str">
        <f>'Field-Base-End'!A243</f>
        <v>Max Whiting</v>
      </c>
      <c r="B243">
        <f>'Field-Base-End'!B243</f>
        <v>15</v>
      </c>
      <c r="C243">
        <f>'Field-Base-End'!C243</f>
        <v>6</v>
      </c>
      <c r="D243">
        <f>'Field-Base-End'!D243</f>
        <v>1</v>
      </c>
      <c r="E243">
        <f>'Field-Base-End'!E243</f>
        <v>0</v>
      </c>
      <c r="F243">
        <f>'Field-Base-End'!F243</f>
        <v>0</v>
      </c>
      <c r="G243" t="str">
        <f>'Field-Base-End'!G243</f>
        <v>N</v>
      </c>
    </row>
    <row r="244" spans="1:7" x14ac:dyDescent="0.2">
      <c r="A244" t="str">
        <f>'Field-Base-End'!A244</f>
        <v>M Wilkinson</v>
      </c>
      <c r="B244">
        <f>'Field-Base-End'!B244</f>
        <v>4</v>
      </c>
      <c r="C244">
        <f>'Field-Base-End'!C244</f>
        <v>0</v>
      </c>
      <c r="D244">
        <f>'Field-Base-End'!D244</f>
        <v>0</v>
      </c>
      <c r="E244">
        <f>'Field-Base-End'!E244</f>
        <v>0</v>
      </c>
      <c r="F244">
        <f>'Field-Base-End'!F244</f>
        <v>0</v>
      </c>
      <c r="G244" t="str">
        <f>'Field-Base-End'!G244</f>
        <v>N</v>
      </c>
    </row>
    <row r="245" spans="1:7" x14ac:dyDescent="0.2">
      <c r="A245" t="str">
        <f>'Field-Base-End'!A245</f>
        <v>Simon Wilkinson</v>
      </c>
      <c r="B245">
        <f>'Field-Base-End'!B245</f>
        <v>324</v>
      </c>
      <c r="C245">
        <f>'Field-Base-End'!C245</f>
        <v>103</v>
      </c>
      <c r="D245">
        <f>'Field-Base-End'!D245</f>
        <v>0</v>
      </c>
      <c r="E245">
        <f>'Field-Base-End'!E245</f>
        <v>0</v>
      </c>
      <c r="F245">
        <f>'Field-Base-End'!F245</f>
        <v>0</v>
      </c>
      <c r="G245" t="str">
        <f>'Field-Base-End'!G245</f>
        <v>N</v>
      </c>
    </row>
    <row r="246" spans="1:7" x14ac:dyDescent="0.2">
      <c r="A246" t="str">
        <f>'Field-Base-End'!A246</f>
        <v>A Willden</v>
      </c>
      <c r="B246">
        <f>'Field-Base-End'!B246</f>
        <v>1</v>
      </c>
      <c r="C246">
        <f>'Field-Base-End'!C246</f>
        <v>0</v>
      </c>
      <c r="D246">
        <f>'Field-Base-End'!D246</f>
        <v>0</v>
      </c>
      <c r="E246">
        <f>'Field-Base-End'!E246</f>
        <v>0</v>
      </c>
      <c r="F246">
        <f>'Field-Base-End'!F246</f>
        <v>0</v>
      </c>
      <c r="G246" t="str">
        <f>'Field-Base-End'!G246</f>
        <v>N</v>
      </c>
    </row>
    <row r="247" spans="1:7" x14ac:dyDescent="0.2">
      <c r="A247" t="str">
        <f>'Field-Base-End'!A247</f>
        <v>Harry Willden</v>
      </c>
      <c r="B247">
        <f>'Field-Base-End'!B247</f>
        <v>222</v>
      </c>
      <c r="C247">
        <f>'Field-Base-End'!C247</f>
        <v>39</v>
      </c>
      <c r="D247">
        <f>'Field-Base-End'!D247</f>
        <v>0</v>
      </c>
      <c r="E247">
        <f>'Field-Base-End'!E247</f>
        <v>0</v>
      </c>
      <c r="F247">
        <f>'Field-Base-End'!F247</f>
        <v>0</v>
      </c>
      <c r="G247" t="str">
        <f>'Field-Base-End'!G247</f>
        <v>N</v>
      </c>
    </row>
    <row r="248" spans="1:7" x14ac:dyDescent="0.2">
      <c r="A248" t="str">
        <f>'Field-Base-End'!A248</f>
        <v>A Williams</v>
      </c>
      <c r="B248">
        <f>'Field-Base-End'!B248</f>
        <v>5</v>
      </c>
      <c r="C248">
        <f>'Field-Base-End'!C248</f>
        <v>1</v>
      </c>
      <c r="D248">
        <f>'Field-Base-End'!D248</f>
        <v>0</v>
      </c>
      <c r="E248">
        <f>'Field-Base-End'!E248</f>
        <v>0</v>
      </c>
      <c r="F248">
        <f>'Field-Base-End'!F248</f>
        <v>0</v>
      </c>
      <c r="G248" t="str">
        <f>'Field-Base-End'!G248</f>
        <v>N</v>
      </c>
    </row>
    <row r="249" spans="1:7" x14ac:dyDescent="0.2">
      <c r="A249" t="str">
        <f>'Field-Base-End'!A249</f>
        <v>Hilton Williams</v>
      </c>
      <c r="B249">
        <f>'Field-Base-End'!B249</f>
        <v>1</v>
      </c>
      <c r="C249">
        <f>'Field-Base-End'!C249</f>
        <v>0</v>
      </c>
      <c r="D249">
        <f>'Field-Base-End'!D249</f>
        <v>0</v>
      </c>
      <c r="E249">
        <f>'Field-Base-End'!E249</f>
        <v>0</v>
      </c>
      <c r="F249">
        <f>'Field-Base-End'!F249</f>
        <v>0</v>
      </c>
      <c r="G249" t="str">
        <f>'Field-Base-End'!G249</f>
        <v>N</v>
      </c>
    </row>
    <row r="250" spans="1:7" x14ac:dyDescent="0.2">
      <c r="A250" t="str">
        <f>'Field-Base-End'!A250</f>
        <v>Huw Williams</v>
      </c>
      <c r="B250">
        <f>'Field-Base-End'!B250</f>
        <v>2</v>
      </c>
      <c r="C250">
        <f>'Field-Base-End'!C250</f>
        <v>0</v>
      </c>
      <c r="D250">
        <f>'Field-Base-End'!D250</f>
        <v>0</v>
      </c>
      <c r="E250">
        <f>'Field-Base-End'!E250</f>
        <v>0</v>
      </c>
      <c r="F250">
        <f>'Field-Base-End'!F250</f>
        <v>0</v>
      </c>
      <c r="G250" t="str">
        <f>'Field-Base-End'!G250</f>
        <v>N</v>
      </c>
    </row>
    <row r="251" spans="1:7" x14ac:dyDescent="0.2">
      <c r="A251" t="str">
        <f>'Field-Base-End'!A251</f>
        <v>Joe Williams</v>
      </c>
      <c r="B251">
        <f>'Field-Base-End'!B251</f>
        <v>1</v>
      </c>
      <c r="C251">
        <f>'Field-Base-End'!C251</f>
        <v>0</v>
      </c>
      <c r="D251">
        <f>'Field-Base-End'!D251</f>
        <v>0</v>
      </c>
      <c r="E251">
        <f>'Field-Base-End'!E251</f>
        <v>0</v>
      </c>
      <c r="F251">
        <f>'Field-Base-End'!F251</f>
        <v>0</v>
      </c>
      <c r="G251" t="str">
        <f>'Field-Base-End'!G251</f>
        <v>N</v>
      </c>
    </row>
    <row r="252" spans="1:7" x14ac:dyDescent="0.2">
      <c r="A252" t="str">
        <f>'Field-Base-End'!A252</f>
        <v>P Winslow</v>
      </c>
      <c r="B252">
        <f>'Field-Base-End'!B252</f>
        <v>1</v>
      </c>
      <c r="C252">
        <f>'Field-Base-End'!C252</f>
        <v>0</v>
      </c>
      <c r="D252">
        <f>'Field-Base-End'!D252</f>
        <v>0</v>
      </c>
      <c r="E252">
        <f>'Field-Base-End'!E252</f>
        <v>0</v>
      </c>
      <c r="F252">
        <f>'Field-Base-End'!F252</f>
        <v>0</v>
      </c>
      <c r="G252" t="str">
        <f>'Field-Base-End'!G252</f>
        <v>N</v>
      </c>
    </row>
    <row r="253" spans="1:7" x14ac:dyDescent="0.2">
      <c r="A253" t="str">
        <f>'Field-Base-End'!A253</f>
        <v>Ed Woolcock</v>
      </c>
      <c r="B253">
        <f>'Field-Base-End'!B253</f>
        <v>2</v>
      </c>
      <c r="C253">
        <f>'Field-Base-End'!C253</f>
        <v>-2</v>
      </c>
      <c r="D253">
        <f>'Field-Base-End'!D253</f>
        <v>0</v>
      </c>
      <c r="E253">
        <f>'Field-Base-End'!E253</f>
        <v>2</v>
      </c>
      <c r="F253">
        <f>'Field-Base-End'!F253</f>
        <v>0</v>
      </c>
      <c r="G253" t="str">
        <f>'Field-Base-End'!G253</f>
        <v>N</v>
      </c>
    </row>
    <row r="254" spans="1:7" x14ac:dyDescent="0.2">
      <c r="A254" t="str">
        <f>'Field-Base-End'!A254</f>
        <v>Grant Wolledge</v>
      </c>
      <c r="B254">
        <f>'Field-Base-End'!B254</f>
        <v>118</v>
      </c>
      <c r="C254">
        <f>'Field-Base-End'!C254</f>
        <v>34</v>
      </c>
      <c r="D254">
        <f>'Field-Base-End'!D254</f>
        <v>0</v>
      </c>
      <c r="E254">
        <f>'Field-Base-End'!E254</f>
        <v>7</v>
      </c>
      <c r="F254">
        <f>'Field-Base-End'!F254</f>
        <v>0</v>
      </c>
      <c r="G254" t="str">
        <f>'Field-Base-End'!G254</f>
        <v>Y</v>
      </c>
    </row>
    <row r="255" spans="1:7" x14ac:dyDescent="0.2">
      <c r="A255" t="str">
        <f>'Field-Base-End'!A255</f>
        <v>M Worden</v>
      </c>
      <c r="B255">
        <f>'Field-Base-End'!B255</f>
        <v>19</v>
      </c>
      <c r="C255">
        <f>'Field-Base-End'!C255</f>
        <v>4</v>
      </c>
      <c r="D255">
        <f>'Field-Base-End'!D255</f>
        <v>0</v>
      </c>
      <c r="E255">
        <f>'Field-Base-End'!E255</f>
        <v>0</v>
      </c>
      <c r="F255">
        <f>'Field-Base-End'!F255</f>
        <v>0</v>
      </c>
      <c r="G255" t="str">
        <f>'Field-Base-End'!G255</f>
        <v>N</v>
      </c>
    </row>
    <row r="256" spans="1:7" x14ac:dyDescent="0.2">
      <c r="A256" t="str">
        <f>'Field-Base-End'!A256</f>
        <v>R Wyllie</v>
      </c>
      <c r="B256">
        <f>'Field-Base-End'!B256</f>
        <v>25</v>
      </c>
      <c r="C256">
        <f>'Field-Base-End'!C256</f>
        <v>6</v>
      </c>
      <c r="D256">
        <f>'Field-Base-End'!D256</f>
        <v>0</v>
      </c>
      <c r="E256">
        <f>'Field-Base-End'!E256</f>
        <v>0</v>
      </c>
      <c r="F256">
        <f>'Field-Base-End'!F256</f>
        <v>0</v>
      </c>
      <c r="G256" t="str">
        <f>'Field-Base-End'!G256</f>
        <v>N</v>
      </c>
    </row>
    <row r="257" spans="1:7" x14ac:dyDescent="0.2">
      <c r="A257" t="str">
        <f>'Field-Base-End'!A257</f>
        <v>V Yadab</v>
      </c>
      <c r="B257">
        <f>'Field-Base-End'!B257</f>
        <v>1</v>
      </c>
      <c r="C257">
        <f>'Field-Base-End'!C257</f>
        <v>0</v>
      </c>
      <c r="D257">
        <f>'Field-Base-End'!D257</f>
        <v>0</v>
      </c>
      <c r="E257">
        <f>'Field-Base-End'!E257</f>
        <v>0</v>
      </c>
      <c r="F257">
        <f>'Field-Base-End'!F257</f>
        <v>0</v>
      </c>
      <c r="G257" t="str">
        <f>'Field-Base-End'!G257</f>
        <v>N</v>
      </c>
    </row>
    <row r="258" spans="1:7" x14ac:dyDescent="0.2">
      <c r="A258" t="str">
        <f>'Field-Base-End'!A258</f>
        <v>? Yadav</v>
      </c>
      <c r="B258">
        <f>'Field-Base-End'!B258</f>
        <v>1</v>
      </c>
      <c r="C258">
        <f>'Field-Base-End'!C258</f>
        <v>0</v>
      </c>
      <c r="D258">
        <f>'Field-Base-End'!D258</f>
        <v>0</v>
      </c>
      <c r="E258">
        <f>'Field-Base-End'!E258</f>
        <v>0</v>
      </c>
      <c r="F258">
        <f>'Field-Base-End'!F258</f>
        <v>0</v>
      </c>
      <c r="G258" t="str">
        <f>'Field-Base-End'!G258</f>
        <v>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9" sqref="A39"/>
    </sheetView>
  </sheetViews>
  <sheetFormatPr baseColWidth="10" defaultRowHeight="16" x14ac:dyDescent="0.2"/>
  <cols>
    <col min="1" max="1" width="16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261</v>
      </c>
      <c r="B2">
        <v>12</v>
      </c>
      <c r="C2">
        <v>12</v>
      </c>
      <c r="D2">
        <v>2</v>
      </c>
      <c r="E2">
        <v>425</v>
      </c>
      <c r="F2" t="s">
        <v>288</v>
      </c>
      <c r="G2">
        <v>2</v>
      </c>
      <c r="H2">
        <v>0</v>
      </c>
      <c r="I2">
        <v>0</v>
      </c>
      <c r="J2">
        <v>30</v>
      </c>
      <c r="K2">
        <v>3</v>
      </c>
      <c r="L2">
        <v>85</v>
      </c>
      <c r="M2" t="s">
        <v>28</v>
      </c>
    </row>
    <row r="3" spans="1:13" x14ac:dyDescent="0.2">
      <c r="A3" t="s">
        <v>215</v>
      </c>
      <c r="B3">
        <v>15</v>
      </c>
      <c r="C3">
        <v>13</v>
      </c>
      <c r="D3">
        <v>1</v>
      </c>
      <c r="E3">
        <v>345</v>
      </c>
      <c r="F3">
        <v>92</v>
      </c>
      <c r="G3">
        <v>2</v>
      </c>
      <c r="H3">
        <v>0</v>
      </c>
      <c r="I3">
        <v>2</v>
      </c>
      <c r="J3">
        <v>27</v>
      </c>
      <c r="K3">
        <v>4</v>
      </c>
      <c r="L3">
        <v>44</v>
      </c>
      <c r="M3" t="s">
        <v>28</v>
      </c>
    </row>
    <row r="4" spans="1:13" x14ac:dyDescent="0.2">
      <c r="A4" t="s">
        <v>27</v>
      </c>
      <c r="B4">
        <v>10</v>
      </c>
      <c r="C4">
        <v>10</v>
      </c>
      <c r="D4">
        <v>1</v>
      </c>
      <c r="E4">
        <v>301</v>
      </c>
      <c r="F4">
        <v>99</v>
      </c>
      <c r="G4">
        <v>3</v>
      </c>
      <c r="H4">
        <v>0</v>
      </c>
      <c r="I4">
        <v>2</v>
      </c>
      <c r="J4">
        <v>4</v>
      </c>
      <c r="K4">
        <v>0</v>
      </c>
      <c r="L4">
        <v>23</v>
      </c>
      <c r="M4" t="s">
        <v>28</v>
      </c>
    </row>
    <row r="5" spans="1:13" x14ac:dyDescent="0.2">
      <c r="A5" t="s">
        <v>49</v>
      </c>
      <c r="B5">
        <v>15</v>
      </c>
      <c r="C5">
        <v>15</v>
      </c>
      <c r="D5">
        <v>1</v>
      </c>
      <c r="E5">
        <v>293</v>
      </c>
      <c r="F5">
        <v>41</v>
      </c>
      <c r="G5">
        <v>0</v>
      </c>
      <c r="H5">
        <v>0</v>
      </c>
      <c r="I5">
        <v>1</v>
      </c>
      <c r="J5">
        <v>13</v>
      </c>
      <c r="K5">
        <v>0</v>
      </c>
      <c r="L5">
        <v>133</v>
      </c>
      <c r="M5" t="s">
        <v>28</v>
      </c>
    </row>
    <row r="6" spans="1:13" x14ac:dyDescent="0.2">
      <c r="A6" t="s">
        <v>124</v>
      </c>
      <c r="B6">
        <v>7</v>
      </c>
      <c r="C6">
        <v>6</v>
      </c>
      <c r="D6">
        <v>1</v>
      </c>
      <c r="E6">
        <v>249</v>
      </c>
      <c r="F6" t="s">
        <v>289</v>
      </c>
      <c r="G6">
        <v>0</v>
      </c>
      <c r="H6">
        <v>1</v>
      </c>
      <c r="I6">
        <v>0</v>
      </c>
      <c r="J6">
        <v>4</v>
      </c>
      <c r="K6">
        <v>1</v>
      </c>
      <c r="L6">
        <v>97</v>
      </c>
      <c r="M6" t="s">
        <v>28</v>
      </c>
    </row>
    <row r="7" spans="1:13" x14ac:dyDescent="0.2">
      <c r="A7" t="s">
        <v>290</v>
      </c>
      <c r="B7">
        <v>1</v>
      </c>
      <c r="C7">
        <v>1</v>
      </c>
      <c r="D7">
        <v>0</v>
      </c>
      <c r="E7">
        <v>213</v>
      </c>
      <c r="F7">
        <v>213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 t="s">
        <v>28</v>
      </c>
    </row>
    <row r="8" spans="1:13" x14ac:dyDescent="0.2">
      <c r="A8" t="s">
        <v>190</v>
      </c>
      <c r="B8">
        <v>10</v>
      </c>
      <c r="C8">
        <v>9</v>
      </c>
      <c r="D8">
        <v>1</v>
      </c>
      <c r="E8">
        <v>191</v>
      </c>
      <c r="F8" t="s">
        <v>291</v>
      </c>
      <c r="G8">
        <v>1</v>
      </c>
      <c r="H8">
        <v>0</v>
      </c>
      <c r="I8">
        <v>0</v>
      </c>
      <c r="J8">
        <v>1</v>
      </c>
      <c r="K8">
        <v>2</v>
      </c>
      <c r="L8">
        <v>38</v>
      </c>
      <c r="M8" t="s">
        <v>28</v>
      </c>
    </row>
    <row r="9" spans="1:13" x14ac:dyDescent="0.2">
      <c r="A9" t="s">
        <v>159</v>
      </c>
      <c r="B9">
        <v>7</v>
      </c>
      <c r="C9">
        <v>7</v>
      </c>
      <c r="D9">
        <v>1</v>
      </c>
      <c r="E9">
        <v>143</v>
      </c>
      <c r="F9">
        <v>57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 t="s">
        <v>28</v>
      </c>
    </row>
    <row r="10" spans="1:13" x14ac:dyDescent="0.2">
      <c r="A10" t="s">
        <v>43</v>
      </c>
      <c r="B10">
        <v>13</v>
      </c>
      <c r="C10">
        <v>10</v>
      </c>
      <c r="D10">
        <v>1</v>
      </c>
      <c r="E10">
        <v>131</v>
      </c>
      <c r="F10">
        <v>44</v>
      </c>
      <c r="G10">
        <v>0</v>
      </c>
      <c r="H10">
        <v>0</v>
      </c>
      <c r="I10">
        <v>3</v>
      </c>
      <c r="J10">
        <v>10</v>
      </c>
      <c r="K10">
        <v>1</v>
      </c>
      <c r="L10">
        <v>38</v>
      </c>
      <c r="M10" t="s">
        <v>28</v>
      </c>
    </row>
    <row r="11" spans="1:13" x14ac:dyDescent="0.2">
      <c r="A11" t="s">
        <v>106</v>
      </c>
      <c r="B11">
        <v>3</v>
      </c>
      <c r="C11">
        <v>3</v>
      </c>
      <c r="D11">
        <v>0</v>
      </c>
      <c r="E11">
        <v>129</v>
      </c>
      <c r="F11">
        <v>64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28</v>
      </c>
    </row>
    <row r="12" spans="1:13" x14ac:dyDescent="0.2">
      <c r="A12" t="s">
        <v>248</v>
      </c>
      <c r="B12">
        <v>3</v>
      </c>
      <c r="C12">
        <v>3</v>
      </c>
      <c r="D12">
        <v>0</v>
      </c>
      <c r="E12">
        <v>108</v>
      </c>
      <c r="F12">
        <v>72</v>
      </c>
      <c r="G12">
        <v>1</v>
      </c>
      <c r="H12">
        <v>0</v>
      </c>
      <c r="I12">
        <v>1</v>
      </c>
      <c r="J12">
        <v>12</v>
      </c>
      <c r="K12">
        <v>0</v>
      </c>
      <c r="L12">
        <v>0</v>
      </c>
      <c r="M12" t="s">
        <v>28</v>
      </c>
    </row>
    <row r="13" spans="1:13" x14ac:dyDescent="0.2">
      <c r="A13" t="s">
        <v>146</v>
      </c>
      <c r="B13">
        <v>12</v>
      </c>
      <c r="C13">
        <v>9</v>
      </c>
      <c r="D13">
        <v>2</v>
      </c>
      <c r="E13">
        <v>103</v>
      </c>
      <c r="F13">
        <v>35</v>
      </c>
      <c r="G13">
        <v>0</v>
      </c>
      <c r="H13">
        <v>0</v>
      </c>
      <c r="I13">
        <v>0</v>
      </c>
      <c r="J13">
        <v>3</v>
      </c>
      <c r="K13">
        <v>2</v>
      </c>
      <c r="L13">
        <v>39</v>
      </c>
      <c r="M13" t="s">
        <v>28</v>
      </c>
    </row>
    <row r="14" spans="1:13" x14ac:dyDescent="0.2">
      <c r="A14" t="s">
        <v>228</v>
      </c>
      <c r="B14">
        <v>4</v>
      </c>
      <c r="C14">
        <v>4</v>
      </c>
      <c r="D14">
        <v>0</v>
      </c>
      <c r="E14">
        <v>102</v>
      </c>
      <c r="F14">
        <v>47</v>
      </c>
      <c r="G14">
        <v>0</v>
      </c>
      <c r="H14">
        <v>0</v>
      </c>
      <c r="I14">
        <v>1</v>
      </c>
      <c r="J14">
        <v>7</v>
      </c>
      <c r="K14">
        <v>1</v>
      </c>
      <c r="L14">
        <v>0</v>
      </c>
      <c r="M14" t="s">
        <v>28</v>
      </c>
    </row>
    <row r="15" spans="1:13" x14ac:dyDescent="0.2">
      <c r="A15" t="s">
        <v>264</v>
      </c>
      <c r="B15">
        <v>2</v>
      </c>
      <c r="C15">
        <v>2</v>
      </c>
      <c r="D15">
        <v>1</v>
      </c>
      <c r="E15">
        <v>101</v>
      </c>
      <c r="F15" t="s">
        <v>265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28</v>
      </c>
    </row>
    <row r="16" spans="1:13" x14ac:dyDescent="0.2">
      <c r="A16" t="s">
        <v>55</v>
      </c>
      <c r="B16">
        <v>5</v>
      </c>
      <c r="C16">
        <v>5</v>
      </c>
      <c r="D16">
        <v>0</v>
      </c>
      <c r="E16">
        <v>90</v>
      </c>
      <c r="F16">
        <v>43</v>
      </c>
      <c r="G16">
        <v>0</v>
      </c>
      <c r="H16">
        <v>0</v>
      </c>
      <c r="I16">
        <v>1</v>
      </c>
      <c r="J16">
        <v>10</v>
      </c>
      <c r="K16">
        <v>0</v>
      </c>
      <c r="L16">
        <v>51</v>
      </c>
      <c r="M16" t="s">
        <v>28</v>
      </c>
    </row>
    <row r="17" spans="1:13" x14ac:dyDescent="0.2">
      <c r="A17" t="s">
        <v>100</v>
      </c>
      <c r="B17">
        <v>4</v>
      </c>
      <c r="C17">
        <v>4</v>
      </c>
      <c r="D17">
        <v>1</v>
      </c>
      <c r="E17">
        <v>77</v>
      </c>
      <c r="F17">
        <v>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28</v>
      </c>
    </row>
    <row r="18" spans="1:13" x14ac:dyDescent="0.2">
      <c r="A18" t="s">
        <v>196</v>
      </c>
      <c r="B18">
        <v>4</v>
      </c>
      <c r="C18">
        <v>4</v>
      </c>
      <c r="D18">
        <v>0</v>
      </c>
      <c r="E18">
        <v>71</v>
      </c>
      <c r="F18">
        <v>54</v>
      </c>
      <c r="G18">
        <v>1</v>
      </c>
      <c r="H18">
        <v>0</v>
      </c>
      <c r="I18">
        <v>0</v>
      </c>
      <c r="J18">
        <v>8</v>
      </c>
      <c r="K18">
        <v>1</v>
      </c>
      <c r="L18">
        <v>68</v>
      </c>
      <c r="M18" t="s">
        <v>28</v>
      </c>
    </row>
    <row r="19" spans="1:13" x14ac:dyDescent="0.2">
      <c r="A19" t="s">
        <v>281</v>
      </c>
      <c r="B19">
        <v>3</v>
      </c>
      <c r="C19">
        <v>2</v>
      </c>
      <c r="D19">
        <v>1</v>
      </c>
      <c r="E19">
        <v>65</v>
      </c>
      <c r="F19">
        <v>52</v>
      </c>
      <c r="G19">
        <v>1</v>
      </c>
      <c r="H19">
        <v>0</v>
      </c>
      <c r="I19">
        <v>0</v>
      </c>
      <c r="J19">
        <v>8</v>
      </c>
      <c r="K19">
        <v>0</v>
      </c>
      <c r="L19">
        <v>19</v>
      </c>
      <c r="M19" t="s">
        <v>28</v>
      </c>
    </row>
    <row r="20" spans="1:13" x14ac:dyDescent="0.2">
      <c r="A20" t="s">
        <v>230</v>
      </c>
      <c r="B20">
        <v>5</v>
      </c>
      <c r="C20">
        <v>5</v>
      </c>
      <c r="D20">
        <v>2</v>
      </c>
      <c r="E20">
        <v>50</v>
      </c>
      <c r="F20">
        <v>37</v>
      </c>
      <c r="G20">
        <v>0</v>
      </c>
      <c r="H20">
        <v>0</v>
      </c>
      <c r="I20">
        <v>1</v>
      </c>
      <c r="J20">
        <v>7</v>
      </c>
      <c r="K20">
        <v>0</v>
      </c>
      <c r="L20">
        <v>0</v>
      </c>
      <c r="M20" t="s">
        <v>28</v>
      </c>
    </row>
    <row r="21" spans="1:13" x14ac:dyDescent="0.2">
      <c r="A21" t="s">
        <v>282</v>
      </c>
      <c r="B21">
        <v>2</v>
      </c>
      <c r="C21">
        <v>2</v>
      </c>
      <c r="D21">
        <v>0</v>
      </c>
      <c r="E21">
        <v>47</v>
      </c>
      <c r="F21">
        <v>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28</v>
      </c>
    </row>
    <row r="22" spans="1:13" x14ac:dyDescent="0.2">
      <c r="A22" t="s">
        <v>155</v>
      </c>
      <c r="B22">
        <v>7</v>
      </c>
      <c r="C22">
        <v>5</v>
      </c>
      <c r="D22">
        <v>2</v>
      </c>
      <c r="E22">
        <v>46</v>
      </c>
      <c r="F22" t="s">
        <v>292</v>
      </c>
      <c r="G22">
        <v>0</v>
      </c>
      <c r="H22">
        <v>0</v>
      </c>
      <c r="I22">
        <v>2</v>
      </c>
      <c r="J22">
        <v>3</v>
      </c>
      <c r="K22">
        <v>0</v>
      </c>
      <c r="L22">
        <v>0</v>
      </c>
      <c r="M22" t="s">
        <v>28</v>
      </c>
    </row>
    <row r="23" spans="1:13" x14ac:dyDescent="0.2">
      <c r="A23" t="s">
        <v>70</v>
      </c>
      <c r="B23">
        <v>1</v>
      </c>
      <c r="C23">
        <v>1</v>
      </c>
      <c r="D23">
        <v>1</v>
      </c>
      <c r="E23">
        <v>41</v>
      </c>
      <c r="F23" t="s">
        <v>293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28</v>
      </c>
    </row>
    <row r="24" spans="1:13" x14ac:dyDescent="0.2">
      <c r="A24" t="s">
        <v>36</v>
      </c>
      <c r="B24">
        <v>11</v>
      </c>
      <c r="C24">
        <v>7</v>
      </c>
      <c r="D24">
        <v>4</v>
      </c>
      <c r="E24">
        <v>40</v>
      </c>
      <c r="F24">
        <v>13</v>
      </c>
      <c r="G24">
        <v>0</v>
      </c>
      <c r="H24">
        <v>0</v>
      </c>
      <c r="I24">
        <v>0</v>
      </c>
      <c r="J24">
        <v>1</v>
      </c>
      <c r="K24">
        <v>1</v>
      </c>
      <c r="L24">
        <v>13</v>
      </c>
      <c r="M24" t="s">
        <v>28</v>
      </c>
    </row>
    <row r="25" spans="1:13" x14ac:dyDescent="0.2">
      <c r="A25" t="s">
        <v>214</v>
      </c>
      <c r="B25">
        <v>7</v>
      </c>
      <c r="C25">
        <v>3</v>
      </c>
      <c r="D25">
        <v>2</v>
      </c>
      <c r="E25">
        <v>39</v>
      </c>
      <c r="F25" t="s">
        <v>113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 t="s">
        <v>28</v>
      </c>
    </row>
    <row r="26" spans="1:13" x14ac:dyDescent="0.2">
      <c r="A26" t="s">
        <v>102</v>
      </c>
      <c r="B26">
        <v>7</v>
      </c>
      <c r="C26">
        <v>4</v>
      </c>
      <c r="D26">
        <v>1</v>
      </c>
      <c r="E26">
        <v>36</v>
      </c>
      <c r="F26">
        <v>22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 t="s">
        <v>28</v>
      </c>
    </row>
    <row r="27" spans="1:13" x14ac:dyDescent="0.2">
      <c r="A27" t="s">
        <v>158</v>
      </c>
      <c r="B27">
        <v>3</v>
      </c>
      <c r="C27">
        <v>2</v>
      </c>
      <c r="D27">
        <v>0</v>
      </c>
      <c r="E27">
        <v>34</v>
      </c>
      <c r="F27">
        <v>25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 t="s">
        <v>28</v>
      </c>
    </row>
    <row r="28" spans="1:13" x14ac:dyDescent="0.2">
      <c r="A28" t="s">
        <v>78</v>
      </c>
      <c r="B28">
        <v>6</v>
      </c>
      <c r="C28">
        <v>5</v>
      </c>
      <c r="D28">
        <v>1</v>
      </c>
      <c r="E28">
        <v>32</v>
      </c>
      <c r="F28">
        <v>17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 t="s">
        <v>28</v>
      </c>
    </row>
    <row r="29" spans="1:13" x14ac:dyDescent="0.2">
      <c r="A29" t="s">
        <v>108</v>
      </c>
      <c r="B29">
        <v>1</v>
      </c>
      <c r="C29">
        <v>1</v>
      </c>
      <c r="D29">
        <v>0</v>
      </c>
      <c r="E29">
        <v>28</v>
      </c>
      <c r="F29">
        <v>28</v>
      </c>
      <c r="G29">
        <v>0</v>
      </c>
      <c r="H29">
        <v>0</v>
      </c>
      <c r="I29">
        <v>0</v>
      </c>
      <c r="J29">
        <v>3</v>
      </c>
      <c r="K29">
        <v>1</v>
      </c>
      <c r="L29">
        <v>0</v>
      </c>
      <c r="M29" t="s">
        <v>28</v>
      </c>
    </row>
    <row r="30" spans="1:13" x14ac:dyDescent="0.2">
      <c r="A30" t="s">
        <v>129</v>
      </c>
      <c r="B30">
        <v>2</v>
      </c>
      <c r="C30">
        <v>2</v>
      </c>
      <c r="D30">
        <v>0</v>
      </c>
      <c r="E30">
        <v>25</v>
      </c>
      <c r="F30">
        <v>20</v>
      </c>
      <c r="G30">
        <v>0</v>
      </c>
      <c r="H30">
        <v>0</v>
      </c>
      <c r="I30">
        <v>0</v>
      </c>
      <c r="J30">
        <v>3</v>
      </c>
      <c r="K30">
        <v>0</v>
      </c>
      <c r="L30">
        <v>8</v>
      </c>
      <c r="M30" t="s">
        <v>28</v>
      </c>
    </row>
    <row r="31" spans="1:13" x14ac:dyDescent="0.2">
      <c r="A31" t="s">
        <v>175</v>
      </c>
      <c r="B31">
        <v>1</v>
      </c>
      <c r="C31">
        <v>1</v>
      </c>
      <c r="D31">
        <v>0</v>
      </c>
      <c r="E31">
        <v>23</v>
      </c>
      <c r="F31">
        <v>23</v>
      </c>
      <c r="G31">
        <v>0</v>
      </c>
      <c r="H31">
        <v>0</v>
      </c>
      <c r="I31">
        <v>0</v>
      </c>
      <c r="J31">
        <v>5</v>
      </c>
      <c r="K31">
        <v>0</v>
      </c>
      <c r="L31">
        <v>24</v>
      </c>
      <c r="M31" t="s">
        <v>28</v>
      </c>
    </row>
    <row r="32" spans="1:13" x14ac:dyDescent="0.2">
      <c r="A32" t="s">
        <v>231</v>
      </c>
      <c r="B32">
        <v>1</v>
      </c>
      <c r="C32">
        <v>1</v>
      </c>
      <c r="D32">
        <v>1</v>
      </c>
      <c r="E32">
        <v>20</v>
      </c>
      <c r="F32" t="s">
        <v>232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28</v>
      </c>
    </row>
    <row r="33" spans="1:13" x14ac:dyDescent="0.2">
      <c r="A33" t="s">
        <v>178</v>
      </c>
      <c r="B33">
        <v>6</v>
      </c>
      <c r="C33">
        <v>5</v>
      </c>
      <c r="D33">
        <v>2</v>
      </c>
      <c r="E33">
        <v>18</v>
      </c>
      <c r="F33">
        <v>7</v>
      </c>
      <c r="G33">
        <v>0</v>
      </c>
      <c r="H33">
        <v>0</v>
      </c>
      <c r="I33">
        <v>0</v>
      </c>
      <c r="J33">
        <v>2</v>
      </c>
      <c r="K33">
        <v>0</v>
      </c>
      <c r="L33">
        <v>10</v>
      </c>
      <c r="M33" t="s">
        <v>28</v>
      </c>
    </row>
    <row r="34" spans="1:13" x14ac:dyDescent="0.2">
      <c r="A34" t="s">
        <v>137</v>
      </c>
      <c r="B34">
        <v>8</v>
      </c>
      <c r="C34">
        <v>5</v>
      </c>
      <c r="D34">
        <v>0</v>
      </c>
      <c r="E34">
        <v>16</v>
      </c>
      <c r="F34">
        <v>9</v>
      </c>
      <c r="G34">
        <v>0</v>
      </c>
      <c r="H34">
        <v>0</v>
      </c>
      <c r="I34">
        <v>2</v>
      </c>
      <c r="J34">
        <v>0</v>
      </c>
      <c r="K34">
        <v>0</v>
      </c>
      <c r="L34">
        <v>6</v>
      </c>
      <c r="M34" t="s">
        <v>28</v>
      </c>
    </row>
    <row r="35" spans="1:13" x14ac:dyDescent="0.2">
      <c r="A35" t="s">
        <v>249</v>
      </c>
      <c r="B35">
        <v>4</v>
      </c>
      <c r="C35">
        <v>2</v>
      </c>
      <c r="D35">
        <v>0</v>
      </c>
      <c r="E35">
        <v>15</v>
      </c>
      <c r="F35">
        <v>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28</v>
      </c>
    </row>
    <row r="36" spans="1:13" x14ac:dyDescent="0.2">
      <c r="A36" t="s">
        <v>140</v>
      </c>
      <c r="B36">
        <v>3</v>
      </c>
      <c r="C36">
        <v>2</v>
      </c>
      <c r="D36">
        <v>0</v>
      </c>
      <c r="E36">
        <v>14</v>
      </c>
      <c r="F36">
        <v>14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 t="s">
        <v>28</v>
      </c>
    </row>
    <row r="37" spans="1:13" x14ac:dyDescent="0.2">
      <c r="A37" t="e">
        <f>- Carson</f>
        <v>#NAME?</v>
      </c>
      <c r="B37">
        <v>1</v>
      </c>
      <c r="C37">
        <v>1</v>
      </c>
      <c r="D37">
        <v>1</v>
      </c>
      <c r="E37">
        <v>13</v>
      </c>
      <c r="F37" t="s">
        <v>294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28</v>
      </c>
    </row>
    <row r="38" spans="1:13" x14ac:dyDescent="0.2">
      <c r="A38" t="s">
        <v>139</v>
      </c>
      <c r="B38">
        <v>2</v>
      </c>
      <c r="C38">
        <v>1</v>
      </c>
      <c r="D38">
        <v>0</v>
      </c>
      <c r="E38">
        <v>12</v>
      </c>
      <c r="F38">
        <v>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28</v>
      </c>
    </row>
    <row r="39" spans="1:13" x14ac:dyDescent="0.2">
      <c r="A39" t="s">
        <v>235</v>
      </c>
      <c r="B39">
        <v>3</v>
      </c>
      <c r="C39">
        <v>2</v>
      </c>
      <c r="D39">
        <v>1</v>
      </c>
      <c r="E39">
        <v>10</v>
      </c>
      <c r="F39">
        <v>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28</v>
      </c>
    </row>
    <row r="40" spans="1:13" x14ac:dyDescent="0.2">
      <c r="A40" t="s">
        <v>44</v>
      </c>
      <c r="B40">
        <v>3</v>
      </c>
      <c r="C40">
        <v>2</v>
      </c>
      <c r="D40">
        <v>0</v>
      </c>
      <c r="E40">
        <v>10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28</v>
      </c>
    </row>
    <row r="41" spans="1:13" x14ac:dyDescent="0.2">
      <c r="A41" t="s">
        <v>126</v>
      </c>
      <c r="B41">
        <v>1</v>
      </c>
      <c r="C41">
        <v>1</v>
      </c>
      <c r="D41">
        <v>0</v>
      </c>
      <c r="E41">
        <v>8</v>
      </c>
      <c r="F41">
        <v>8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 t="s">
        <v>28</v>
      </c>
    </row>
    <row r="42" spans="1:13" x14ac:dyDescent="0.2">
      <c r="A42" t="s">
        <v>295</v>
      </c>
      <c r="B42">
        <v>1</v>
      </c>
      <c r="C42">
        <v>1</v>
      </c>
      <c r="D42">
        <v>0</v>
      </c>
      <c r="E42">
        <v>7</v>
      </c>
      <c r="F42">
        <v>7</v>
      </c>
      <c r="G42">
        <v>0</v>
      </c>
      <c r="H42">
        <v>0</v>
      </c>
      <c r="I42">
        <v>0</v>
      </c>
      <c r="J42">
        <v>1</v>
      </c>
      <c r="K42">
        <v>0</v>
      </c>
      <c r="L42">
        <v>7</v>
      </c>
      <c r="M42" t="s">
        <v>28</v>
      </c>
    </row>
    <row r="43" spans="1:13" x14ac:dyDescent="0.2">
      <c r="A43" t="s">
        <v>203</v>
      </c>
      <c r="B43">
        <v>4</v>
      </c>
      <c r="C43">
        <v>1</v>
      </c>
      <c r="D43">
        <v>1</v>
      </c>
      <c r="E43">
        <v>7</v>
      </c>
      <c r="F43" t="s">
        <v>296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 t="s">
        <v>28</v>
      </c>
    </row>
    <row r="44" spans="1:13" x14ac:dyDescent="0.2">
      <c r="A44" t="s">
        <v>269</v>
      </c>
      <c r="B44">
        <v>1</v>
      </c>
      <c r="C44">
        <v>1</v>
      </c>
      <c r="D44">
        <v>0</v>
      </c>
      <c r="E44">
        <v>3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28</v>
      </c>
    </row>
    <row r="45" spans="1:13" x14ac:dyDescent="0.2">
      <c r="A45" t="s">
        <v>96</v>
      </c>
      <c r="B45">
        <v>3</v>
      </c>
      <c r="C45">
        <v>2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28</v>
      </c>
    </row>
    <row r="46" spans="1:13" x14ac:dyDescent="0.2">
      <c r="A46" t="s">
        <v>251</v>
      </c>
      <c r="B46">
        <v>4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28</v>
      </c>
    </row>
    <row r="47" spans="1:13" x14ac:dyDescent="0.2">
      <c r="A47" t="s">
        <v>72</v>
      </c>
      <c r="B47">
        <v>2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28</v>
      </c>
    </row>
    <row r="48" spans="1:13" x14ac:dyDescent="0.2">
      <c r="A48" t="s">
        <v>267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28</v>
      </c>
    </row>
    <row r="49" spans="1:13" x14ac:dyDescent="0.2">
      <c r="A49" t="s">
        <v>64</v>
      </c>
      <c r="B49">
        <v>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 t="s">
        <v>28</v>
      </c>
    </row>
    <row r="50" spans="1:13" x14ac:dyDescent="0.2">
      <c r="A50" t="s">
        <v>135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 t="s">
        <v>28</v>
      </c>
    </row>
    <row r="51" spans="1:13" x14ac:dyDescent="0.2">
      <c r="A51" t="s">
        <v>90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 t="s">
        <v>28</v>
      </c>
    </row>
    <row r="52" spans="1:13" x14ac:dyDescent="0.2">
      <c r="A52" t="s">
        <v>227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 t="s">
        <v>28</v>
      </c>
    </row>
    <row r="53" spans="1:13" x14ac:dyDescent="0.2">
      <c r="A53" t="e">
        <f>- Stevenson</f>
        <v>#NAME?</v>
      </c>
      <c r="B53">
        <v>1</v>
      </c>
      <c r="C53">
        <v>1</v>
      </c>
      <c r="D53">
        <v>1</v>
      </c>
      <c r="E53">
        <v>0</v>
      </c>
      <c r="F53" t="s">
        <v>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5" workbookViewId="0">
      <selection activeCell="B35" sqref="B35"/>
    </sheetView>
  </sheetViews>
  <sheetFormatPr baseColWidth="10" defaultRowHeight="16" x14ac:dyDescent="0.2"/>
  <cols>
    <col min="1" max="1" width="16.33203125" bestFit="1" customWidth="1"/>
  </cols>
  <sheetData>
    <row r="1" spans="1:13" x14ac:dyDescent="0.2">
      <c r="A1" t="str">
        <f>'Bat-Base-Start'!A1</f>
        <v>Player</v>
      </c>
      <c r="B1" t="str">
        <f>'Bat-Base-Start'!B1</f>
        <v>Mat</v>
      </c>
      <c r="C1" t="str">
        <f>'Bat-Base-Start'!C1</f>
        <v>Inns</v>
      </c>
      <c r="D1" t="str">
        <f>'Bat-Base-Start'!D1</f>
        <v>NO</v>
      </c>
      <c r="E1" t="str">
        <f>'Bat-Base-Start'!E1</f>
        <v>Runs</v>
      </c>
      <c r="F1" t="str">
        <f>'Bat-Base-Start'!F1</f>
        <v>HS</v>
      </c>
      <c r="G1" t="str">
        <f>'Bat-Base-Start'!G1</f>
        <v>50s</v>
      </c>
      <c r="H1" t="str">
        <f>'Bat-Base-Start'!H1</f>
        <v>100s</v>
      </c>
      <c r="I1" t="str">
        <f>'Bat-Base-Start'!I1</f>
        <v>0s</v>
      </c>
      <c r="J1" t="str">
        <f>'Bat-Base-Start'!J1</f>
        <v>4s</v>
      </c>
      <c r="K1" t="str">
        <f>'Bat-Base-Start'!K1</f>
        <v>6s</v>
      </c>
      <c r="L1" t="str">
        <f>'Bat-Base-Start'!L1</f>
        <v>Balls</v>
      </c>
      <c r="M1" t="str">
        <f>'Bat-Base-Start'!M1</f>
        <v>Active</v>
      </c>
    </row>
    <row r="2" spans="1:13" x14ac:dyDescent="0.2">
      <c r="A2" t="str">
        <f>'Bat-Base-Start'!A2</f>
        <v>Forhad Ahmed</v>
      </c>
      <c r="B2">
        <f>'Bat-Base-Start'!B2-IF(COUNTIF('Bat-Season'!$A:$A,'Bat-Base-End'!$A2)&gt;0,VLOOKUP('Bat-Base-End'!$A2,'Bat-Season'!$A:$M,2,FALSE),0)</f>
        <v>2</v>
      </c>
      <c r="C2">
        <f>'Bat-Base-Start'!C2-IF(COUNTIF('Bat-Season'!$A:$A,'Bat-Base-End'!$A2)&gt;0,VLOOKUP('Bat-Base-End'!$A2,'Bat-Season'!$A:$M,3,FALSE),0)</f>
        <v>2</v>
      </c>
      <c r="D2">
        <f>'Bat-Base-Start'!D2-IF(COUNTIF('Bat-Season'!$A:$A,'Bat-Base-End'!$A2)&gt;0,VLOOKUP('Bat-Base-End'!$A2,'Bat-Season'!$A:$M,4,FALSE),0)</f>
        <v>0</v>
      </c>
      <c r="E2">
        <f>'Bat-Base-Start'!E2-IF(COUNTIF('Bat-Season'!$A:$A,'Bat-Base-End'!$A2)&gt;0,VLOOKUP('Bat-Base-End'!$A2,'Bat-Season'!$A:$M,5,FALSE),0)</f>
        <v>35</v>
      </c>
      <c r="F2">
        <f>'Bat-Base-Start'!F2</f>
        <v>23</v>
      </c>
      <c r="G2">
        <f>'Bat-Base-Start'!G2-IF(COUNTIF('Bat-Season'!$A:$A,'Bat-Base-End'!$A2)&gt;0,VLOOKUP('Bat-Base-End'!$A2,'Bat-Season'!$A:$M,7,FALSE),0)</f>
        <v>0</v>
      </c>
      <c r="H2">
        <f>'Bat-Base-Start'!H2-IF(COUNTIF('Bat-Season'!$A:$A,'Bat-Base-End'!$A2)&gt;0,VLOOKUP('Bat-Base-End'!$A2,'Bat-Season'!$A:$M,8,FALSE),0)</f>
        <v>0</v>
      </c>
      <c r="I2">
        <f>'Bat-Base-Start'!I2-IF(COUNTIF('Bat-Season'!$A:$A,'Bat-Base-End'!$A2)&gt;0,VLOOKUP('Bat-Base-End'!$A2,'Bat-Season'!$A:$M,9,FALSE),0)</f>
        <v>0</v>
      </c>
      <c r="J2">
        <f>'Bat-Base-Start'!J2-IF(COUNTIF('Bat-Season'!$A:$A,'Bat-Base-End'!$A2)&gt;0,VLOOKUP('Bat-Base-End'!$A2,'Bat-Season'!$A:$M,10,FALSE),0)</f>
        <v>4</v>
      </c>
      <c r="K2">
        <f>'Bat-Base-Start'!K2-IF(COUNTIF('Bat-Season'!$A:$A,'Bat-Base-End'!$A2)&gt;0,VLOOKUP('Bat-Base-End'!$A2,'Bat-Season'!$A:$M,11,FALSE),0)</f>
        <v>0</v>
      </c>
      <c r="L2">
        <f>IF(ISBLANK('Bat-Base-Start'!L2),"",'Bat-Base-Start'!L2-IF(COUNTIF('Bat-Season'!$A:$A,'Bat-Base-End'!$A2)&gt;0,VLOOKUP('Bat-Base-End'!$A2,'Bat-Season'!$A:$M,12,FALSE),0))</f>
        <v>46</v>
      </c>
      <c r="M2" t="str">
        <f>'Bat-Base-Start'!M2</f>
        <v>N</v>
      </c>
    </row>
    <row r="3" spans="1:13" x14ac:dyDescent="0.2">
      <c r="A3" t="str">
        <f>'Bat-Base-Start'!A3</f>
        <v>A Akash</v>
      </c>
      <c r="B3">
        <f>'Bat-Base-Start'!B3-IF(COUNTIF('Bat-Season'!$A:$A,'Bat-Base-End'!$A3)&gt;0,VLOOKUP('Bat-Base-End'!$A3,'Bat-Season'!$A:$M,2,FALSE),0)</f>
        <v>1</v>
      </c>
      <c r="C3">
        <f>'Bat-Base-Start'!C3-IF(COUNTIF('Bat-Season'!$A:$A,'Bat-Base-End'!$A3)&gt;0,VLOOKUP('Bat-Base-End'!$A3,'Bat-Season'!$A:$M,3,FALSE),0)</f>
        <v>0</v>
      </c>
      <c r="D3">
        <f>'Bat-Base-Start'!D3-IF(COUNTIF('Bat-Season'!$A:$A,'Bat-Base-End'!$A3)&gt;0,VLOOKUP('Bat-Base-End'!$A3,'Bat-Season'!$A:$M,4,FALSE),0)</f>
        <v>0</v>
      </c>
      <c r="E3">
        <f>'Bat-Base-Start'!E3-IF(COUNTIF('Bat-Season'!$A:$A,'Bat-Base-End'!$A3)&gt;0,VLOOKUP('Bat-Base-End'!$A3,'Bat-Season'!$A:$M,5,FALSE),0)</f>
        <v>0</v>
      </c>
      <c r="F3" t="str">
        <f>'Bat-Base-Start'!F3</f>
        <v>0*</v>
      </c>
      <c r="G3">
        <f>'Bat-Base-Start'!G3-IF(COUNTIF('Bat-Season'!$A:$A,'Bat-Base-End'!$A3)&gt;0,VLOOKUP('Bat-Base-End'!$A3,'Bat-Season'!$A:$M,7,FALSE),0)</f>
        <v>0</v>
      </c>
      <c r="H3">
        <f>'Bat-Base-Start'!H3-IF(COUNTIF('Bat-Season'!$A:$A,'Bat-Base-End'!$A3)&gt;0,VLOOKUP('Bat-Base-End'!$A3,'Bat-Season'!$A:$M,8,FALSE),0)</f>
        <v>0</v>
      </c>
      <c r="I3">
        <f>'Bat-Base-Start'!I3-IF(COUNTIF('Bat-Season'!$A:$A,'Bat-Base-End'!$A3)&gt;0,VLOOKUP('Bat-Base-End'!$A3,'Bat-Season'!$A:$M,9,FALSE),0)</f>
        <v>0</v>
      </c>
      <c r="J3">
        <f>'Bat-Base-Start'!J3-IF(COUNTIF('Bat-Season'!$A:$A,'Bat-Base-End'!$A3)&gt;0,VLOOKUP('Bat-Base-End'!$A3,'Bat-Season'!$A:$M,10,FALSE),0)</f>
        <v>0</v>
      </c>
      <c r="K3">
        <f>'Bat-Base-Start'!K3-IF(COUNTIF('Bat-Season'!$A:$A,'Bat-Base-End'!$A3)&gt;0,VLOOKUP('Bat-Base-End'!$A3,'Bat-Season'!$A:$M,11,FALSE),0)</f>
        <v>0</v>
      </c>
      <c r="L3" t="str">
        <f>IF(ISBLANK('Bat-Base-Start'!L3),"",'Bat-Base-Start'!L3-IF(COUNTIF('Bat-Season'!$A:$A,'Bat-Base-End'!$A3)&gt;0,VLOOKUP('Bat-Base-End'!$A3,'Bat-Season'!$A:$M,12,FALSE),0))</f>
        <v/>
      </c>
      <c r="M3" t="str">
        <f>'Bat-Base-Start'!M3</f>
        <v>N</v>
      </c>
    </row>
    <row r="4" spans="1:13" x14ac:dyDescent="0.2">
      <c r="A4" t="str">
        <f>'Bat-Base-Start'!A4</f>
        <v>B Ali</v>
      </c>
      <c r="B4">
        <f>'Bat-Base-Start'!B4-IF(COUNTIF('Bat-Season'!$A:$A,'Bat-Base-End'!$A4)&gt;0,VLOOKUP('Bat-Base-End'!$A4,'Bat-Season'!$A:$M,2,FALSE),0)</f>
        <v>1</v>
      </c>
      <c r="C4">
        <f>'Bat-Base-Start'!C4-IF(COUNTIF('Bat-Season'!$A:$A,'Bat-Base-End'!$A4)&gt;0,VLOOKUP('Bat-Base-End'!$A4,'Bat-Season'!$A:$M,3,FALSE),0)</f>
        <v>1</v>
      </c>
      <c r="D4">
        <f>'Bat-Base-Start'!D4-IF(COUNTIF('Bat-Season'!$A:$A,'Bat-Base-End'!$A4)&gt;0,VLOOKUP('Bat-Base-End'!$A4,'Bat-Season'!$A:$M,4,FALSE),0)</f>
        <v>0</v>
      </c>
      <c r="E4">
        <f>'Bat-Base-Start'!E4-IF(COUNTIF('Bat-Season'!$A:$A,'Bat-Base-End'!$A4)&gt;0,VLOOKUP('Bat-Base-End'!$A4,'Bat-Season'!$A:$M,5,FALSE),0)</f>
        <v>7</v>
      </c>
      <c r="F4">
        <f>'Bat-Base-Start'!F4</f>
        <v>7</v>
      </c>
      <c r="G4">
        <f>'Bat-Base-Start'!G4-IF(COUNTIF('Bat-Season'!$A:$A,'Bat-Base-End'!$A4)&gt;0,VLOOKUP('Bat-Base-End'!$A4,'Bat-Season'!$A:$M,7,FALSE),0)</f>
        <v>0</v>
      </c>
      <c r="H4">
        <f>'Bat-Base-Start'!H4-IF(COUNTIF('Bat-Season'!$A:$A,'Bat-Base-End'!$A4)&gt;0,VLOOKUP('Bat-Base-End'!$A4,'Bat-Season'!$A:$M,8,FALSE),0)</f>
        <v>0</v>
      </c>
      <c r="I4">
        <f>'Bat-Base-Start'!I4-IF(COUNTIF('Bat-Season'!$A:$A,'Bat-Base-End'!$A4)&gt;0,VLOOKUP('Bat-Base-End'!$A4,'Bat-Season'!$A:$M,9,FALSE),0)</f>
        <v>0</v>
      </c>
      <c r="J4">
        <f>'Bat-Base-Start'!J4-IF(COUNTIF('Bat-Season'!$A:$A,'Bat-Base-End'!$A4)&gt;0,VLOOKUP('Bat-Base-End'!$A4,'Bat-Season'!$A:$M,10,FALSE),0)</f>
        <v>1</v>
      </c>
      <c r="K4">
        <f>'Bat-Base-Start'!K4-IF(COUNTIF('Bat-Season'!$A:$A,'Bat-Base-End'!$A4)&gt;0,VLOOKUP('Bat-Base-End'!$A4,'Bat-Season'!$A:$M,11,FALSE),0)</f>
        <v>0</v>
      </c>
      <c r="L4" t="str">
        <f>IF(ISBLANK('Bat-Base-Start'!L4),"",'Bat-Base-Start'!L4-IF(COUNTIF('Bat-Season'!$A:$A,'Bat-Base-End'!$A4)&gt;0,VLOOKUP('Bat-Base-End'!$A4,'Bat-Season'!$A:$M,12,FALSE),0))</f>
        <v/>
      </c>
      <c r="M4" t="str">
        <f>'Bat-Base-Start'!M4</f>
        <v>N</v>
      </c>
    </row>
    <row r="5" spans="1:13" x14ac:dyDescent="0.2">
      <c r="A5" t="str">
        <f>'Bat-Base-Start'!A5</f>
        <v>S Ali</v>
      </c>
      <c r="B5">
        <f>'Bat-Base-Start'!B5-IF(COUNTIF('Bat-Season'!$A:$A,'Bat-Base-End'!$A5)&gt;0,VLOOKUP('Bat-Base-End'!$A5,'Bat-Season'!$A:$M,2,FALSE),0)</f>
        <v>1</v>
      </c>
      <c r="C5">
        <f>'Bat-Base-Start'!C5-IF(COUNTIF('Bat-Season'!$A:$A,'Bat-Base-End'!$A5)&gt;0,VLOOKUP('Bat-Base-End'!$A5,'Bat-Season'!$A:$M,3,FALSE),0)</f>
        <v>0</v>
      </c>
      <c r="D5">
        <f>'Bat-Base-Start'!D5-IF(COUNTIF('Bat-Season'!$A:$A,'Bat-Base-End'!$A5)&gt;0,VLOOKUP('Bat-Base-End'!$A5,'Bat-Season'!$A:$M,4,FALSE),0)</f>
        <v>0</v>
      </c>
      <c r="E5">
        <f>'Bat-Base-Start'!E5-IF(COUNTIF('Bat-Season'!$A:$A,'Bat-Base-End'!$A5)&gt;0,VLOOKUP('Bat-Base-End'!$A5,'Bat-Season'!$A:$M,5,FALSE),0)</f>
        <v>0</v>
      </c>
      <c r="F5">
        <f>'Bat-Base-Start'!F5</f>
        <v>0</v>
      </c>
      <c r="G5">
        <f>'Bat-Base-Start'!G5-IF(COUNTIF('Bat-Season'!$A:$A,'Bat-Base-End'!$A5)&gt;0,VLOOKUP('Bat-Base-End'!$A5,'Bat-Season'!$A:$M,7,FALSE),0)</f>
        <v>0</v>
      </c>
      <c r="H5">
        <f>'Bat-Base-Start'!H5-IF(COUNTIF('Bat-Season'!$A:$A,'Bat-Base-End'!$A5)&gt;0,VLOOKUP('Bat-Base-End'!$A5,'Bat-Season'!$A:$M,8,FALSE),0)</f>
        <v>0</v>
      </c>
      <c r="I5">
        <f>'Bat-Base-Start'!I5-IF(COUNTIF('Bat-Season'!$A:$A,'Bat-Base-End'!$A5)&gt;0,VLOOKUP('Bat-Base-End'!$A5,'Bat-Season'!$A:$M,9,FALSE),0)</f>
        <v>0</v>
      </c>
      <c r="J5">
        <f>'Bat-Base-Start'!J5-IF(COUNTIF('Bat-Season'!$A:$A,'Bat-Base-End'!$A5)&gt;0,VLOOKUP('Bat-Base-End'!$A5,'Bat-Season'!$A:$M,10,FALSE),0)</f>
        <v>0</v>
      </c>
      <c r="K5">
        <f>'Bat-Base-Start'!K5-IF(COUNTIF('Bat-Season'!$A:$A,'Bat-Base-End'!$A5)&gt;0,VLOOKUP('Bat-Base-End'!$A5,'Bat-Season'!$A:$M,11,FALSE),0)</f>
        <v>0</v>
      </c>
      <c r="L5" t="str">
        <f>IF(ISBLANK('Bat-Base-Start'!L5),"",'Bat-Base-Start'!L5-IF(COUNTIF('Bat-Season'!$A:$A,'Bat-Base-End'!$A5)&gt;0,VLOOKUP('Bat-Base-End'!$A5,'Bat-Season'!$A:$M,12,FALSE),0))</f>
        <v/>
      </c>
      <c r="M5" t="str">
        <f>'Bat-Base-Start'!M5</f>
        <v>N</v>
      </c>
    </row>
    <row r="6" spans="1:13" x14ac:dyDescent="0.2">
      <c r="A6" t="str">
        <f>'Bat-Base-Start'!A6</f>
        <v>S Anaokar</v>
      </c>
      <c r="B6">
        <f>'Bat-Base-Start'!B6-IF(COUNTIF('Bat-Season'!$A:$A,'Bat-Base-End'!$A6)&gt;0,VLOOKUP('Bat-Base-End'!$A6,'Bat-Season'!$A:$M,2,FALSE),0)</f>
        <v>129</v>
      </c>
      <c r="C6">
        <f>'Bat-Base-Start'!C6-IF(COUNTIF('Bat-Season'!$A:$A,'Bat-Base-End'!$A6)&gt;0,VLOOKUP('Bat-Base-End'!$A6,'Bat-Season'!$A:$M,3,FALSE),0)</f>
        <v>119</v>
      </c>
      <c r="D6">
        <f>'Bat-Base-Start'!D6-IF(COUNTIF('Bat-Season'!$A:$A,'Bat-Base-End'!$A6)&gt;0,VLOOKUP('Bat-Base-End'!$A6,'Bat-Season'!$A:$M,4,FALSE),0)</f>
        <v>13</v>
      </c>
      <c r="E6">
        <f>'Bat-Base-Start'!E6-IF(COUNTIF('Bat-Season'!$A:$A,'Bat-Base-End'!$A6)&gt;0,VLOOKUP('Bat-Base-End'!$A6,'Bat-Season'!$A:$M,5,FALSE),0)</f>
        <v>2600</v>
      </c>
      <c r="F6">
        <f>'Bat-Base-Start'!F6</f>
        <v>111</v>
      </c>
      <c r="G6">
        <f>'Bat-Base-Start'!G6-IF(COUNTIF('Bat-Season'!$A:$A,'Bat-Base-End'!$A6)&gt;0,VLOOKUP('Bat-Base-End'!$A6,'Bat-Season'!$A:$M,7,FALSE),0)</f>
        <v>13</v>
      </c>
      <c r="H6">
        <f>'Bat-Base-Start'!H6-IF(COUNTIF('Bat-Season'!$A:$A,'Bat-Base-End'!$A6)&gt;0,VLOOKUP('Bat-Base-End'!$A6,'Bat-Season'!$A:$M,8,FALSE),0)</f>
        <v>3</v>
      </c>
      <c r="I6">
        <f>'Bat-Base-Start'!I6-IF(COUNTIF('Bat-Season'!$A:$A,'Bat-Base-End'!$A6)&gt;0,VLOOKUP('Bat-Base-End'!$A6,'Bat-Season'!$A:$M,9,FALSE),0)</f>
        <v>16</v>
      </c>
      <c r="J6">
        <f>'Bat-Base-Start'!J6-IF(COUNTIF('Bat-Season'!$A:$A,'Bat-Base-End'!$A6)&gt;0,VLOOKUP('Bat-Base-End'!$A6,'Bat-Season'!$A:$M,10,FALSE),0)</f>
        <v>183</v>
      </c>
      <c r="K6">
        <f>'Bat-Base-Start'!K6-IF(COUNTIF('Bat-Season'!$A:$A,'Bat-Base-End'!$A6)&gt;0,VLOOKUP('Bat-Base-End'!$A6,'Bat-Season'!$A:$M,11,FALSE),0)</f>
        <v>21</v>
      </c>
      <c r="L6" t="str">
        <f>IF(ISBLANK('Bat-Base-Start'!L6),"",'Bat-Base-Start'!L6-IF(COUNTIF('Bat-Season'!$A:$A,'Bat-Base-End'!$A6)&gt;0,VLOOKUP('Bat-Base-End'!$A6,'Bat-Season'!$A:$M,12,FALSE),0))</f>
        <v/>
      </c>
      <c r="M6" t="str">
        <f>'Bat-Base-Start'!M6</f>
        <v>N</v>
      </c>
    </row>
    <row r="7" spans="1:13" x14ac:dyDescent="0.2">
      <c r="A7" t="str">
        <f>'Bat-Base-Start'!A7</f>
        <v>Matthew Ashton</v>
      </c>
      <c r="B7">
        <f>'Bat-Base-Start'!B7-IF(COUNTIF('Bat-Season'!$A:$A,'Bat-Base-End'!$A7)&gt;0,VLOOKUP('Bat-Base-End'!$A7,'Bat-Season'!$A:$M,2,FALSE),0)</f>
        <v>121</v>
      </c>
      <c r="C7">
        <f>'Bat-Base-Start'!C7-IF(COUNTIF('Bat-Season'!$A:$A,'Bat-Base-End'!$A7)&gt;0,VLOOKUP('Bat-Base-End'!$A7,'Bat-Season'!$A:$M,3,FALSE),0)</f>
        <v>93</v>
      </c>
      <c r="D7">
        <f>'Bat-Base-Start'!D7-IF(COUNTIF('Bat-Season'!$A:$A,'Bat-Base-End'!$A7)&gt;0,VLOOKUP('Bat-Base-End'!$A7,'Bat-Season'!$A:$M,4,FALSE),0)</f>
        <v>20</v>
      </c>
      <c r="E7">
        <f>'Bat-Base-Start'!E7-IF(COUNTIF('Bat-Season'!$A:$A,'Bat-Base-End'!$A7)&gt;0,VLOOKUP('Bat-Base-End'!$A7,'Bat-Season'!$A:$M,5,FALSE),0)</f>
        <v>973</v>
      </c>
      <c r="F7">
        <f>'Bat-Base-Start'!F7</f>
        <v>101</v>
      </c>
      <c r="G7">
        <f>'Bat-Base-Start'!G7-IF(COUNTIF('Bat-Season'!$A:$A,'Bat-Base-End'!$A7)&gt;0,VLOOKUP('Bat-Base-End'!$A7,'Bat-Season'!$A:$M,7,FALSE),0)</f>
        <v>0</v>
      </c>
      <c r="H7">
        <f>'Bat-Base-Start'!H7-IF(COUNTIF('Bat-Season'!$A:$A,'Bat-Base-End'!$A7)&gt;0,VLOOKUP('Bat-Base-End'!$A7,'Bat-Season'!$A:$M,8,FALSE),0)</f>
        <v>1</v>
      </c>
      <c r="I7">
        <f>'Bat-Base-Start'!I7-IF(COUNTIF('Bat-Season'!$A:$A,'Bat-Base-End'!$A7)&gt;0,VLOOKUP('Bat-Base-End'!$A7,'Bat-Season'!$A:$M,9,FALSE),0)</f>
        <v>15</v>
      </c>
      <c r="J7">
        <f>'Bat-Base-Start'!J7-IF(COUNTIF('Bat-Season'!$A:$A,'Bat-Base-End'!$A7)&gt;0,VLOOKUP('Bat-Base-End'!$A7,'Bat-Season'!$A:$M,10,FALSE),0)</f>
        <v>85</v>
      </c>
      <c r="K7">
        <f>'Bat-Base-Start'!K7-IF(COUNTIF('Bat-Season'!$A:$A,'Bat-Base-End'!$A7)&gt;0,VLOOKUP('Bat-Base-End'!$A7,'Bat-Season'!$A:$M,11,FALSE),0)</f>
        <v>4</v>
      </c>
      <c r="L7" t="str">
        <f>IF(ISBLANK('Bat-Base-Start'!L7),"",'Bat-Base-Start'!L7-IF(COUNTIF('Bat-Season'!$A:$A,'Bat-Base-End'!$A7)&gt;0,VLOOKUP('Bat-Base-End'!$A7,'Bat-Season'!$A:$M,12,FALSE),0))</f>
        <v/>
      </c>
      <c r="M7" t="str">
        <f>'Bat-Base-Start'!M7</f>
        <v>N</v>
      </c>
    </row>
    <row r="8" spans="1:13" x14ac:dyDescent="0.2">
      <c r="A8" t="str">
        <f>'Bat-Base-Start'!A8</f>
        <v>J Baird-Murray</v>
      </c>
      <c r="B8">
        <f>'Bat-Base-Start'!B8-IF(COUNTIF('Bat-Season'!$A:$A,'Bat-Base-End'!$A8)&gt;0,VLOOKUP('Bat-Base-End'!$A8,'Bat-Season'!$A:$M,2,FALSE),0)</f>
        <v>4</v>
      </c>
      <c r="C8">
        <f>'Bat-Base-Start'!C8-IF(COUNTIF('Bat-Season'!$A:$A,'Bat-Base-End'!$A8)&gt;0,VLOOKUP('Bat-Base-End'!$A8,'Bat-Season'!$A:$M,3,FALSE),0)</f>
        <v>3</v>
      </c>
      <c r="D8">
        <f>'Bat-Base-Start'!D8-IF(COUNTIF('Bat-Season'!$A:$A,'Bat-Base-End'!$A8)&gt;0,VLOOKUP('Bat-Base-End'!$A8,'Bat-Season'!$A:$M,4,FALSE),0)</f>
        <v>0</v>
      </c>
      <c r="E8">
        <f>'Bat-Base-Start'!E8-IF(COUNTIF('Bat-Season'!$A:$A,'Bat-Base-End'!$A8)&gt;0,VLOOKUP('Bat-Base-End'!$A8,'Bat-Season'!$A:$M,5,FALSE),0)</f>
        <v>46</v>
      </c>
      <c r="F8">
        <f>'Bat-Base-Start'!F8</f>
        <v>26</v>
      </c>
      <c r="G8">
        <f>'Bat-Base-Start'!G8-IF(COUNTIF('Bat-Season'!$A:$A,'Bat-Base-End'!$A8)&gt;0,VLOOKUP('Bat-Base-End'!$A8,'Bat-Season'!$A:$M,7,FALSE),0)</f>
        <v>0</v>
      </c>
      <c r="H8">
        <f>'Bat-Base-Start'!H8-IF(COUNTIF('Bat-Season'!$A:$A,'Bat-Base-End'!$A8)&gt;0,VLOOKUP('Bat-Base-End'!$A8,'Bat-Season'!$A:$M,8,FALSE),0)</f>
        <v>0</v>
      </c>
      <c r="I8">
        <f>'Bat-Base-Start'!I8-IF(COUNTIF('Bat-Season'!$A:$A,'Bat-Base-End'!$A8)&gt;0,VLOOKUP('Bat-Base-End'!$A8,'Bat-Season'!$A:$M,9,FALSE),0)</f>
        <v>0</v>
      </c>
      <c r="J8">
        <f>'Bat-Base-Start'!J8-IF(COUNTIF('Bat-Season'!$A:$A,'Bat-Base-End'!$A8)&gt;0,VLOOKUP('Bat-Base-End'!$A8,'Bat-Season'!$A:$M,10,FALSE),0)</f>
        <v>5</v>
      </c>
      <c r="K8">
        <f>'Bat-Base-Start'!K8-IF(COUNTIF('Bat-Season'!$A:$A,'Bat-Base-End'!$A8)&gt;0,VLOOKUP('Bat-Base-End'!$A8,'Bat-Season'!$A:$M,11,FALSE),0)</f>
        <v>0</v>
      </c>
      <c r="L8" t="str">
        <f>IF(ISBLANK('Bat-Base-Start'!L8),"",'Bat-Base-Start'!L8-IF(COUNTIF('Bat-Season'!$A:$A,'Bat-Base-End'!$A8)&gt;0,VLOOKUP('Bat-Base-End'!$A8,'Bat-Season'!$A:$M,12,FALSE),0))</f>
        <v/>
      </c>
      <c r="M8" t="str">
        <f>'Bat-Base-Start'!M8</f>
        <v>N</v>
      </c>
    </row>
    <row r="9" spans="1:13" x14ac:dyDescent="0.2">
      <c r="A9" t="str">
        <f>'Bat-Base-Start'!A9</f>
        <v>P Baker</v>
      </c>
      <c r="B9">
        <f>'Bat-Base-Start'!B9-IF(COUNTIF('Bat-Season'!$A:$A,'Bat-Base-End'!$A9)&gt;0,VLOOKUP('Bat-Base-End'!$A9,'Bat-Season'!$A:$M,2,FALSE),0)</f>
        <v>1</v>
      </c>
      <c r="C9">
        <f>'Bat-Base-Start'!C9-IF(COUNTIF('Bat-Season'!$A:$A,'Bat-Base-End'!$A9)&gt;0,VLOOKUP('Bat-Base-End'!$A9,'Bat-Season'!$A:$M,3,FALSE),0)</f>
        <v>0</v>
      </c>
      <c r="D9">
        <f>'Bat-Base-Start'!D9-IF(COUNTIF('Bat-Season'!$A:$A,'Bat-Base-End'!$A9)&gt;0,VLOOKUP('Bat-Base-End'!$A9,'Bat-Season'!$A:$M,4,FALSE),0)</f>
        <v>0</v>
      </c>
      <c r="E9">
        <f>'Bat-Base-Start'!E9-IF(COUNTIF('Bat-Season'!$A:$A,'Bat-Base-End'!$A9)&gt;0,VLOOKUP('Bat-Base-End'!$A9,'Bat-Season'!$A:$M,5,FALSE),0)</f>
        <v>0</v>
      </c>
      <c r="F9">
        <f>'Bat-Base-Start'!F9</f>
        <v>0</v>
      </c>
      <c r="G9">
        <f>'Bat-Base-Start'!G9-IF(COUNTIF('Bat-Season'!$A:$A,'Bat-Base-End'!$A9)&gt;0,VLOOKUP('Bat-Base-End'!$A9,'Bat-Season'!$A:$M,7,FALSE),0)</f>
        <v>0</v>
      </c>
      <c r="H9">
        <f>'Bat-Base-Start'!H9-IF(COUNTIF('Bat-Season'!$A:$A,'Bat-Base-End'!$A9)&gt;0,VLOOKUP('Bat-Base-End'!$A9,'Bat-Season'!$A:$M,8,FALSE),0)</f>
        <v>0</v>
      </c>
      <c r="I9">
        <f>'Bat-Base-Start'!I9-IF(COUNTIF('Bat-Season'!$A:$A,'Bat-Base-End'!$A9)&gt;0,VLOOKUP('Bat-Base-End'!$A9,'Bat-Season'!$A:$M,9,FALSE),0)</f>
        <v>0</v>
      </c>
      <c r="J9">
        <f>'Bat-Base-Start'!J9-IF(COUNTIF('Bat-Season'!$A:$A,'Bat-Base-End'!$A9)&gt;0,VLOOKUP('Bat-Base-End'!$A9,'Bat-Season'!$A:$M,10,FALSE),0)</f>
        <v>0</v>
      </c>
      <c r="K9">
        <f>'Bat-Base-Start'!K9-IF(COUNTIF('Bat-Season'!$A:$A,'Bat-Base-End'!$A9)&gt;0,VLOOKUP('Bat-Base-End'!$A9,'Bat-Season'!$A:$M,11,FALSE),0)</f>
        <v>0</v>
      </c>
      <c r="L9" t="str">
        <f>IF(ISBLANK('Bat-Base-Start'!L9),"",'Bat-Base-Start'!L9-IF(COUNTIF('Bat-Season'!$A:$A,'Bat-Base-End'!$A9)&gt;0,VLOOKUP('Bat-Base-End'!$A9,'Bat-Season'!$A:$M,12,FALSE),0))</f>
        <v/>
      </c>
      <c r="M9" t="str">
        <f>'Bat-Base-Start'!M9</f>
        <v>N</v>
      </c>
    </row>
    <row r="10" spans="1:13" x14ac:dyDescent="0.2">
      <c r="A10" t="str">
        <f>'Bat-Base-Start'!A10</f>
        <v>D Banger</v>
      </c>
      <c r="B10">
        <f>'Bat-Base-Start'!B10-IF(COUNTIF('Bat-Season'!$A:$A,'Bat-Base-End'!$A10)&gt;0,VLOOKUP('Bat-Base-End'!$A10,'Bat-Season'!$A:$M,2,FALSE),0)</f>
        <v>14</v>
      </c>
      <c r="C10">
        <f>'Bat-Base-Start'!C10-IF(COUNTIF('Bat-Season'!$A:$A,'Bat-Base-End'!$A10)&gt;0,VLOOKUP('Bat-Base-End'!$A10,'Bat-Season'!$A:$M,3,FALSE),0)</f>
        <v>14</v>
      </c>
      <c r="D10">
        <f>'Bat-Base-Start'!D10-IF(COUNTIF('Bat-Season'!$A:$A,'Bat-Base-End'!$A10)&gt;0,VLOOKUP('Bat-Base-End'!$A10,'Bat-Season'!$A:$M,4,FALSE),0)</f>
        <v>3</v>
      </c>
      <c r="E10">
        <f>'Bat-Base-Start'!E10-IF(COUNTIF('Bat-Season'!$A:$A,'Bat-Base-End'!$A10)&gt;0,VLOOKUP('Bat-Base-End'!$A10,'Bat-Season'!$A:$M,5,FALSE),0)</f>
        <v>147</v>
      </c>
      <c r="F10">
        <f>'Bat-Base-Start'!F10</f>
        <v>45</v>
      </c>
      <c r="G10">
        <f>'Bat-Base-Start'!G10-IF(COUNTIF('Bat-Season'!$A:$A,'Bat-Base-End'!$A10)&gt;0,VLOOKUP('Bat-Base-End'!$A10,'Bat-Season'!$A:$M,7,FALSE),0)</f>
        <v>0</v>
      </c>
      <c r="H10">
        <f>'Bat-Base-Start'!H10-IF(COUNTIF('Bat-Season'!$A:$A,'Bat-Base-End'!$A10)&gt;0,VLOOKUP('Bat-Base-End'!$A10,'Bat-Season'!$A:$M,8,FALSE),0)</f>
        <v>0</v>
      </c>
      <c r="I10">
        <f>'Bat-Base-Start'!I10-IF(COUNTIF('Bat-Season'!$A:$A,'Bat-Base-End'!$A10)&gt;0,VLOOKUP('Bat-Base-End'!$A10,'Bat-Season'!$A:$M,9,FALSE),0)</f>
        <v>3</v>
      </c>
      <c r="J10">
        <f>'Bat-Base-Start'!J10-IF(COUNTIF('Bat-Season'!$A:$A,'Bat-Base-End'!$A10)&gt;0,VLOOKUP('Bat-Base-End'!$A10,'Bat-Season'!$A:$M,10,FALSE),0)</f>
        <v>18</v>
      </c>
      <c r="K10">
        <f>'Bat-Base-Start'!K10-IF(COUNTIF('Bat-Season'!$A:$A,'Bat-Base-End'!$A10)&gt;0,VLOOKUP('Bat-Base-End'!$A10,'Bat-Season'!$A:$M,11,FALSE),0)</f>
        <v>2</v>
      </c>
      <c r="L10" t="str">
        <f>IF(ISBLANK('Bat-Base-Start'!L10),"",'Bat-Base-Start'!L10-IF(COUNTIF('Bat-Season'!$A:$A,'Bat-Base-End'!$A10)&gt;0,VLOOKUP('Bat-Base-End'!$A10,'Bat-Season'!$A:$M,12,FALSE),0))</f>
        <v/>
      </c>
      <c r="M10" t="str">
        <f>'Bat-Base-Start'!M10</f>
        <v>N</v>
      </c>
    </row>
    <row r="11" spans="1:13" x14ac:dyDescent="0.2">
      <c r="A11" t="str">
        <f>'Bat-Base-Start'!A11</f>
        <v>A Bangotra</v>
      </c>
      <c r="B11">
        <f>'Bat-Base-Start'!B11-IF(COUNTIF('Bat-Season'!$A:$A,'Bat-Base-End'!$A11)&gt;0,VLOOKUP('Bat-Base-End'!$A11,'Bat-Season'!$A:$M,2,FALSE),0)</f>
        <v>22</v>
      </c>
      <c r="C11">
        <f>'Bat-Base-Start'!C11-IF(COUNTIF('Bat-Season'!$A:$A,'Bat-Base-End'!$A11)&gt;0,VLOOKUP('Bat-Base-End'!$A11,'Bat-Season'!$A:$M,3,FALSE),0)</f>
        <v>22</v>
      </c>
      <c r="D11">
        <f>'Bat-Base-Start'!D11-IF(COUNTIF('Bat-Season'!$A:$A,'Bat-Base-End'!$A11)&gt;0,VLOOKUP('Bat-Base-End'!$A11,'Bat-Season'!$A:$M,4,FALSE),0)</f>
        <v>0</v>
      </c>
      <c r="E11">
        <f>'Bat-Base-Start'!E11-IF(COUNTIF('Bat-Season'!$A:$A,'Bat-Base-End'!$A11)&gt;0,VLOOKUP('Bat-Base-End'!$A11,'Bat-Season'!$A:$M,5,FALSE),0)</f>
        <v>527</v>
      </c>
      <c r="F11">
        <f>'Bat-Base-Start'!F11</f>
        <v>82</v>
      </c>
      <c r="G11">
        <f>'Bat-Base-Start'!G11-IF(COUNTIF('Bat-Season'!$A:$A,'Bat-Base-End'!$A11)&gt;0,VLOOKUP('Bat-Base-End'!$A11,'Bat-Season'!$A:$M,7,FALSE),0)</f>
        <v>4</v>
      </c>
      <c r="H11">
        <f>'Bat-Base-Start'!H11-IF(COUNTIF('Bat-Season'!$A:$A,'Bat-Base-End'!$A11)&gt;0,VLOOKUP('Bat-Base-End'!$A11,'Bat-Season'!$A:$M,8,FALSE),0)</f>
        <v>0</v>
      </c>
      <c r="I11">
        <f>'Bat-Base-Start'!I11-IF(COUNTIF('Bat-Season'!$A:$A,'Bat-Base-End'!$A11)&gt;0,VLOOKUP('Bat-Base-End'!$A11,'Bat-Season'!$A:$M,9,FALSE),0)</f>
        <v>0</v>
      </c>
      <c r="J11">
        <f>'Bat-Base-Start'!J11-IF(COUNTIF('Bat-Season'!$A:$A,'Bat-Base-End'!$A11)&gt;0,VLOOKUP('Bat-Base-End'!$A11,'Bat-Season'!$A:$M,10,FALSE),0)</f>
        <v>52</v>
      </c>
      <c r="K11">
        <f>'Bat-Base-Start'!K11-IF(COUNTIF('Bat-Season'!$A:$A,'Bat-Base-End'!$A11)&gt;0,VLOOKUP('Bat-Base-End'!$A11,'Bat-Season'!$A:$M,11,FALSE),0)</f>
        <v>1</v>
      </c>
      <c r="L11" t="str">
        <f>IF(ISBLANK('Bat-Base-Start'!L11),"",'Bat-Base-Start'!L11-IF(COUNTIF('Bat-Season'!$A:$A,'Bat-Base-End'!$A11)&gt;0,VLOOKUP('Bat-Base-End'!$A11,'Bat-Season'!$A:$M,12,FALSE),0))</f>
        <v/>
      </c>
      <c r="M11" t="str">
        <f>'Bat-Base-Start'!M11</f>
        <v>N</v>
      </c>
    </row>
    <row r="12" spans="1:13" x14ac:dyDescent="0.2">
      <c r="A12" t="str">
        <f>'Bat-Base-Start'!A12</f>
        <v>B Barker</v>
      </c>
      <c r="B12">
        <f>'Bat-Base-Start'!B12-IF(COUNTIF('Bat-Season'!$A:$A,'Bat-Base-End'!$A12)&gt;0,VLOOKUP('Bat-Base-End'!$A12,'Bat-Season'!$A:$M,2,FALSE),0)</f>
        <v>1</v>
      </c>
      <c r="C12">
        <f>'Bat-Base-Start'!C12-IF(COUNTIF('Bat-Season'!$A:$A,'Bat-Base-End'!$A12)&gt;0,VLOOKUP('Bat-Base-End'!$A12,'Bat-Season'!$A:$M,3,FALSE),0)</f>
        <v>1</v>
      </c>
      <c r="D12">
        <f>'Bat-Base-Start'!D12-IF(COUNTIF('Bat-Season'!$A:$A,'Bat-Base-End'!$A12)&gt;0,VLOOKUP('Bat-Base-End'!$A12,'Bat-Season'!$A:$M,4,FALSE),0)</f>
        <v>0</v>
      </c>
      <c r="E12">
        <f>'Bat-Base-Start'!E12-IF(COUNTIF('Bat-Season'!$A:$A,'Bat-Base-End'!$A12)&gt;0,VLOOKUP('Bat-Base-End'!$A12,'Bat-Season'!$A:$M,5,FALSE),0)</f>
        <v>6</v>
      </c>
      <c r="F12">
        <f>'Bat-Base-Start'!F12</f>
        <v>6</v>
      </c>
      <c r="G12">
        <f>'Bat-Base-Start'!G12-IF(COUNTIF('Bat-Season'!$A:$A,'Bat-Base-End'!$A12)&gt;0,VLOOKUP('Bat-Base-End'!$A12,'Bat-Season'!$A:$M,7,FALSE),0)</f>
        <v>0</v>
      </c>
      <c r="H12">
        <f>'Bat-Base-Start'!H12-IF(COUNTIF('Bat-Season'!$A:$A,'Bat-Base-End'!$A12)&gt;0,VLOOKUP('Bat-Base-End'!$A12,'Bat-Season'!$A:$M,8,FALSE),0)</f>
        <v>0</v>
      </c>
      <c r="I12">
        <f>'Bat-Base-Start'!I12-IF(COUNTIF('Bat-Season'!$A:$A,'Bat-Base-End'!$A12)&gt;0,VLOOKUP('Bat-Base-End'!$A12,'Bat-Season'!$A:$M,9,FALSE),0)</f>
        <v>0</v>
      </c>
      <c r="J12">
        <f>'Bat-Base-Start'!J12-IF(COUNTIF('Bat-Season'!$A:$A,'Bat-Base-End'!$A12)&gt;0,VLOOKUP('Bat-Base-End'!$A12,'Bat-Season'!$A:$M,10,FALSE),0)</f>
        <v>1</v>
      </c>
      <c r="K12">
        <f>'Bat-Base-Start'!K12-IF(COUNTIF('Bat-Season'!$A:$A,'Bat-Base-End'!$A12)&gt;0,VLOOKUP('Bat-Base-End'!$A12,'Bat-Season'!$A:$M,11,FALSE),0)</f>
        <v>0</v>
      </c>
      <c r="L12" t="str">
        <f>IF(ISBLANK('Bat-Base-Start'!L12),"",'Bat-Base-Start'!L12-IF(COUNTIF('Bat-Season'!$A:$A,'Bat-Base-End'!$A12)&gt;0,VLOOKUP('Bat-Base-End'!$A12,'Bat-Season'!$A:$M,12,FALSE),0))</f>
        <v/>
      </c>
      <c r="M12" t="str">
        <f>'Bat-Base-Start'!M12</f>
        <v>N</v>
      </c>
    </row>
    <row r="13" spans="1:13" x14ac:dyDescent="0.2">
      <c r="A13" t="str">
        <f>'Bat-Base-Start'!A13</f>
        <v>S Barnes</v>
      </c>
      <c r="B13">
        <f>'Bat-Base-Start'!B13-IF(COUNTIF('Bat-Season'!$A:$A,'Bat-Base-End'!$A13)&gt;0,VLOOKUP('Bat-Base-End'!$A13,'Bat-Season'!$A:$M,2,FALSE),0)</f>
        <v>1</v>
      </c>
      <c r="C13">
        <f>'Bat-Base-Start'!C13-IF(COUNTIF('Bat-Season'!$A:$A,'Bat-Base-End'!$A13)&gt;0,VLOOKUP('Bat-Base-End'!$A13,'Bat-Season'!$A:$M,3,FALSE),0)</f>
        <v>0</v>
      </c>
      <c r="D13">
        <f>'Bat-Base-Start'!D13-IF(COUNTIF('Bat-Season'!$A:$A,'Bat-Base-End'!$A13)&gt;0,VLOOKUP('Bat-Base-End'!$A13,'Bat-Season'!$A:$M,4,FALSE),0)</f>
        <v>0</v>
      </c>
      <c r="E13">
        <f>'Bat-Base-Start'!E13-IF(COUNTIF('Bat-Season'!$A:$A,'Bat-Base-End'!$A13)&gt;0,VLOOKUP('Bat-Base-End'!$A13,'Bat-Season'!$A:$M,5,FALSE),0)</f>
        <v>0</v>
      </c>
      <c r="F13">
        <f>'Bat-Base-Start'!F13</f>
        <v>0</v>
      </c>
      <c r="G13">
        <f>'Bat-Base-Start'!G13-IF(COUNTIF('Bat-Season'!$A:$A,'Bat-Base-End'!$A13)&gt;0,VLOOKUP('Bat-Base-End'!$A13,'Bat-Season'!$A:$M,7,FALSE),0)</f>
        <v>0</v>
      </c>
      <c r="H13">
        <f>'Bat-Base-Start'!H13-IF(COUNTIF('Bat-Season'!$A:$A,'Bat-Base-End'!$A13)&gt;0,VLOOKUP('Bat-Base-End'!$A13,'Bat-Season'!$A:$M,8,FALSE),0)</f>
        <v>0</v>
      </c>
      <c r="I13">
        <f>'Bat-Base-Start'!I13-IF(COUNTIF('Bat-Season'!$A:$A,'Bat-Base-End'!$A13)&gt;0,VLOOKUP('Bat-Base-End'!$A13,'Bat-Season'!$A:$M,9,FALSE),0)</f>
        <v>0</v>
      </c>
      <c r="J13">
        <f>'Bat-Base-Start'!J13-IF(COUNTIF('Bat-Season'!$A:$A,'Bat-Base-End'!$A13)&gt;0,VLOOKUP('Bat-Base-End'!$A13,'Bat-Season'!$A:$M,10,FALSE),0)</f>
        <v>0</v>
      </c>
      <c r="K13">
        <f>'Bat-Base-Start'!K13-IF(COUNTIF('Bat-Season'!$A:$A,'Bat-Base-End'!$A13)&gt;0,VLOOKUP('Bat-Base-End'!$A13,'Bat-Season'!$A:$M,11,FALSE),0)</f>
        <v>0</v>
      </c>
      <c r="L13" t="str">
        <f>IF(ISBLANK('Bat-Base-Start'!L13),"",'Bat-Base-Start'!L13-IF(COUNTIF('Bat-Season'!$A:$A,'Bat-Base-End'!$A13)&gt;0,VLOOKUP('Bat-Base-End'!$A13,'Bat-Season'!$A:$M,12,FALSE),0))</f>
        <v/>
      </c>
      <c r="M13" t="str">
        <f>'Bat-Base-Start'!M13</f>
        <v>N</v>
      </c>
    </row>
    <row r="14" spans="1:13" x14ac:dyDescent="0.2">
      <c r="A14" t="str">
        <f>'Bat-Base-Start'!A14</f>
        <v>Adam Barraclough</v>
      </c>
      <c r="B14">
        <f>'Bat-Base-Start'!B14-IF(COUNTIF('Bat-Season'!$A:$A,'Bat-Base-End'!$A14)&gt;0,VLOOKUP('Bat-Base-End'!$A14,'Bat-Season'!$A:$M,2,FALSE),0)</f>
        <v>41</v>
      </c>
      <c r="C14">
        <f>'Bat-Base-Start'!C14-IF(COUNTIF('Bat-Season'!$A:$A,'Bat-Base-End'!$A14)&gt;0,VLOOKUP('Bat-Base-End'!$A14,'Bat-Season'!$A:$M,3,FALSE),0)</f>
        <v>40</v>
      </c>
      <c r="D14">
        <f>'Bat-Base-Start'!D14-IF(COUNTIF('Bat-Season'!$A:$A,'Bat-Base-End'!$A14)&gt;0,VLOOKUP('Bat-Base-End'!$A14,'Bat-Season'!$A:$M,4,FALSE),0)</f>
        <v>3</v>
      </c>
      <c r="E14">
        <f>'Bat-Base-Start'!E14-IF(COUNTIF('Bat-Season'!$A:$A,'Bat-Base-End'!$A14)&gt;0,VLOOKUP('Bat-Base-End'!$A14,'Bat-Season'!$A:$M,5,FALSE),0)</f>
        <v>1043</v>
      </c>
      <c r="F14">
        <f>'Bat-Base-Start'!F14</f>
        <v>99</v>
      </c>
      <c r="G14">
        <f>'Bat-Base-Start'!G14-IF(COUNTIF('Bat-Season'!$A:$A,'Bat-Base-End'!$A14)&gt;0,VLOOKUP('Bat-Base-End'!$A14,'Bat-Season'!$A:$M,7,FALSE),0)</f>
        <v>7</v>
      </c>
      <c r="H14">
        <f>'Bat-Base-Start'!H14-IF(COUNTIF('Bat-Season'!$A:$A,'Bat-Base-End'!$A14)&gt;0,VLOOKUP('Bat-Base-End'!$A14,'Bat-Season'!$A:$M,8,FALSE),0)</f>
        <v>0</v>
      </c>
      <c r="I14">
        <f>'Bat-Base-Start'!I14-IF(COUNTIF('Bat-Season'!$A:$A,'Bat-Base-End'!$A14)&gt;0,VLOOKUP('Bat-Base-End'!$A14,'Bat-Season'!$A:$M,9,FALSE),0)</f>
        <v>2</v>
      </c>
      <c r="J14">
        <f>'Bat-Base-Start'!J14-IF(COUNTIF('Bat-Season'!$A:$A,'Bat-Base-End'!$A14)&gt;0,VLOOKUP('Bat-Base-End'!$A14,'Bat-Season'!$A:$M,10,FALSE),0)</f>
        <v>121</v>
      </c>
      <c r="K14">
        <f>'Bat-Base-Start'!K14-IF(COUNTIF('Bat-Season'!$A:$A,'Bat-Base-End'!$A14)&gt;0,VLOOKUP('Bat-Base-End'!$A14,'Bat-Season'!$A:$M,11,FALSE),0)</f>
        <v>16</v>
      </c>
      <c r="L14">
        <f>IF(ISBLANK('Bat-Base-Start'!L14),"",'Bat-Base-Start'!L14-IF(COUNTIF('Bat-Season'!$A:$A,'Bat-Base-End'!$A14)&gt;0,VLOOKUP('Bat-Base-End'!$A14,'Bat-Season'!$A:$M,12,FALSE),0))</f>
        <v>1184</v>
      </c>
      <c r="M14" t="str">
        <f>'Bat-Base-Start'!M14</f>
        <v>Y</v>
      </c>
    </row>
    <row r="15" spans="1:13" x14ac:dyDescent="0.2">
      <c r="A15" t="str">
        <f>'Bat-Base-Start'!A15</f>
        <v>Rory Barraclough</v>
      </c>
      <c r="B15">
        <f>'Bat-Base-Start'!B15-IF(COUNTIF('Bat-Season'!$A:$A,'Bat-Base-End'!$A15)&gt;0,VLOOKUP('Bat-Base-End'!$A15,'Bat-Season'!$A:$M,2,FALSE),0)</f>
        <v>3</v>
      </c>
      <c r="C15">
        <f>'Bat-Base-Start'!C15-IF(COUNTIF('Bat-Season'!$A:$A,'Bat-Base-End'!$A15)&gt;0,VLOOKUP('Bat-Base-End'!$A15,'Bat-Season'!$A:$M,3,FALSE),0)</f>
        <v>3</v>
      </c>
      <c r="D15">
        <f>'Bat-Base-Start'!D15-IF(COUNTIF('Bat-Season'!$A:$A,'Bat-Base-End'!$A15)&gt;0,VLOOKUP('Bat-Base-End'!$A15,'Bat-Season'!$A:$M,4,FALSE),0)</f>
        <v>2</v>
      </c>
      <c r="E15">
        <f>'Bat-Base-Start'!E15-IF(COUNTIF('Bat-Season'!$A:$A,'Bat-Base-End'!$A15)&gt;0,VLOOKUP('Bat-Base-End'!$A15,'Bat-Season'!$A:$M,5,FALSE),0)</f>
        <v>20</v>
      </c>
      <c r="F15">
        <f>'Bat-Base-Start'!F15</f>
        <v>13</v>
      </c>
      <c r="G15">
        <f>'Bat-Base-Start'!G15-IF(COUNTIF('Bat-Season'!$A:$A,'Bat-Base-End'!$A15)&gt;0,VLOOKUP('Bat-Base-End'!$A15,'Bat-Season'!$A:$M,7,FALSE),0)</f>
        <v>0</v>
      </c>
      <c r="H15">
        <f>'Bat-Base-Start'!H15-IF(COUNTIF('Bat-Season'!$A:$A,'Bat-Base-End'!$A15)&gt;0,VLOOKUP('Bat-Base-End'!$A15,'Bat-Season'!$A:$M,8,FALSE),0)</f>
        <v>0</v>
      </c>
      <c r="I15">
        <f>'Bat-Base-Start'!I15-IF(COUNTIF('Bat-Season'!$A:$A,'Bat-Base-End'!$A15)&gt;0,VLOOKUP('Bat-Base-End'!$A15,'Bat-Season'!$A:$M,9,FALSE),0)</f>
        <v>0</v>
      </c>
      <c r="J15">
        <f>'Bat-Base-Start'!J15-IF(COUNTIF('Bat-Season'!$A:$A,'Bat-Base-End'!$A15)&gt;0,VLOOKUP('Bat-Base-End'!$A15,'Bat-Season'!$A:$M,10,FALSE),0)</f>
        <v>1</v>
      </c>
      <c r="K15">
        <f>'Bat-Base-Start'!K15-IF(COUNTIF('Bat-Season'!$A:$A,'Bat-Base-End'!$A15)&gt;0,VLOOKUP('Bat-Base-End'!$A15,'Bat-Season'!$A:$M,11,FALSE),0)</f>
        <v>0</v>
      </c>
      <c r="L15" t="str">
        <f>IF(ISBLANK('Bat-Base-Start'!L15),"",'Bat-Base-Start'!L15-IF(COUNTIF('Bat-Season'!$A:$A,'Bat-Base-End'!$A15)&gt;0,VLOOKUP('Bat-Base-End'!$A15,'Bat-Season'!$A:$M,12,FALSE),0))</f>
        <v/>
      </c>
      <c r="M15" t="str">
        <f>'Bat-Base-Start'!M15</f>
        <v>N</v>
      </c>
    </row>
    <row r="16" spans="1:13" x14ac:dyDescent="0.2">
      <c r="A16" t="str">
        <f>'Bat-Base-Start'!A16</f>
        <v>William Barras</v>
      </c>
      <c r="B16">
        <f>'Bat-Base-Start'!B16-IF(COUNTIF('Bat-Season'!$A:$A,'Bat-Base-End'!$A16)&gt;0,VLOOKUP('Bat-Base-End'!$A16,'Bat-Season'!$A:$M,2,FALSE),0)</f>
        <v>52</v>
      </c>
      <c r="C16">
        <f>'Bat-Base-Start'!C16-IF(COUNTIF('Bat-Season'!$A:$A,'Bat-Base-End'!$A16)&gt;0,VLOOKUP('Bat-Base-End'!$A16,'Bat-Season'!$A:$M,3,FALSE),0)</f>
        <v>43</v>
      </c>
      <c r="D16">
        <f>'Bat-Base-Start'!D16-IF(COUNTIF('Bat-Season'!$A:$A,'Bat-Base-End'!$A16)&gt;0,VLOOKUP('Bat-Base-End'!$A16,'Bat-Season'!$A:$M,4,FALSE),0)</f>
        <v>9</v>
      </c>
      <c r="E16">
        <f>'Bat-Base-Start'!E16-IF(COUNTIF('Bat-Season'!$A:$A,'Bat-Base-End'!$A16)&gt;0,VLOOKUP('Bat-Base-End'!$A16,'Bat-Season'!$A:$M,5,FALSE),0)</f>
        <v>621</v>
      </c>
      <c r="F16">
        <f>'Bat-Base-Start'!F16</f>
        <v>44</v>
      </c>
      <c r="G16">
        <f>'Bat-Base-Start'!G16-IF(COUNTIF('Bat-Season'!$A:$A,'Bat-Base-End'!$A16)&gt;0,VLOOKUP('Bat-Base-End'!$A16,'Bat-Season'!$A:$M,7,FALSE),0)</f>
        <v>0</v>
      </c>
      <c r="H16">
        <f>'Bat-Base-Start'!H16-IF(COUNTIF('Bat-Season'!$A:$A,'Bat-Base-End'!$A16)&gt;0,VLOOKUP('Bat-Base-End'!$A16,'Bat-Season'!$A:$M,8,FALSE),0)</f>
        <v>0</v>
      </c>
      <c r="I16">
        <f>'Bat-Base-Start'!I16-IF(COUNTIF('Bat-Season'!$A:$A,'Bat-Base-End'!$A16)&gt;0,VLOOKUP('Bat-Base-End'!$A16,'Bat-Season'!$A:$M,9,FALSE),0)</f>
        <v>4</v>
      </c>
      <c r="J16">
        <f>'Bat-Base-Start'!J16-IF(COUNTIF('Bat-Season'!$A:$A,'Bat-Base-End'!$A16)&gt;0,VLOOKUP('Bat-Base-End'!$A16,'Bat-Season'!$A:$M,10,FALSE),0)</f>
        <v>81</v>
      </c>
      <c r="K16">
        <f>'Bat-Base-Start'!K16-IF(COUNTIF('Bat-Season'!$A:$A,'Bat-Base-End'!$A16)&gt;0,VLOOKUP('Bat-Base-End'!$A16,'Bat-Season'!$A:$M,11,FALSE),0)</f>
        <v>4</v>
      </c>
      <c r="L16" t="str">
        <f>IF(ISBLANK('Bat-Base-Start'!L16),"",'Bat-Base-Start'!L16-IF(COUNTIF('Bat-Season'!$A:$A,'Bat-Base-End'!$A16)&gt;0,VLOOKUP('Bat-Base-End'!$A16,'Bat-Season'!$A:$M,12,FALSE),0))</f>
        <v/>
      </c>
      <c r="M16" t="str">
        <f>'Bat-Base-Start'!M16</f>
        <v>N</v>
      </c>
    </row>
    <row r="17" spans="1:13" x14ac:dyDescent="0.2">
      <c r="A17" t="str">
        <f>'Bat-Base-Start'!A17</f>
        <v>A Barrass</v>
      </c>
      <c r="B17">
        <f>'Bat-Base-Start'!B17-IF(COUNTIF('Bat-Season'!$A:$A,'Bat-Base-End'!$A17)&gt;0,VLOOKUP('Bat-Base-End'!$A17,'Bat-Season'!$A:$M,2,FALSE),0)</f>
        <v>1</v>
      </c>
      <c r="C17">
        <f>'Bat-Base-Start'!C17-IF(COUNTIF('Bat-Season'!$A:$A,'Bat-Base-End'!$A17)&gt;0,VLOOKUP('Bat-Base-End'!$A17,'Bat-Season'!$A:$M,3,FALSE),0)</f>
        <v>1</v>
      </c>
      <c r="D17">
        <f>'Bat-Base-Start'!D17-IF(COUNTIF('Bat-Season'!$A:$A,'Bat-Base-End'!$A17)&gt;0,VLOOKUP('Bat-Base-End'!$A17,'Bat-Season'!$A:$M,4,FALSE),0)</f>
        <v>0</v>
      </c>
      <c r="E17">
        <f>'Bat-Base-Start'!E17-IF(COUNTIF('Bat-Season'!$A:$A,'Bat-Base-End'!$A17)&gt;0,VLOOKUP('Bat-Base-End'!$A17,'Bat-Season'!$A:$M,5,FALSE),0)</f>
        <v>25</v>
      </c>
      <c r="F17">
        <f>'Bat-Base-Start'!F17</f>
        <v>25</v>
      </c>
      <c r="G17">
        <f>'Bat-Base-Start'!G17-IF(COUNTIF('Bat-Season'!$A:$A,'Bat-Base-End'!$A17)&gt;0,VLOOKUP('Bat-Base-End'!$A17,'Bat-Season'!$A:$M,7,FALSE),0)</f>
        <v>0</v>
      </c>
      <c r="H17">
        <f>'Bat-Base-Start'!H17-IF(COUNTIF('Bat-Season'!$A:$A,'Bat-Base-End'!$A17)&gt;0,VLOOKUP('Bat-Base-End'!$A17,'Bat-Season'!$A:$M,8,FALSE),0)</f>
        <v>0</v>
      </c>
      <c r="I17">
        <f>'Bat-Base-Start'!I17-IF(COUNTIF('Bat-Season'!$A:$A,'Bat-Base-End'!$A17)&gt;0,VLOOKUP('Bat-Base-End'!$A17,'Bat-Season'!$A:$M,9,FALSE),0)</f>
        <v>0</v>
      </c>
      <c r="J17">
        <f>'Bat-Base-Start'!J17-IF(COUNTIF('Bat-Season'!$A:$A,'Bat-Base-End'!$A17)&gt;0,VLOOKUP('Bat-Base-End'!$A17,'Bat-Season'!$A:$M,10,FALSE),0)</f>
        <v>0</v>
      </c>
      <c r="K17">
        <f>'Bat-Base-Start'!K17-IF(COUNTIF('Bat-Season'!$A:$A,'Bat-Base-End'!$A17)&gt;0,VLOOKUP('Bat-Base-End'!$A17,'Bat-Season'!$A:$M,11,FALSE),0)</f>
        <v>0</v>
      </c>
      <c r="L17" t="str">
        <f>IF(ISBLANK('Bat-Base-Start'!L17),"",'Bat-Base-Start'!L17-IF(COUNTIF('Bat-Season'!$A:$A,'Bat-Base-End'!$A17)&gt;0,VLOOKUP('Bat-Base-End'!$A17,'Bat-Season'!$A:$M,12,FALSE),0))</f>
        <v/>
      </c>
      <c r="M17" t="str">
        <f>'Bat-Base-Start'!M17</f>
        <v>N</v>
      </c>
    </row>
    <row r="18" spans="1:13" x14ac:dyDescent="0.2">
      <c r="A18" t="str">
        <f>'Bat-Base-Start'!A18</f>
        <v>J Barron</v>
      </c>
      <c r="B18">
        <f>'Bat-Base-Start'!B18-IF(COUNTIF('Bat-Season'!$A:$A,'Bat-Base-End'!$A18)&gt;0,VLOOKUP('Bat-Base-End'!$A18,'Bat-Season'!$A:$M,2,FALSE),0)</f>
        <v>16</v>
      </c>
      <c r="C18">
        <f>'Bat-Base-Start'!C18-IF(COUNTIF('Bat-Season'!$A:$A,'Bat-Base-End'!$A18)&gt;0,VLOOKUP('Bat-Base-End'!$A18,'Bat-Season'!$A:$M,3,FALSE),0)</f>
        <v>14</v>
      </c>
      <c r="D18">
        <f>'Bat-Base-Start'!D18-IF(COUNTIF('Bat-Season'!$A:$A,'Bat-Base-End'!$A18)&gt;0,VLOOKUP('Bat-Base-End'!$A18,'Bat-Season'!$A:$M,4,FALSE),0)</f>
        <v>5</v>
      </c>
      <c r="E18">
        <f>'Bat-Base-Start'!E18-IF(COUNTIF('Bat-Season'!$A:$A,'Bat-Base-End'!$A18)&gt;0,VLOOKUP('Bat-Base-End'!$A18,'Bat-Season'!$A:$M,5,FALSE),0)</f>
        <v>34</v>
      </c>
      <c r="F18">
        <f>'Bat-Base-Start'!F18</f>
        <v>18</v>
      </c>
      <c r="G18">
        <f>'Bat-Base-Start'!G18-IF(COUNTIF('Bat-Season'!$A:$A,'Bat-Base-End'!$A18)&gt;0,VLOOKUP('Bat-Base-End'!$A18,'Bat-Season'!$A:$M,7,FALSE),0)</f>
        <v>0</v>
      </c>
      <c r="H18">
        <f>'Bat-Base-Start'!H18-IF(COUNTIF('Bat-Season'!$A:$A,'Bat-Base-End'!$A18)&gt;0,VLOOKUP('Bat-Base-End'!$A18,'Bat-Season'!$A:$M,8,FALSE),0)</f>
        <v>0</v>
      </c>
      <c r="I18">
        <f>'Bat-Base-Start'!I18-IF(COUNTIF('Bat-Season'!$A:$A,'Bat-Base-End'!$A18)&gt;0,VLOOKUP('Bat-Base-End'!$A18,'Bat-Season'!$A:$M,9,FALSE),0)</f>
        <v>6</v>
      </c>
      <c r="J18">
        <f>'Bat-Base-Start'!J18-IF(COUNTIF('Bat-Season'!$A:$A,'Bat-Base-End'!$A18)&gt;0,VLOOKUP('Bat-Base-End'!$A18,'Bat-Season'!$A:$M,10,FALSE),0)</f>
        <v>4</v>
      </c>
      <c r="K18">
        <f>'Bat-Base-Start'!K18-IF(COUNTIF('Bat-Season'!$A:$A,'Bat-Base-End'!$A18)&gt;0,VLOOKUP('Bat-Base-End'!$A18,'Bat-Season'!$A:$M,11,FALSE),0)</f>
        <v>0</v>
      </c>
      <c r="L18" t="str">
        <f>IF(ISBLANK('Bat-Base-Start'!L18),"",'Bat-Base-Start'!L18-IF(COUNTIF('Bat-Season'!$A:$A,'Bat-Base-End'!$A18)&gt;0,VLOOKUP('Bat-Base-End'!$A18,'Bat-Season'!$A:$M,12,FALSE),0))</f>
        <v/>
      </c>
      <c r="M18" t="str">
        <f>'Bat-Base-Start'!M18</f>
        <v>N</v>
      </c>
    </row>
    <row r="19" spans="1:13" x14ac:dyDescent="0.2">
      <c r="A19" t="str">
        <f>'Bat-Base-Start'!A19</f>
        <v>H Barry</v>
      </c>
      <c r="B19">
        <f>'Bat-Base-Start'!B19-IF(COUNTIF('Bat-Season'!$A:$A,'Bat-Base-End'!$A19)&gt;0,VLOOKUP('Bat-Base-End'!$A19,'Bat-Season'!$A:$M,2,FALSE),0)</f>
        <v>1</v>
      </c>
      <c r="C19">
        <f>'Bat-Base-Start'!C19-IF(COUNTIF('Bat-Season'!$A:$A,'Bat-Base-End'!$A19)&gt;0,VLOOKUP('Bat-Base-End'!$A19,'Bat-Season'!$A:$M,3,FALSE),0)</f>
        <v>0</v>
      </c>
      <c r="D19">
        <f>'Bat-Base-Start'!D19-IF(COUNTIF('Bat-Season'!$A:$A,'Bat-Base-End'!$A19)&gt;0,VLOOKUP('Bat-Base-End'!$A19,'Bat-Season'!$A:$M,4,FALSE),0)</f>
        <v>0</v>
      </c>
      <c r="E19">
        <f>'Bat-Base-Start'!E19-IF(COUNTIF('Bat-Season'!$A:$A,'Bat-Base-End'!$A19)&gt;0,VLOOKUP('Bat-Base-End'!$A19,'Bat-Season'!$A:$M,5,FALSE),0)</f>
        <v>0</v>
      </c>
      <c r="F19">
        <f>'Bat-Base-Start'!F19</f>
        <v>0</v>
      </c>
      <c r="G19">
        <f>'Bat-Base-Start'!G19-IF(COUNTIF('Bat-Season'!$A:$A,'Bat-Base-End'!$A19)&gt;0,VLOOKUP('Bat-Base-End'!$A19,'Bat-Season'!$A:$M,7,FALSE),0)</f>
        <v>0</v>
      </c>
      <c r="H19">
        <f>'Bat-Base-Start'!H19-IF(COUNTIF('Bat-Season'!$A:$A,'Bat-Base-End'!$A19)&gt;0,VLOOKUP('Bat-Base-End'!$A19,'Bat-Season'!$A:$M,8,FALSE),0)</f>
        <v>0</v>
      </c>
      <c r="I19">
        <f>'Bat-Base-Start'!I19-IF(COUNTIF('Bat-Season'!$A:$A,'Bat-Base-End'!$A19)&gt;0,VLOOKUP('Bat-Base-End'!$A19,'Bat-Season'!$A:$M,9,FALSE),0)</f>
        <v>0</v>
      </c>
      <c r="J19">
        <f>'Bat-Base-Start'!J19-IF(COUNTIF('Bat-Season'!$A:$A,'Bat-Base-End'!$A19)&gt;0,VLOOKUP('Bat-Base-End'!$A19,'Bat-Season'!$A:$M,10,FALSE),0)</f>
        <v>0</v>
      </c>
      <c r="K19">
        <f>'Bat-Base-Start'!K19-IF(COUNTIF('Bat-Season'!$A:$A,'Bat-Base-End'!$A19)&gt;0,VLOOKUP('Bat-Base-End'!$A19,'Bat-Season'!$A:$M,11,FALSE),0)</f>
        <v>0</v>
      </c>
      <c r="L19" t="str">
        <f>IF(ISBLANK('Bat-Base-Start'!L19),"",'Bat-Base-Start'!L19-IF(COUNTIF('Bat-Season'!$A:$A,'Bat-Base-End'!$A19)&gt;0,VLOOKUP('Bat-Base-End'!$A19,'Bat-Season'!$A:$M,12,FALSE),0))</f>
        <v/>
      </c>
      <c r="M19" t="str">
        <f>'Bat-Base-Start'!M19</f>
        <v>N</v>
      </c>
    </row>
    <row r="20" spans="1:13" x14ac:dyDescent="0.2">
      <c r="A20" t="str">
        <f>'Bat-Base-Start'!A20</f>
        <v>T Barry</v>
      </c>
      <c r="B20">
        <f>'Bat-Base-Start'!B20-IF(COUNTIF('Bat-Season'!$A:$A,'Bat-Base-End'!$A20)&gt;0,VLOOKUP('Bat-Base-End'!$A20,'Bat-Season'!$A:$M,2,FALSE),0)</f>
        <v>2</v>
      </c>
      <c r="C20">
        <f>'Bat-Base-Start'!C20-IF(COUNTIF('Bat-Season'!$A:$A,'Bat-Base-End'!$A20)&gt;0,VLOOKUP('Bat-Base-End'!$A20,'Bat-Season'!$A:$M,3,FALSE),0)</f>
        <v>1</v>
      </c>
      <c r="D20">
        <f>'Bat-Base-Start'!D20-IF(COUNTIF('Bat-Season'!$A:$A,'Bat-Base-End'!$A20)&gt;0,VLOOKUP('Bat-Base-End'!$A20,'Bat-Season'!$A:$M,4,FALSE),0)</f>
        <v>0</v>
      </c>
      <c r="E20">
        <f>'Bat-Base-Start'!E20-IF(COUNTIF('Bat-Season'!$A:$A,'Bat-Base-End'!$A20)&gt;0,VLOOKUP('Bat-Base-End'!$A20,'Bat-Season'!$A:$M,5,FALSE),0)</f>
        <v>0</v>
      </c>
      <c r="F20">
        <f>'Bat-Base-Start'!F20</f>
        <v>0</v>
      </c>
      <c r="G20">
        <f>'Bat-Base-Start'!G20-IF(COUNTIF('Bat-Season'!$A:$A,'Bat-Base-End'!$A20)&gt;0,VLOOKUP('Bat-Base-End'!$A20,'Bat-Season'!$A:$M,7,FALSE),0)</f>
        <v>0</v>
      </c>
      <c r="H20">
        <f>'Bat-Base-Start'!H20-IF(COUNTIF('Bat-Season'!$A:$A,'Bat-Base-End'!$A20)&gt;0,VLOOKUP('Bat-Base-End'!$A20,'Bat-Season'!$A:$M,8,FALSE),0)</f>
        <v>0</v>
      </c>
      <c r="I20">
        <f>'Bat-Base-Start'!I20-IF(COUNTIF('Bat-Season'!$A:$A,'Bat-Base-End'!$A20)&gt;0,VLOOKUP('Bat-Base-End'!$A20,'Bat-Season'!$A:$M,9,FALSE),0)</f>
        <v>1</v>
      </c>
      <c r="J20">
        <f>'Bat-Base-Start'!J20-IF(COUNTIF('Bat-Season'!$A:$A,'Bat-Base-End'!$A20)&gt;0,VLOOKUP('Bat-Base-End'!$A20,'Bat-Season'!$A:$M,10,FALSE),0)</f>
        <v>0</v>
      </c>
      <c r="K20">
        <f>'Bat-Base-Start'!K20-IF(COUNTIF('Bat-Season'!$A:$A,'Bat-Base-End'!$A20)&gt;0,VLOOKUP('Bat-Base-End'!$A20,'Bat-Season'!$A:$M,11,FALSE),0)</f>
        <v>0</v>
      </c>
      <c r="L20" t="str">
        <f>IF(ISBLANK('Bat-Base-Start'!L20),"",'Bat-Base-Start'!L20-IF(COUNTIF('Bat-Season'!$A:$A,'Bat-Base-End'!$A20)&gt;0,VLOOKUP('Bat-Base-End'!$A20,'Bat-Season'!$A:$M,12,FALSE),0))</f>
        <v/>
      </c>
      <c r="M20" t="str">
        <f>'Bat-Base-Start'!M20</f>
        <v>N</v>
      </c>
    </row>
    <row r="21" spans="1:13" x14ac:dyDescent="0.2">
      <c r="A21" t="str">
        <f>'Bat-Base-Start'!A21</f>
        <v>P Basic</v>
      </c>
      <c r="B21">
        <f>'Bat-Base-Start'!B21-IF(COUNTIF('Bat-Season'!$A:$A,'Bat-Base-End'!$A21)&gt;0,VLOOKUP('Bat-Base-End'!$A21,'Bat-Season'!$A:$M,2,FALSE),0)</f>
        <v>12</v>
      </c>
      <c r="C21">
        <f>'Bat-Base-Start'!C21-IF(COUNTIF('Bat-Season'!$A:$A,'Bat-Base-End'!$A21)&gt;0,VLOOKUP('Bat-Base-End'!$A21,'Bat-Season'!$A:$M,3,FALSE),0)</f>
        <v>10</v>
      </c>
      <c r="D21">
        <f>'Bat-Base-Start'!D21-IF(COUNTIF('Bat-Season'!$A:$A,'Bat-Base-End'!$A21)&gt;0,VLOOKUP('Bat-Base-End'!$A21,'Bat-Season'!$A:$M,4,FALSE),0)</f>
        <v>1</v>
      </c>
      <c r="E21">
        <f>'Bat-Base-Start'!E21-IF(COUNTIF('Bat-Season'!$A:$A,'Bat-Base-End'!$A21)&gt;0,VLOOKUP('Bat-Base-End'!$A21,'Bat-Season'!$A:$M,5,FALSE),0)</f>
        <v>350</v>
      </c>
      <c r="F21">
        <f>'Bat-Base-Start'!F21</f>
        <v>78</v>
      </c>
      <c r="G21">
        <f>'Bat-Base-Start'!G21-IF(COUNTIF('Bat-Season'!$A:$A,'Bat-Base-End'!$A21)&gt;0,VLOOKUP('Bat-Base-End'!$A21,'Bat-Season'!$A:$M,7,FALSE),0)</f>
        <v>3</v>
      </c>
      <c r="H21">
        <f>'Bat-Base-Start'!H21-IF(COUNTIF('Bat-Season'!$A:$A,'Bat-Base-End'!$A21)&gt;0,VLOOKUP('Bat-Base-End'!$A21,'Bat-Season'!$A:$M,8,FALSE),0)</f>
        <v>0</v>
      </c>
      <c r="I21">
        <f>'Bat-Base-Start'!I21-IF(COUNTIF('Bat-Season'!$A:$A,'Bat-Base-End'!$A21)&gt;0,VLOOKUP('Bat-Base-End'!$A21,'Bat-Season'!$A:$M,9,FALSE),0)</f>
        <v>0</v>
      </c>
      <c r="J21">
        <f>'Bat-Base-Start'!J21-IF(COUNTIF('Bat-Season'!$A:$A,'Bat-Base-End'!$A21)&gt;0,VLOOKUP('Bat-Base-End'!$A21,'Bat-Season'!$A:$M,10,FALSE),0)</f>
        <v>51</v>
      </c>
      <c r="K21">
        <f>'Bat-Base-Start'!K21-IF(COUNTIF('Bat-Season'!$A:$A,'Bat-Base-End'!$A21)&gt;0,VLOOKUP('Bat-Base-End'!$A21,'Bat-Season'!$A:$M,11,FALSE),0)</f>
        <v>3</v>
      </c>
      <c r="L21" t="str">
        <f>IF(ISBLANK('Bat-Base-Start'!L21),"",'Bat-Base-Start'!L21-IF(COUNTIF('Bat-Season'!$A:$A,'Bat-Base-End'!$A21)&gt;0,VLOOKUP('Bat-Base-End'!$A21,'Bat-Season'!$A:$M,12,FALSE),0))</f>
        <v/>
      </c>
      <c r="M21" t="str">
        <f>'Bat-Base-Start'!M21</f>
        <v>N</v>
      </c>
    </row>
    <row r="22" spans="1:13" x14ac:dyDescent="0.2">
      <c r="A22" t="str">
        <f>'Bat-Base-Start'!A22</f>
        <v>Ed Beesley</v>
      </c>
      <c r="B22">
        <f>'Bat-Base-Start'!B22-IF(COUNTIF('Bat-Season'!$A:$A,'Bat-Base-End'!$A22)&gt;0,VLOOKUP('Bat-Base-End'!$A22,'Bat-Season'!$A:$M,2,FALSE),0)</f>
        <v>32</v>
      </c>
      <c r="C22">
        <f>'Bat-Base-Start'!C22-IF(COUNTIF('Bat-Season'!$A:$A,'Bat-Base-End'!$A22)&gt;0,VLOOKUP('Bat-Base-End'!$A22,'Bat-Season'!$A:$M,3,FALSE),0)</f>
        <v>13</v>
      </c>
      <c r="D22">
        <f>'Bat-Base-Start'!D22-IF(COUNTIF('Bat-Season'!$A:$A,'Bat-Base-End'!$A22)&gt;0,VLOOKUP('Bat-Base-End'!$A22,'Bat-Season'!$A:$M,4,FALSE),0)</f>
        <v>5</v>
      </c>
      <c r="E22">
        <f>'Bat-Base-Start'!E22-IF(COUNTIF('Bat-Season'!$A:$A,'Bat-Base-End'!$A22)&gt;0,VLOOKUP('Bat-Base-End'!$A22,'Bat-Season'!$A:$M,5,FALSE),0)</f>
        <v>82</v>
      </c>
      <c r="F22">
        <f>'Bat-Base-Start'!F22</f>
        <v>49</v>
      </c>
      <c r="G22">
        <f>'Bat-Base-Start'!G22-IF(COUNTIF('Bat-Season'!$A:$A,'Bat-Base-End'!$A22)&gt;0,VLOOKUP('Bat-Base-End'!$A22,'Bat-Season'!$A:$M,7,FALSE),0)</f>
        <v>0</v>
      </c>
      <c r="H22">
        <f>'Bat-Base-Start'!H22-IF(COUNTIF('Bat-Season'!$A:$A,'Bat-Base-End'!$A22)&gt;0,VLOOKUP('Bat-Base-End'!$A22,'Bat-Season'!$A:$M,8,FALSE),0)</f>
        <v>0</v>
      </c>
      <c r="I22">
        <f>'Bat-Base-Start'!I22-IF(COUNTIF('Bat-Season'!$A:$A,'Bat-Base-End'!$A22)&gt;0,VLOOKUP('Bat-Base-End'!$A22,'Bat-Season'!$A:$M,9,FALSE),0)</f>
        <v>4</v>
      </c>
      <c r="J22">
        <f>'Bat-Base-Start'!J22-IF(COUNTIF('Bat-Season'!$A:$A,'Bat-Base-End'!$A22)&gt;0,VLOOKUP('Bat-Base-End'!$A22,'Bat-Season'!$A:$M,10,FALSE),0)</f>
        <v>4</v>
      </c>
      <c r="K22">
        <f>'Bat-Base-Start'!K22-IF(COUNTIF('Bat-Season'!$A:$A,'Bat-Base-End'!$A22)&gt;0,VLOOKUP('Bat-Base-End'!$A22,'Bat-Season'!$A:$M,11,FALSE),0)</f>
        <v>1</v>
      </c>
      <c r="L22" t="str">
        <f>IF(ISBLANK('Bat-Base-Start'!L22),"",'Bat-Base-Start'!L22-IF(COUNTIF('Bat-Season'!$A:$A,'Bat-Base-End'!$A22)&gt;0,VLOOKUP('Bat-Base-End'!$A22,'Bat-Season'!$A:$M,12,FALSE),0))</f>
        <v/>
      </c>
      <c r="M22" t="str">
        <f>'Bat-Base-Start'!M22</f>
        <v>N</v>
      </c>
    </row>
    <row r="23" spans="1:13" x14ac:dyDescent="0.2">
      <c r="A23" t="str">
        <f>'Bat-Base-Start'!A23</f>
        <v>Julian Bell</v>
      </c>
      <c r="B23">
        <f>'Bat-Base-Start'!B23-IF(COUNTIF('Bat-Season'!$A:$A,'Bat-Base-End'!$A23)&gt;0,VLOOKUP('Bat-Base-End'!$A23,'Bat-Season'!$A:$M,2,FALSE),0)</f>
        <v>72</v>
      </c>
      <c r="C23">
        <f>'Bat-Base-Start'!C23-IF(COUNTIF('Bat-Season'!$A:$A,'Bat-Base-End'!$A23)&gt;0,VLOOKUP('Bat-Base-End'!$A23,'Bat-Season'!$A:$M,3,FALSE),0)</f>
        <v>66</v>
      </c>
      <c r="D23">
        <f>'Bat-Base-Start'!D23-IF(COUNTIF('Bat-Season'!$A:$A,'Bat-Base-End'!$A23)&gt;0,VLOOKUP('Bat-Base-End'!$A23,'Bat-Season'!$A:$M,4,FALSE),0)</f>
        <v>7</v>
      </c>
      <c r="E23">
        <f>'Bat-Base-Start'!E23-IF(COUNTIF('Bat-Season'!$A:$A,'Bat-Base-End'!$A23)&gt;0,VLOOKUP('Bat-Base-End'!$A23,'Bat-Season'!$A:$M,5,FALSE),0)</f>
        <v>635</v>
      </c>
      <c r="F23">
        <f>'Bat-Base-Start'!F23</f>
        <v>45</v>
      </c>
      <c r="G23">
        <f>'Bat-Base-Start'!G23-IF(COUNTIF('Bat-Season'!$A:$A,'Bat-Base-End'!$A23)&gt;0,VLOOKUP('Bat-Base-End'!$A23,'Bat-Season'!$A:$M,7,FALSE),0)</f>
        <v>0</v>
      </c>
      <c r="H23">
        <f>'Bat-Base-Start'!H23-IF(COUNTIF('Bat-Season'!$A:$A,'Bat-Base-End'!$A23)&gt;0,VLOOKUP('Bat-Base-End'!$A23,'Bat-Season'!$A:$M,8,FALSE),0)</f>
        <v>0</v>
      </c>
      <c r="I23">
        <f>'Bat-Base-Start'!I23-IF(COUNTIF('Bat-Season'!$A:$A,'Bat-Base-End'!$A23)&gt;0,VLOOKUP('Bat-Base-End'!$A23,'Bat-Season'!$A:$M,9,FALSE),0)</f>
        <v>13</v>
      </c>
      <c r="J23">
        <f>'Bat-Base-Start'!J23-IF(COUNTIF('Bat-Season'!$A:$A,'Bat-Base-End'!$A23)&gt;0,VLOOKUP('Bat-Base-End'!$A23,'Bat-Season'!$A:$M,10,FALSE),0)</f>
        <v>52</v>
      </c>
      <c r="K23">
        <f>'Bat-Base-Start'!K23-IF(COUNTIF('Bat-Season'!$A:$A,'Bat-Base-End'!$A23)&gt;0,VLOOKUP('Bat-Base-End'!$A23,'Bat-Season'!$A:$M,11,FALSE),0)</f>
        <v>1</v>
      </c>
      <c r="L23" t="str">
        <f>IF(ISBLANK('Bat-Base-Start'!L23),"",'Bat-Base-Start'!L23-IF(COUNTIF('Bat-Season'!$A:$A,'Bat-Base-End'!$A23)&gt;0,VLOOKUP('Bat-Base-End'!$A23,'Bat-Season'!$A:$M,12,FALSE),0))</f>
        <v/>
      </c>
      <c r="M23" t="str">
        <f>'Bat-Base-Start'!M23</f>
        <v>N</v>
      </c>
    </row>
    <row r="24" spans="1:13" x14ac:dyDescent="0.2">
      <c r="A24" t="str">
        <f>'Bat-Base-Start'!A24</f>
        <v>? Bennet</v>
      </c>
      <c r="B24">
        <f>'Bat-Base-Start'!B24-IF(COUNTIF('Bat-Season'!$A:$A,'Bat-Base-End'!$A24)&gt;0,VLOOKUP('Bat-Base-End'!$A24,'Bat-Season'!$A:$M,2,FALSE),0)</f>
        <v>1</v>
      </c>
      <c r="C24">
        <f>'Bat-Base-Start'!C24-IF(COUNTIF('Bat-Season'!$A:$A,'Bat-Base-End'!$A24)&gt;0,VLOOKUP('Bat-Base-End'!$A24,'Bat-Season'!$A:$M,3,FALSE),0)</f>
        <v>1</v>
      </c>
      <c r="D24">
        <f>'Bat-Base-Start'!D24-IF(COUNTIF('Bat-Season'!$A:$A,'Bat-Base-End'!$A24)&gt;0,VLOOKUP('Bat-Base-End'!$A24,'Bat-Season'!$A:$M,4,FALSE),0)</f>
        <v>0</v>
      </c>
      <c r="E24">
        <f>'Bat-Base-Start'!E24-IF(COUNTIF('Bat-Season'!$A:$A,'Bat-Base-End'!$A24)&gt;0,VLOOKUP('Bat-Base-End'!$A24,'Bat-Season'!$A:$M,5,FALSE),0)</f>
        <v>0</v>
      </c>
      <c r="F24">
        <f>'Bat-Base-Start'!F24</f>
        <v>0</v>
      </c>
      <c r="G24">
        <f>'Bat-Base-Start'!G24-IF(COUNTIF('Bat-Season'!$A:$A,'Bat-Base-End'!$A24)&gt;0,VLOOKUP('Bat-Base-End'!$A24,'Bat-Season'!$A:$M,7,FALSE),0)</f>
        <v>0</v>
      </c>
      <c r="H24">
        <f>'Bat-Base-Start'!H24-IF(COUNTIF('Bat-Season'!$A:$A,'Bat-Base-End'!$A24)&gt;0,VLOOKUP('Bat-Base-End'!$A24,'Bat-Season'!$A:$M,8,FALSE),0)</f>
        <v>0</v>
      </c>
      <c r="I24">
        <f>'Bat-Base-Start'!I24-IF(COUNTIF('Bat-Season'!$A:$A,'Bat-Base-End'!$A24)&gt;0,VLOOKUP('Bat-Base-End'!$A24,'Bat-Season'!$A:$M,9,FALSE),0)</f>
        <v>1</v>
      </c>
      <c r="J24">
        <f>'Bat-Base-Start'!J24-IF(COUNTIF('Bat-Season'!$A:$A,'Bat-Base-End'!$A24)&gt;0,VLOOKUP('Bat-Base-End'!$A24,'Bat-Season'!$A:$M,10,FALSE),0)</f>
        <v>0</v>
      </c>
      <c r="K24">
        <f>'Bat-Base-Start'!K24-IF(COUNTIF('Bat-Season'!$A:$A,'Bat-Base-End'!$A24)&gt;0,VLOOKUP('Bat-Base-End'!$A24,'Bat-Season'!$A:$M,11,FALSE),0)</f>
        <v>0</v>
      </c>
      <c r="L24" t="str">
        <f>IF(ISBLANK('Bat-Base-Start'!L24),"",'Bat-Base-Start'!L24-IF(COUNTIF('Bat-Season'!$A:$A,'Bat-Base-End'!$A24)&gt;0,VLOOKUP('Bat-Base-End'!$A24,'Bat-Season'!$A:$M,12,FALSE),0))</f>
        <v/>
      </c>
      <c r="M24" t="str">
        <f>'Bat-Base-Start'!M24</f>
        <v>N</v>
      </c>
    </row>
    <row r="25" spans="1:13" x14ac:dyDescent="0.2">
      <c r="A25" t="str">
        <f>'Bat-Base-Start'!A25</f>
        <v>Ian Berry</v>
      </c>
      <c r="B25">
        <f>'Bat-Base-Start'!B25-IF(COUNTIF('Bat-Season'!$A:$A,'Bat-Base-End'!$A25)&gt;0,VLOOKUP('Bat-Base-End'!$A25,'Bat-Season'!$A:$M,2,FALSE),0)</f>
        <v>158</v>
      </c>
      <c r="C25">
        <f>'Bat-Base-Start'!C25-IF(COUNTIF('Bat-Season'!$A:$A,'Bat-Base-End'!$A25)&gt;0,VLOOKUP('Bat-Base-End'!$A25,'Bat-Season'!$A:$M,3,FALSE),0)</f>
        <v>149</v>
      </c>
      <c r="D25">
        <f>'Bat-Base-Start'!D25-IF(COUNTIF('Bat-Season'!$A:$A,'Bat-Base-End'!$A25)&gt;0,VLOOKUP('Bat-Base-End'!$A25,'Bat-Season'!$A:$M,4,FALSE),0)</f>
        <v>25</v>
      </c>
      <c r="E25">
        <f>'Bat-Base-Start'!E25-IF(COUNTIF('Bat-Season'!$A:$A,'Bat-Base-End'!$A25)&gt;0,VLOOKUP('Bat-Base-End'!$A25,'Bat-Season'!$A:$M,5,FALSE),0)</f>
        <v>2465</v>
      </c>
      <c r="F25">
        <f>'Bat-Base-Start'!F25</f>
        <v>78</v>
      </c>
      <c r="G25">
        <f>'Bat-Base-Start'!G25-IF(COUNTIF('Bat-Season'!$A:$A,'Bat-Base-End'!$A25)&gt;0,VLOOKUP('Bat-Base-End'!$A25,'Bat-Season'!$A:$M,7,FALSE),0)</f>
        <v>12</v>
      </c>
      <c r="H25">
        <f>'Bat-Base-Start'!H25-IF(COUNTIF('Bat-Season'!$A:$A,'Bat-Base-End'!$A25)&gt;0,VLOOKUP('Bat-Base-End'!$A25,'Bat-Season'!$A:$M,8,FALSE),0)</f>
        <v>0</v>
      </c>
      <c r="I25">
        <f>'Bat-Base-Start'!I25-IF(COUNTIF('Bat-Season'!$A:$A,'Bat-Base-End'!$A25)&gt;0,VLOOKUP('Bat-Base-End'!$A25,'Bat-Season'!$A:$M,9,FALSE),0)</f>
        <v>16</v>
      </c>
      <c r="J25">
        <f>'Bat-Base-Start'!J25-IF(COUNTIF('Bat-Season'!$A:$A,'Bat-Base-End'!$A25)&gt;0,VLOOKUP('Bat-Base-End'!$A25,'Bat-Season'!$A:$M,10,FALSE),0)</f>
        <v>0</v>
      </c>
      <c r="K25">
        <f>'Bat-Base-Start'!K25-IF(COUNTIF('Bat-Season'!$A:$A,'Bat-Base-End'!$A25)&gt;0,VLOOKUP('Bat-Base-End'!$A25,'Bat-Season'!$A:$M,11,FALSE),0)</f>
        <v>0</v>
      </c>
      <c r="L25" t="str">
        <f>IF(ISBLANK('Bat-Base-Start'!L25),"",'Bat-Base-Start'!L25-IF(COUNTIF('Bat-Season'!$A:$A,'Bat-Base-End'!$A25)&gt;0,VLOOKUP('Bat-Base-End'!$A25,'Bat-Season'!$A:$M,12,FALSE),0))</f>
        <v/>
      </c>
      <c r="M25" t="str">
        <f>'Bat-Base-Start'!M25</f>
        <v>N</v>
      </c>
    </row>
    <row r="26" spans="1:13" x14ac:dyDescent="0.2">
      <c r="A26" t="str">
        <f>'Bat-Base-Start'!A26</f>
        <v>A Bhattacharryya</v>
      </c>
      <c r="B26">
        <f>'Bat-Base-Start'!B26-IF(COUNTIF('Bat-Season'!$A:$A,'Bat-Base-End'!$A26)&gt;0,VLOOKUP('Bat-Base-End'!$A26,'Bat-Season'!$A:$M,2,FALSE),0)</f>
        <v>2</v>
      </c>
      <c r="C26">
        <f>'Bat-Base-Start'!C26-IF(COUNTIF('Bat-Season'!$A:$A,'Bat-Base-End'!$A26)&gt;0,VLOOKUP('Bat-Base-End'!$A26,'Bat-Season'!$A:$M,3,FALSE),0)</f>
        <v>1</v>
      </c>
      <c r="D26">
        <f>'Bat-Base-Start'!D26-IF(COUNTIF('Bat-Season'!$A:$A,'Bat-Base-End'!$A26)&gt;0,VLOOKUP('Bat-Base-End'!$A26,'Bat-Season'!$A:$M,4,FALSE),0)</f>
        <v>0</v>
      </c>
      <c r="E26">
        <f>'Bat-Base-Start'!E26-IF(COUNTIF('Bat-Season'!$A:$A,'Bat-Base-End'!$A26)&gt;0,VLOOKUP('Bat-Base-End'!$A26,'Bat-Season'!$A:$M,5,FALSE),0)</f>
        <v>1</v>
      </c>
      <c r="F26">
        <f>'Bat-Base-Start'!F26</f>
        <v>1</v>
      </c>
      <c r="G26">
        <f>'Bat-Base-Start'!G26-IF(COUNTIF('Bat-Season'!$A:$A,'Bat-Base-End'!$A26)&gt;0,VLOOKUP('Bat-Base-End'!$A26,'Bat-Season'!$A:$M,7,FALSE),0)</f>
        <v>0</v>
      </c>
      <c r="H26">
        <f>'Bat-Base-Start'!H26-IF(COUNTIF('Bat-Season'!$A:$A,'Bat-Base-End'!$A26)&gt;0,VLOOKUP('Bat-Base-End'!$A26,'Bat-Season'!$A:$M,8,FALSE),0)</f>
        <v>0</v>
      </c>
      <c r="I26">
        <f>'Bat-Base-Start'!I26-IF(COUNTIF('Bat-Season'!$A:$A,'Bat-Base-End'!$A26)&gt;0,VLOOKUP('Bat-Base-End'!$A26,'Bat-Season'!$A:$M,9,FALSE),0)</f>
        <v>0</v>
      </c>
      <c r="J26">
        <f>'Bat-Base-Start'!J26-IF(COUNTIF('Bat-Season'!$A:$A,'Bat-Base-End'!$A26)&gt;0,VLOOKUP('Bat-Base-End'!$A26,'Bat-Season'!$A:$M,10,FALSE),0)</f>
        <v>0</v>
      </c>
      <c r="K26">
        <f>'Bat-Base-Start'!K26-IF(COUNTIF('Bat-Season'!$A:$A,'Bat-Base-End'!$A26)&gt;0,VLOOKUP('Bat-Base-End'!$A26,'Bat-Season'!$A:$M,11,FALSE),0)</f>
        <v>0</v>
      </c>
      <c r="L26" t="str">
        <f>IF(ISBLANK('Bat-Base-Start'!L26),"",'Bat-Base-Start'!L26-IF(COUNTIF('Bat-Season'!$A:$A,'Bat-Base-End'!$A26)&gt;0,VLOOKUP('Bat-Base-End'!$A26,'Bat-Season'!$A:$M,12,FALSE),0))</f>
        <v/>
      </c>
      <c r="M26" t="str">
        <f>'Bat-Base-Start'!M26</f>
        <v>N</v>
      </c>
    </row>
    <row r="27" spans="1:13" x14ac:dyDescent="0.2">
      <c r="A27" t="str">
        <f>'Bat-Base-Start'!A27</f>
        <v>Raiffe Bidder</v>
      </c>
      <c r="B27">
        <f>'Bat-Base-Start'!B27-IF(COUNTIF('Bat-Season'!$A:$A,'Bat-Base-End'!$A27)&gt;0,VLOOKUP('Bat-Base-End'!$A27,'Bat-Season'!$A:$M,2,FALSE),0)</f>
        <v>4</v>
      </c>
      <c r="C27">
        <f>'Bat-Base-Start'!C27-IF(COUNTIF('Bat-Season'!$A:$A,'Bat-Base-End'!$A27)&gt;0,VLOOKUP('Bat-Base-End'!$A27,'Bat-Season'!$A:$M,3,FALSE),0)</f>
        <v>3</v>
      </c>
      <c r="D27">
        <f>'Bat-Base-Start'!D27-IF(COUNTIF('Bat-Season'!$A:$A,'Bat-Base-End'!$A27)&gt;0,VLOOKUP('Bat-Base-End'!$A27,'Bat-Season'!$A:$M,4,FALSE),0)</f>
        <v>1</v>
      </c>
      <c r="E27">
        <f>'Bat-Base-Start'!E27-IF(COUNTIF('Bat-Season'!$A:$A,'Bat-Base-End'!$A27)&gt;0,VLOOKUP('Bat-Base-End'!$A27,'Bat-Season'!$A:$M,5,FALSE),0)</f>
        <v>11</v>
      </c>
      <c r="F27">
        <f>'Bat-Base-Start'!F27</f>
        <v>5</v>
      </c>
      <c r="G27">
        <f>'Bat-Base-Start'!G27-IF(COUNTIF('Bat-Season'!$A:$A,'Bat-Base-End'!$A27)&gt;0,VLOOKUP('Bat-Base-End'!$A27,'Bat-Season'!$A:$M,7,FALSE),0)</f>
        <v>0</v>
      </c>
      <c r="H27">
        <f>'Bat-Base-Start'!H27-IF(COUNTIF('Bat-Season'!$A:$A,'Bat-Base-End'!$A27)&gt;0,VLOOKUP('Bat-Base-End'!$A27,'Bat-Season'!$A:$M,8,FALSE),0)</f>
        <v>0</v>
      </c>
      <c r="I27">
        <f>'Bat-Base-Start'!I27-IF(COUNTIF('Bat-Season'!$A:$A,'Bat-Base-End'!$A27)&gt;0,VLOOKUP('Bat-Base-End'!$A27,'Bat-Season'!$A:$M,9,FALSE),0)</f>
        <v>0</v>
      </c>
      <c r="J27">
        <f>'Bat-Base-Start'!J27-IF(COUNTIF('Bat-Season'!$A:$A,'Bat-Base-End'!$A27)&gt;0,VLOOKUP('Bat-Base-End'!$A27,'Bat-Season'!$A:$M,10,FALSE),0)</f>
        <v>1</v>
      </c>
      <c r="K27">
        <f>'Bat-Base-Start'!K27-IF(COUNTIF('Bat-Season'!$A:$A,'Bat-Base-End'!$A27)&gt;0,VLOOKUP('Bat-Base-End'!$A27,'Bat-Season'!$A:$M,11,FALSE),0)</f>
        <v>0</v>
      </c>
      <c r="L27">
        <f>IF(ISBLANK('Bat-Base-Start'!L27),"",'Bat-Base-Start'!L27-IF(COUNTIF('Bat-Season'!$A:$A,'Bat-Base-End'!$A27)&gt;0,VLOOKUP('Bat-Base-End'!$A27,'Bat-Season'!$A:$M,12,FALSE),0))</f>
        <v>28</v>
      </c>
      <c r="M27" t="str">
        <f>'Bat-Base-Start'!M27</f>
        <v>N</v>
      </c>
    </row>
    <row r="28" spans="1:13" x14ac:dyDescent="0.2">
      <c r="A28" t="str">
        <f>'Bat-Base-Start'!A28</f>
        <v>E Bird</v>
      </c>
      <c r="B28">
        <f>'Bat-Base-Start'!B28-IF(COUNTIF('Bat-Season'!$A:$A,'Bat-Base-End'!$A28)&gt;0,VLOOKUP('Bat-Base-End'!$A28,'Bat-Season'!$A:$M,2,FALSE),0)</f>
        <v>50</v>
      </c>
      <c r="C28">
        <f>'Bat-Base-Start'!C28-IF(COUNTIF('Bat-Season'!$A:$A,'Bat-Base-End'!$A28)&gt;0,VLOOKUP('Bat-Base-End'!$A28,'Bat-Season'!$A:$M,3,FALSE),0)</f>
        <v>46</v>
      </c>
      <c r="D28">
        <f>'Bat-Base-Start'!D28-IF(COUNTIF('Bat-Season'!$A:$A,'Bat-Base-End'!$A28)&gt;0,VLOOKUP('Bat-Base-End'!$A28,'Bat-Season'!$A:$M,4,FALSE),0)</f>
        <v>4</v>
      </c>
      <c r="E28">
        <f>'Bat-Base-Start'!E28-IF(COUNTIF('Bat-Season'!$A:$A,'Bat-Base-End'!$A28)&gt;0,VLOOKUP('Bat-Base-End'!$A28,'Bat-Season'!$A:$M,5,FALSE),0)</f>
        <v>1263</v>
      </c>
      <c r="F28">
        <f>'Bat-Base-Start'!F28</f>
        <v>87</v>
      </c>
      <c r="G28">
        <f>'Bat-Base-Start'!G28-IF(COUNTIF('Bat-Season'!$A:$A,'Bat-Base-End'!$A28)&gt;0,VLOOKUP('Bat-Base-End'!$A28,'Bat-Season'!$A:$M,7,FALSE),0)</f>
        <v>7</v>
      </c>
      <c r="H28">
        <f>'Bat-Base-Start'!H28-IF(COUNTIF('Bat-Season'!$A:$A,'Bat-Base-End'!$A28)&gt;0,VLOOKUP('Bat-Base-End'!$A28,'Bat-Season'!$A:$M,8,FALSE),0)</f>
        <v>0</v>
      </c>
      <c r="I28">
        <f>'Bat-Base-Start'!I28-IF(COUNTIF('Bat-Season'!$A:$A,'Bat-Base-End'!$A28)&gt;0,VLOOKUP('Bat-Base-End'!$A28,'Bat-Season'!$A:$M,9,FALSE),0)</f>
        <v>5</v>
      </c>
      <c r="J28">
        <f>'Bat-Base-Start'!J28-IF(COUNTIF('Bat-Season'!$A:$A,'Bat-Base-End'!$A28)&gt;0,VLOOKUP('Bat-Base-End'!$A28,'Bat-Season'!$A:$M,10,FALSE),0)</f>
        <v>4</v>
      </c>
      <c r="K28">
        <f>'Bat-Base-Start'!K28-IF(COUNTIF('Bat-Season'!$A:$A,'Bat-Base-End'!$A28)&gt;0,VLOOKUP('Bat-Base-End'!$A28,'Bat-Season'!$A:$M,11,FALSE),0)</f>
        <v>0</v>
      </c>
      <c r="L28" t="str">
        <f>IF(ISBLANK('Bat-Base-Start'!L28),"",'Bat-Base-Start'!L28-IF(COUNTIF('Bat-Season'!$A:$A,'Bat-Base-End'!$A28)&gt;0,VLOOKUP('Bat-Base-End'!$A28,'Bat-Season'!$A:$M,12,FALSE),0))</f>
        <v/>
      </c>
      <c r="M28" t="str">
        <f>'Bat-Base-Start'!M28</f>
        <v>N</v>
      </c>
    </row>
    <row r="29" spans="1:13" x14ac:dyDescent="0.2">
      <c r="A29" t="str">
        <f>'Bat-Base-Start'!A29</f>
        <v>Matt Bolshaw</v>
      </c>
      <c r="B29">
        <f>'Bat-Base-Start'!B29-IF(COUNTIF('Bat-Season'!$A:$A,'Bat-Base-End'!$A29)&gt;0,VLOOKUP('Bat-Base-End'!$A29,'Bat-Season'!$A:$M,2,FALSE),0)</f>
        <v>10</v>
      </c>
      <c r="C29">
        <f>'Bat-Base-Start'!C29-IF(COUNTIF('Bat-Season'!$A:$A,'Bat-Base-End'!$A29)&gt;0,VLOOKUP('Bat-Base-End'!$A29,'Bat-Season'!$A:$M,3,FALSE),0)</f>
        <v>7</v>
      </c>
      <c r="D29">
        <f>'Bat-Base-Start'!D29-IF(COUNTIF('Bat-Season'!$A:$A,'Bat-Base-End'!$A29)&gt;0,VLOOKUP('Bat-Base-End'!$A29,'Bat-Season'!$A:$M,4,FALSE),0)</f>
        <v>1</v>
      </c>
      <c r="E29">
        <f>'Bat-Base-Start'!E29-IF(COUNTIF('Bat-Season'!$A:$A,'Bat-Base-End'!$A29)&gt;0,VLOOKUP('Bat-Base-End'!$A29,'Bat-Season'!$A:$M,5,FALSE),0)</f>
        <v>113</v>
      </c>
      <c r="F29">
        <f>'Bat-Base-Start'!F29</f>
        <v>44</v>
      </c>
      <c r="G29">
        <f>'Bat-Base-Start'!G29-IF(COUNTIF('Bat-Season'!$A:$A,'Bat-Base-End'!$A29)&gt;0,VLOOKUP('Bat-Base-End'!$A29,'Bat-Season'!$A:$M,7,FALSE),0)</f>
        <v>0</v>
      </c>
      <c r="H29">
        <f>'Bat-Base-Start'!H29-IF(COUNTIF('Bat-Season'!$A:$A,'Bat-Base-End'!$A29)&gt;0,VLOOKUP('Bat-Base-End'!$A29,'Bat-Season'!$A:$M,8,FALSE),0)</f>
        <v>0</v>
      </c>
      <c r="I29">
        <f>'Bat-Base-Start'!I29-IF(COUNTIF('Bat-Season'!$A:$A,'Bat-Base-End'!$A29)&gt;0,VLOOKUP('Bat-Base-End'!$A29,'Bat-Season'!$A:$M,9,FALSE),0)</f>
        <v>0</v>
      </c>
      <c r="J29">
        <f>'Bat-Base-Start'!J29-IF(COUNTIF('Bat-Season'!$A:$A,'Bat-Base-End'!$A29)&gt;0,VLOOKUP('Bat-Base-End'!$A29,'Bat-Season'!$A:$M,10,FALSE),0)</f>
        <v>20</v>
      </c>
      <c r="K29">
        <f>'Bat-Base-Start'!K29-IF(COUNTIF('Bat-Season'!$A:$A,'Bat-Base-End'!$A29)&gt;0,VLOOKUP('Bat-Base-End'!$A29,'Bat-Season'!$A:$M,11,FALSE),0)</f>
        <v>2</v>
      </c>
      <c r="L29">
        <f>IF(ISBLANK('Bat-Base-Start'!L29),"",'Bat-Base-Start'!L29-IF(COUNTIF('Bat-Season'!$A:$A,'Bat-Base-End'!$A29)&gt;0,VLOOKUP('Bat-Base-End'!$A29,'Bat-Season'!$A:$M,12,FALSE),0))</f>
        <v>186</v>
      </c>
      <c r="M29" t="str">
        <f>'Bat-Base-Start'!M29</f>
        <v>Y</v>
      </c>
    </row>
    <row r="30" spans="1:13" x14ac:dyDescent="0.2">
      <c r="A30" t="str">
        <f>'Bat-Base-Start'!A30</f>
        <v>Andrew Boyd</v>
      </c>
      <c r="B30">
        <f>'Bat-Base-Start'!B30-IF(COUNTIF('Bat-Season'!$A:$A,'Bat-Base-End'!$A30)&gt;0,VLOOKUP('Bat-Base-End'!$A30,'Bat-Season'!$A:$M,2,FALSE),0)</f>
        <v>97</v>
      </c>
      <c r="C30">
        <f>'Bat-Base-Start'!C30-IF(COUNTIF('Bat-Season'!$A:$A,'Bat-Base-End'!$A30)&gt;0,VLOOKUP('Bat-Base-End'!$A30,'Bat-Season'!$A:$M,3,FALSE),0)</f>
        <v>59</v>
      </c>
      <c r="D30">
        <f>'Bat-Base-Start'!D30-IF(COUNTIF('Bat-Season'!$A:$A,'Bat-Base-End'!$A30)&gt;0,VLOOKUP('Bat-Base-End'!$A30,'Bat-Season'!$A:$M,4,FALSE),0)</f>
        <v>20</v>
      </c>
      <c r="E30">
        <f>'Bat-Base-Start'!E30-IF(COUNTIF('Bat-Season'!$A:$A,'Bat-Base-End'!$A30)&gt;0,VLOOKUP('Bat-Base-End'!$A30,'Bat-Season'!$A:$M,5,FALSE),0)</f>
        <v>72</v>
      </c>
      <c r="F30">
        <f>'Bat-Base-Start'!F30</f>
        <v>9</v>
      </c>
      <c r="G30">
        <f>'Bat-Base-Start'!G30-IF(COUNTIF('Bat-Season'!$A:$A,'Bat-Base-End'!$A30)&gt;0,VLOOKUP('Bat-Base-End'!$A30,'Bat-Season'!$A:$M,7,FALSE),0)</f>
        <v>0</v>
      </c>
      <c r="H30">
        <f>'Bat-Base-Start'!H30-IF(COUNTIF('Bat-Season'!$A:$A,'Bat-Base-End'!$A30)&gt;0,VLOOKUP('Bat-Base-End'!$A30,'Bat-Season'!$A:$M,8,FALSE),0)</f>
        <v>0</v>
      </c>
      <c r="I30">
        <f>'Bat-Base-Start'!I30-IF(COUNTIF('Bat-Season'!$A:$A,'Bat-Base-End'!$A30)&gt;0,VLOOKUP('Bat-Base-End'!$A30,'Bat-Season'!$A:$M,9,FALSE),0)</f>
        <v>23</v>
      </c>
      <c r="J30">
        <f>'Bat-Base-Start'!J30-IF(COUNTIF('Bat-Season'!$A:$A,'Bat-Base-End'!$A30)&gt;0,VLOOKUP('Bat-Base-End'!$A30,'Bat-Season'!$A:$M,10,FALSE),0)</f>
        <v>5</v>
      </c>
      <c r="K30">
        <f>'Bat-Base-Start'!K30-IF(COUNTIF('Bat-Season'!$A:$A,'Bat-Base-End'!$A30)&gt;0,VLOOKUP('Bat-Base-End'!$A30,'Bat-Season'!$A:$M,11,FALSE),0)</f>
        <v>0</v>
      </c>
      <c r="L30" t="str">
        <f>IF(ISBLANK('Bat-Base-Start'!L30),"",'Bat-Base-Start'!L30-IF(COUNTIF('Bat-Season'!$A:$A,'Bat-Base-End'!$A30)&gt;0,VLOOKUP('Bat-Base-End'!$A30,'Bat-Season'!$A:$M,12,FALSE),0))</f>
        <v/>
      </c>
      <c r="M30" t="str">
        <f>'Bat-Base-Start'!M30</f>
        <v>Y</v>
      </c>
    </row>
    <row r="31" spans="1:13" x14ac:dyDescent="0.2">
      <c r="A31" t="str">
        <f>'Bat-Base-Start'!A31</f>
        <v>C Bradley</v>
      </c>
      <c r="B31">
        <f>'Bat-Base-Start'!B31-IF(COUNTIF('Bat-Season'!$A:$A,'Bat-Base-End'!$A31)&gt;0,VLOOKUP('Bat-Base-End'!$A31,'Bat-Season'!$A:$M,2,FALSE),0)</f>
        <v>4</v>
      </c>
      <c r="C31">
        <f>'Bat-Base-Start'!C31-IF(COUNTIF('Bat-Season'!$A:$A,'Bat-Base-End'!$A31)&gt;0,VLOOKUP('Bat-Base-End'!$A31,'Bat-Season'!$A:$M,3,FALSE),0)</f>
        <v>2</v>
      </c>
      <c r="D31">
        <f>'Bat-Base-Start'!D31-IF(COUNTIF('Bat-Season'!$A:$A,'Bat-Base-End'!$A31)&gt;0,VLOOKUP('Bat-Base-End'!$A31,'Bat-Season'!$A:$M,4,FALSE),0)</f>
        <v>1</v>
      </c>
      <c r="E31">
        <f>'Bat-Base-Start'!E31-IF(COUNTIF('Bat-Season'!$A:$A,'Bat-Base-End'!$A31)&gt;0,VLOOKUP('Bat-Base-End'!$A31,'Bat-Season'!$A:$M,5,FALSE),0)</f>
        <v>14</v>
      </c>
      <c r="F31">
        <f>'Bat-Base-Start'!F31</f>
        <v>10</v>
      </c>
      <c r="G31">
        <f>'Bat-Base-Start'!G31-IF(COUNTIF('Bat-Season'!$A:$A,'Bat-Base-End'!$A31)&gt;0,VLOOKUP('Bat-Base-End'!$A31,'Bat-Season'!$A:$M,7,FALSE),0)</f>
        <v>0</v>
      </c>
      <c r="H31">
        <f>'Bat-Base-Start'!H31-IF(COUNTIF('Bat-Season'!$A:$A,'Bat-Base-End'!$A31)&gt;0,VLOOKUP('Bat-Base-End'!$A31,'Bat-Season'!$A:$M,8,FALSE),0)</f>
        <v>0</v>
      </c>
      <c r="I31">
        <f>'Bat-Base-Start'!I31-IF(COUNTIF('Bat-Season'!$A:$A,'Bat-Base-End'!$A31)&gt;0,VLOOKUP('Bat-Base-End'!$A31,'Bat-Season'!$A:$M,9,FALSE),0)</f>
        <v>0</v>
      </c>
      <c r="J31">
        <f>'Bat-Base-Start'!J31-IF(COUNTIF('Bat-Season'!$A:$A,'Bat-Base-End'!$A31)&gt;0,VLOOKUP('Bat-Base-End'!$A31,'Bat-Season'!$A:$M,10,FALSE),0)</f>
        <v>0</v>
      </c>
      <c r="K31">
        <f>'Bat-Base-Start'!K31-IF(COUNTIF('Bat-Season'!$A:$A,'Bat-Base-End'!$A31)&gt;0,VLOOKUP('Bat-Base-End'!$A31,'Bat-Season'!$A:$M,11,FALSE),0)</f>
        <v>0</v>
      </c>
      <c r="L31" t="str">
        <f>IF(ISBLANK('Bat-Base-Start'!L31),"",'Bat-Base-Start'!L31-IF(COUNTIF('Bat-Season'!$A:$A,'Bat-Base-End'!$A31)&gt;0,VLOOKUP('Bat-Base-End'!$A31,'Bat-Season'!$A:$M,12,FALSE),0))</f>
        <v/>
      </c>
      <c r="M31" t="str">
        <f>'Bat-Base-Start'!M31</f>
        <v>N</v>
      </c>
    </row>
    <row r="32" spans="1:13" x14ac:dyDescent="0.2">
      <c r="A32" t="str">
        <f>'Bat-Base-Start'!A32</f>
        <v>B Breen</v>
      </c>
      <c r="B32">
        <f>'Bat-Base-Start'!B32-IF(COUNTIF('Bat-Season'!$A:$A,'Bat-Base-End'!$A32)&gt;0,VLOOKUP('Bat-Base-End'!$A32,'Bat-Season'!$A:$M,2,FALSE),0)</f>
        <v>1</v>
      </c>
      <c r="C32">
        <f>'Bat-Base-Start'!C32-IF(COUNTIF('Bat-Season'!$A:$A,'Bat-Base-End'!$A32)&gt;0,VLOOKUP('Bat-Base-End'!$A32,'Bat-Season'!$A:$M,3,FALSE),0)</f>
        <v>1</v>
      </c>
      <c r="D32">
        <f>'Bat-Base-Start'!D32-IF(COUNTIF('Bat-Season'!$A:$A,'Bat-Base-End'!$A32)&gt;0,VLOOKUP('Bat-Base-End'!$A32,'Bat-Season'!$A:$M,4,FALSE),0)</f>
        <v>0</v>
      </c>
      <c r="E32">
        <f>'Bat-Base-Start'!E32-IF(COUNTIF('Bat-Season'!$A:$A,'Bat-Base-End'!$A32)&gt;0,VLOOKUP('Bat-Base-End'!$A32,'Bat-Season'!$A:$M,5,FALSE),0)</f>
        <v>22</v>
      </c>
      <c r="F32">
        <f>'Bat-Base-Start'!F32</f>
        <v>22</v>
      </c>
      <c r="G32">
        <f>'Bat-Base-Start'!G32-IF(COUNTIF('Bat-Season'!$A:$A,'Bat-Base-End'!$A32)&gt;0,VLOOKUP('Bat-Base-End'!$A32,'Bat-Season'!$A:$M,7,FALSE),0)</f>
        <v>0</v>
      </c>
      <c r="H32">
        <f>'Bat-Base-Start'!H32-IF(COUNTIF('Bat-Season'!$A:$A,'Bat-Base-End'!$A32)&gt;0,VLOOKUP('Bat-Base-End'!$A32,'Bat-Season'!$A:$M,8,FALSE),0)</f>
        <v>0</v>
      </c>
      <c r="I32">
        <f>'Bat-Base-Start'!I32-IF(COUNTIF('Bat-Season'!$A:$A,'Bat-Base-End'!$A32)&gt;0,VLOOKUP('Bat-Base-End'!$A32,'Bat-Season'!$A:$M,9,FALSE),0)</f>
        <v>0</v>
      </c>
      <c r="J32">
        <f>'Bat-Base-Start'!J32-IF(COUNTIF('Bat-Season'!$A:$A,'Bat-Base-End'!$A32)&gt;0,VLOOKUP('Bat-Base-End'!$A32,'Bat-Season'!$A:$M,10,FALSE),0)</f>
        <v>5</v>
      </c>
      <c r="K32">
        <f>'Bat-Base-Start'!K32-IF(COUNTIF('Bat-Season'!$A:$A,'Bat-Base-End'!$A32)&gt;0,VLOOKUP('Bat-Base-End'!$A32,'Bat-Season'!$A:$M,11,FALSE),0)</f>
        <v>0</v>
      </c>
      <c r="L32" t="str">
        <f>IF(ISBLANK('Bat-Base-Start'!L32),"",'Bat-Base-Start'!L32-IF(COUNTIF('Bat-Season'!$A:$A,'Bat-Base-End'!$A32)&gt;0,VLOOKUP('Bat-Base-End'!$A32,'Bat-Season'!$A:$M,12,FALSE),0))</f>
        <v/>
      </c>
      <c r="M32" t="str">
        <f>'Bat-Base-Start'!M32</f>
        <v>N</v>
      </c>
    </row>
    <row r="33" spans="1:13" x14ac:dyDescent="0.2">
      <c r="A33" t="str">
        <f>'Bat-Base-Start'!A33</f>
        <v>Doug Brennan</v>
      </c>
      <c r="B33">
        <f>'Bat-Base-Start'!B33-IF(COUNTIF('Bat-Season'!$A:$A,'Bat-Base-End'!$A33)&gt;0,VLOOKUP('Bat-Base-End'!$A33,'Bat-Season'!$A:$M,2,FALSE),0)</f>
        <v>11</v>
      </c>
      <c r="C33">
        <f>'Bat-Base-Start'!C33-IF(COUNTIF('Bat-Season'!$A:$A,'Bat-Base-End'!$A33)&gt;0,VLOOKUP('Bat-Base-End'!$A33,'Bat-Season'!$A:$M,3,FALSE),0)</f>
        <v>9</v>
      </c>
      <c r="D33">
        <f>'Bat-Base-Start'!D33-IF(COUNTIF('Bat-Season'!$A:$A,'Bat-Base-End'!$A33)&gt;0,VLOOKUP('Bat-Base-End'!$A33,'Bat-Season'!$A:$M,4,FALSE),0)</f>
        <v>2</v>
      </c>
      <c r="E33">
        <f>'Bat-Base-Start'!E33-IF(COUNTIF('Bat-Season'!$A:$A,'Bat-Base-End'!$A33)&gt;0,VLOOKUP('Bat-Base-End'!$A33,'Bat-Season'!$A:$M,5,FALSE),0)</f>
        <v>42</v>
      </c>
      <c r="F33">
        <f>'Bat-Base-Start'!F33</f>
        <v>11</v>
      </c>
      <c r="G33">
        <f>'Bat-Base-Start'!G33-IF(COUNTIF('Bat-Season'!$A:$A,'Bat-Base-End'!$A33)&gt;0,VLOOKUP('Bat-Base-End'!$A33,'Bat-Season'!$A:$M,7,FALSE),0)</f>
        <v>0</v>
      </c>
      <c r="H33">
        <f>'Bat-Base-Start'!H33-IF(COUNTIF('Bat-Season'!$A:$A,'Bat-Base-End'!$A33)&gt;0,VLOOKUP('Bat-Base-End'!$A33,'Bat-Season'!$A:$M,8,FALSE),0)</f>
        <v>0</v>
      </c>
      <c r="I33">
        <f>'Bat-Base-Start'!I33-IF(COUNTIF('Bat-Season'!$A:$A,'Bat-Base-End'!$A33)&gt;0,VLOOKUP('Bat-Base-End'!$A33,'Bat-Season'!$A:$M,9,FALSE),0)</f>
        <v>3</v>
      </c>
      <c r="J33">
        <f>'Bat-Base-Start'!J33-IF(COUNTIF('Bat-Season'!$A:$A,'Bat-Base-End'!$A33)&gt;0,VLOOKUP('Bat-Base-End'!$A33,'Bat-Season'!$A:$M,10,FALSE),0)</f>
        <v>4</v>
      </c>
      <c r="K33">
        <f>'Bat-Base-Start'!K33-IF(COUNTIF('Bat-Season'!$A:$A,'Bat-Base-End'!$A33)&gt;0,VLOOKUP('Bat-Base-End'!$A33,'Bat-Season'!$A:$M,11,FALSE),0)</f>
        <v>0</v>
      </c>
      <c r="L33" t="str">
        <f>IF(ISBLANK('Bat-Base-Start'!L33),"",'Bat-Base-Start'!L33-IF(COUNTIF('Bat-Season'!$A:$A,'Bat-Base-End'!$A33)&gt;0,VLOOKUP('Bat-Base-End'!$A33,'Bat-Season'!$A:$M,12,FALSE),0))</f>
        <v/>
      </c>
      <c r="M33" t="str">
        <f>'Bat-Base-Start'!M33</f>
        <v>N</v>
      </c>
    </row>
    <row r="34" spans="1:13" x14ac:dyDescent="0.2">
      <c r="A34" t="str">
        <f>'Bat-Base-Start'!A34</f>
        <v>W Brett</v>
      </c>
      <c r="B34">
        <f>'Bat-Base-Start'!B34-IF(COUNTIF('Bat-Season'!$A:$A,'Bat-Base-End'!$A34)&gt;0,VLOOKUP('Bat-Base-End'!$A34,'Bat-Season'!$A:$M,2,FALSE),0)</f>
        <v>4</v>
      </c>
      <c r="C34">
        <f>'Bat-Base-Start'!C34-IF(COUNTIF('Bat-Season'!$A:$A,'Bat-Base-End'!$A34)&gt;0,VLOOKUP('Bat-Base-End'!$A34,'Bat-Season'!$A:$M,3,FALSE),0)</f>
        <v>2</v>
      </c>
      <c r="D34">
        <f>'Bat-Base-Start'!D34-IF(COUNTIF('Bat-Season'!$A:$A,'Bat-Base-End'!$A34)&gt;0,VLOOKUP('Bat-Base-End'!$A34,'Bat-Season'!$A:$M,4,FALSE),0)</f>
        <v>1</v>
      </c>
      <c r="E34">
        <f>'Bat-Base-Start'!E34-IF(COUNTIF('Bat-Season'!$A:$A,'Bat-Base-End'!$A34)&gt;0,VLOOKUP('Bat-Base-End'!$A34,'Bat-Season'!$A:$M,5,FALSE),0)</f>
        <v>45</v>
      </c>
      <c r="F34">
        <f>'Bat-Base-Start'!F34</f>
        <v>41</v>
      </c>
      <c r="G34">
        <f>'Bat-Base-Start'!G34-IF(COUNTIF('Bat-Season'!$A:$A,'Bat-Base-End'!$A34)&gt;0,VLOOKUP('Bat-Base-End'!$A34,'Bat-Season'!$A:$M,7,FALSE),0)</f>
        <v>0</v>
      </c>
      <c r="H34">
        <f>'Bat-Base-Start'!H34-IF(COUNTIF('Bat-Season'!$A:$A,'Bat-Base-End'!$A34)&gt;0,VLOOKUP('Bat-Base-End'!$A34,'Bat-Season'!$A:$M,8,FALSE),0)</f>
        <v>0</v>
      </c>
      <c r="I34">
        <f>'Bat-Base-Start'!I34-IF(COUNTIF('Bat-Season'!$A:$A,'Bat-Base-End'!$A34)&gt;0,VLOOKUP('Bat-Base-End'!$A34,'Bat-Season'!$A:$M,9,FALSE),0)</f>
        <v>0</v>
      </c>
      <c r="J34">
        <f>'Bat-Base-Start'!J34-IF(COUNTIF('Bat-Season'!$A:$A,'Bat-Base-End'!$A34)&gt;0,VLOOKUP('Bat-Base-End'!$A34,'Bat-Season'!$A:$M,10,FALSE),0)</f>
        <v>6</v>
      </c>
      <c r="K34">
        <f>'Bat-Base-Start'!K34-IF(COUNTIF('Bat-Season'!$A:$A,'Bat-Base-End'!$A34)&gt;0,VLOOKUP('Bat-Base-End'!$A34,'Bat-Season'!$A:$M,11,FALSE),0)</f>
        <v>0</v>
      </c>
      <c r="L34" t="str">
        <f>IF(ISBLANK('Bat-Base-Start'!L34),"",'Bat-Base-Start'!L34-IF(COUNTIF('Bat-Season'!$A:$A,'Bat-Base-End'!$A34)&gt;0,VLOOKUP('Bat-Base-End'!$A34,'Bat-Season'!$A:$M,12,FALSE),0))</f>
        <v/>
      </c>
      <c r="M34" t="str">
        <f>'Bat-Base-Start'!M34</f>
        <v>N</v>
      </c>
    </row>
    <row r="35" spans="1:13" x14ac:dyDescent="0.2">
      <c r="A35" t="str">
        <f>'Bat-Base-Start'!A35</f>
        <v>Steve Britto</v>
      </c>
      <c r="B35">
        <f>'Bat-Base-Start'!B35-IF(COUNTIF('Bat-Season'!$A:$A,'Bat-Base-End'!$A35)&gt;0,VLOOKUP('Bat-Base-End'!$A35,'Bat-Season'!$A:$M,2,FALSE),0)</f>
        <v>341</v>
      </c>
      <c r="C35">
        <f>'Bat-Base-Start'!C35-IF(COUNTIF('Bat-Season'!$A:$A,'Bat-Base-End'!$A35)&gt;0,VLOOKUP('Bat-Base-End'!$A35,'Bat-Season'!$A:$M,3,FALSE),0)</f>
        <v>332</v>
      </c>
      <c r="D35">
        <f>'Bat-Base-Start'!D35-IF(COUNTIF('Bat-Season'!$A:$A,'Bat-Base-End'!$A35)&gt;0,VLOOKUP('Bat-Base-End'!$A35,'Bat-Season'!$A:$M,4,FALSE),0)</f>
        <v>44</v>
      </c>
      <c r="E35">
        <f>'Bat-Base-Start'!E35-IF(COUNTIF('Bat-Season'!$A:$A,'Bat-Base-End'!$A35)&gt;0,VLOOKUP('Bat-Base-End'!$A35,'Bat-Season'!$A:$M,5,FALSE),0)</f>
        <v>8326</v>
      </c>
      <c r="F35">
        <f>'Bat-Base-Start'!F35</f>
        <v>135</v>
      </c>
      <c r="G35">
        <f>'Bat-Base-Start'!G35-IF(COUNTIF('Bat-Season'!$A:$A,'Bat-Base-End'!$A35)&gt;0,VLOOKUP('Bat-Base-End'!$A35,'Bat-Season'!$A:$M,7,FALSE),0)</f>
        <v>44</v>
      </c>
      <c r="H35">
        <f>'Bat-Base-Start'!H35-IF(COUNTIF('Bat-Season'!$A:$A,'Bat-Base-End'!$A35)&gt;0,VLOOKUP('Bat-Base-End'!$A35,'Bat-Season'!$A:$M,8,FALSE),0)</f>
        <v>6</v>
      </c>
      <c r="I35">
        <f>'Bat-Base-Start'!I35-IF(COUNTIF('Bat-Season'!$A:$A,'Bat-Base-End'!$A35)&gt;0,VLOOKUP('Bat-Base-End'!$A35,'Bat-Season'!$A:$M,9,FALSE),0)</f>
        <v>28</v>
      </c>
      <c r="J35">
        <f>'Bat-Base-Start'!J35-IF(COUNTIF('Bat-Season'!$A:$A,'Bat-Base-End'!$A35)&gt;0,VLOOKUP('Bat-Base-End'!$A35,'Bat-Season'!$A:$M,10,FALSE),0)</f>
        <v>841</v>
      </c>
      <c r="K35">
        <f>'Bat-Base-Start'!K35-IF(COUNTIF('Bat-Season'!$A:$A,'Bat-Base-End'!$A35)&gt;0,VLOOKUP('Bat-Base-End'!$A35,'Bat-Season'!$A:$M,11,FALSE),0)</f>
        <v>98</v>
      </c>
      <c r="L35" t="str">
        <f>IF(ISBLANK('Bat-Base-Start'!L35),"",'Bat-Base-Start'!L35-IF(COUNTIF('Bat-Season'!$A:$A,'Bat-Base-End'!$A35)&gt;0,VLOOKUP('Bat-Base-End'!$A35,'Bat-Season'!$A:$M,12,FALSE),0))</f>
        <v/>
      </c>
      <c r="M35" t="str">
        <f>'Bat-Base-Start'!M35</f>
        <v>Y</v>
      </c>
    </row>
    <row r="36" spans="1:13" x14ac:dyDescent="0.2">
      <c r="A36" t="str">
        <f>'Bat-Base-Start'!A36</f>
        <v>B Brown</v>
      </c>
      <c r="B36">
        <f>'Bat-Base-Start'!B36-IF(COUNTIF('Bat-Season'!$A:$A,'Bat-Base-End'!$A36)&gt;0,VLOOKUP('Bat-Base-End'!$A36,'Bat-Season'!$A:$M,2,FALSE),0)</f>
        <v>17</v>
      </c>
      <c r="C36">
        <f>'Bat-Base-Start'!C36-IF(COUNTIF('Bat-Season'!$A:$A,'Bat-Base-End'!$A36)&gt;0,VLOOKUP('Bat-Base-End'!$A36,'Bat-Season'!$A:$M,3,FALSE),0)</f>
        <v>15</v>
      </c>
      <c r="D36">
        <f>'Bat-Base-Start'!D36-IF(COUNTIF('Bat-Season'!$A:$A,'Bat-Base-End'!$A36)&gt;0,VLOOKUP('Bat-Base-End'!$A36,'Bat-Season'!$A:$M,4,FALSE),0)</f>
        <v>2</v>
      </c>
      <c r="E36">
        <f>'Bat-Base-Start'!E36-IF(COUNTIF('Bat-Season'!$A:$A,'Bat-Base-End'!$A36)&gt;0,VLOOKUP('Bat-Base-End'!$A36,'Bat-Season'!$A:$M,5,FALSE),0)</f>
        <v>192</v>
      </c>
      <c r="F36">
        <f>'Bat-Base-Start'!F36</f>
        <v>35</v>
      </c>
      <c r="G36">
        <f>'Bat-Base-Start'!G36-IF(COUNTIF('Bat-Season'!$A:$A,'Bat-Base-End'!$A36)&gt;0,VLOOKUP('Bat-Base-End'!$A36,'Bat-Season'!$A:$M,7,FALSE),0)</f>
        <v>0</v>
      </c>
      <c r="H36">
        <f>'Bat-Base-Start'!H36-IF(COUNTIF('Bat-Season'!$A:$A,'Bat-Base-End'!$A36)&gt;0,VLOOKUP('Bat-Base-End'!$A36,'Bat-Season'!$A:$M,8,FALSE),0)</f>
        <v>0</v>
      </c>
      <c r="I36">
        <f>'Bat-Base-Start'!I36-IF(COUNTIF('Bat-Season'!$A:$A,'Bat-Base-End'!$A36)&gt;0,VLOOKUP('Bat-Base-End'!$A36,'Bat-Season'!$A:$M,9,FALSE),0)</f>
        <v>1</v>
      </c>
      <c r="J36">
        <f>'Bat-Base-Start'!J36-IF(COUNTIF('Bat-Season'!$A:$A,'Bat-Base-End'!$A36)&gt;0,VLOOKUP('Bat-Base-End'!$A36,'Bat-Season'!$A:$M,10,FALSE),0)</f>
        <v>6</v>
      </c>
      <c r="K36">
        <f>'Bat-Base-Start'!K36-IF(COUNTIF('Bat-Season'!$A:$A,'Bat-Base-End'!$A36)&gt;0,VLOOKUP('Bat-Base-End'!$A36,'Bat-Season'!$A:$M,11,FALSE),0)</f>
        <v>3</v>
      </c>
      <c r="L36" t="str">
        <f>IF(ISBLANK('Bat-Base-Start'!L36),"",'Bat-Base-Start'!L36-IF(COUNTIF('Bat-Season'!$A:$A,'Bat-Base-End'!$A36)&gt;0,VLOOKUP('Bat-Base-End'!$A36,'Bat-Season'!$A:$M,12,FALSE),0))</f>
        <v/>
      </c>
      <c r="M36" t="str">
        <f>'Bat-Base-Start'!M36</f>
        <v>N</v>
      </c>
    </row>
    <row r="37" spans="1:13" x14ac:dyDescent="0.2">
      <c r="A37" t="str">
        <f>'Bat-Base-Start'!A37</f>
        <v>M Brown</v>
      </c>
      <c r="B37">
        <f>'Bat-Base-Start'!B37-IF(COUNTIF('Bat-Season'!$A:$A,'Bat-Base-End'!$A37)&gt;0,VLOOKUP('Bat-Base-End'!$A37,'Bat-Season'!$A:$M,2,FALSE),0)</f>
        <v>1</v>
      </c>
      <c r="C37">
        <f>'Bat-Base-Start'!C37-IF(COUNTIF('Bat-Season'!$A:$A,'Bat-Base-End'!$A37)&gt;0,VLOOKUP('Bat-Base-End'!$A37,'Bat-Season'!$A:$M,3,FALSE),0)</f>
        <v>1</v>
      </c>
      <c r="D37">
        <f>'Bat-Base-Start'!D37-IF(COUNTIF('Bat-Season'!$A:$A,'Bat-Base-End'!$A37)&gt;0,VLOOKUP('Bat-Base-End'!$A37,'Bat-Season'!$A:$M,4,FALSE),0)</f>
        <v>0</v>
      </c>
      <c r="E37">
        <f>'Bat-Base-Start'!E37-IF(COUNTIF('Bat-Season'!$A:$A,'Bat-Base-End'!$A37)&gt;0,VLOOKUP('Bat-Base-End'!$A37,'Bat-Season'!$A:$M,5,FALSE),0)</f>
        <v>2</v>
      </c>
      <c r="F37">
        <f>'Bat-Base-Start'!F37</f>
        <v>2</v>
      </c>
      <c r="G37">
        <f>'Bat-Base-Start'!G37-IF(COUNTIF('Bat-Season'!$A:$A,'Bat-Base-End'!$A37)&gt;0,VLOOKUP('Bat-Base-End'!$A37,'Bat-Season'!$A:$M,7,FALSE),0)</f>
        <v>0</v>
      </c>
      <c r="H37">
        <f>'Bat-Base-Start'!H37-IF(COUNTIF('Bat-Season'!$A:$A,'Bat-Base-End'!$A37)&gt;0,VLOOKUP('Bat-Base-End'!$A37,'Bat-Season'!$A:$M,8,FALSE),0)</f>
        <v>0</v>
      </c>
      <c r="I37">
        <f>'Bat-Base-Start'!I37-IF(COUNTIF('Bat-Season'!$A:$A,'Bat-Base-End'!$A37)&gt;0,VLOOKUP('Bat-Base-End'!$A37,'Bat-Season'!$A:$M,9,FALSE),0)</f>
        <v>0</v>
      </c>
      <c r="J37">
        <f>'Bat-Base-Start'!J37-IF(COUNTIF('Bat-Season'!$A:$A,'Bat-Base-End'!$A37)&gt;0,VLOOKUP('Bat-Base-End'!$A37,'Bat-Season'!$A:$M,10,FALSE),0)</f>
        <v>0</v>
      </c>
      <c r="K37">
        <f>'Bat-Base-Start'!K37-IF(COUNTIF('Bat-Season'!$A:$A,'Bat-Base-End'!$A37)&gt;0,VLOOKUP('Bat-Base-End'!$A37,'Bat-Season'!$A:$M,11,FALSE),0)</f>
        <v>0</v>
      </c>
      <c r="L37" t="str">
        <f>IF(ISBLANK('Bat-Base-Start'!L37),"",'Bat-Base-Start'!L37-IF(COUNTIF('Bat-Season'!$A:$A,'Bat-Base-End'!$A37)&gt;0,VLOOKUP('Bat-Base-End'!$A37,'Bat-Season'!$A:$M,12,FALSE),0))</f>
        <v/>
      </c>
      <c r="M37" t="str">
        <f>'Bat-Base-Start'!M37</f>
        <v>N</v>
      </c>
    </row>
    <row r="38" spans="1:13" x14ac:dyDescent="0.2">
      <c r="A38" t="str">
        <f>'Bat-Base-Start'!A38</f>
        <v>P Brown</v>
      </c>
      <c r="B38">
        <f>'Bat-Base-Start'!B38-IF(COUNTIF('Bat-Season'!$A:$A,'Bat-Base-End'!$A38)&gt;0,VLOOKUP('Bat-Base-End'!$A38,'Bat-Season'!$A:$M,2,FALSE),0)</f>
        <v>22</v>
      </c>
      <c r="C38">
        <f>'Bat-Base-Start'!C38-IF(COUNTIF('Bat-Season'!$A:$A,'Bat-Base-End'!$A38)&gt;0,VLOOKUP('Bat-Base-End'!$A38,'Bat-Season'!$A:$M,3,FALSE),0)</f>
        <v>21</v>
      </c>
      <c r="D38">
        <f>'Bat-Base-Start'!D38-IF(COUNTIF('Bat-Season'!$A:$A,'Bat-Base-End'!$A38)&gt;0,VLOOKUP('Bat-Base-End'!$A38,'Bat-Season'!$A:$M,4,FALSE),0)</f>
        <v>1</v>
      </c>
      <c r="E38">
        <f>'Bat-Base-Start'!E38-IF(COUNTIF('Bat-Season'!$A:$A,'Bat-Base-End'!$A38)&gt;0,VLOOKUP('Bat-Base-End'!$A38,'Bat-Season'!$A:$M,5,FALSE),0)</f>
        <v>52</v>
      </c>
      <c r="F38">
        <f>'Bat-Base-Start'!F38</f>
        <v>22</v>
      </c>
      <c r="G38">
        <f>'Bat-Base-Start'!G38-IF(COUNTIF('Bat-Season'!$A:$A,'Bat-Base-End'!$A38)&gt;0,VLOOKUP('Bat-Base-End'!$A38,'Bat-Season'!$A:$M,7,FALSE),0)</f>
        <v>0</v>
      </c>
      <c r="H38">
        <f>'Bat-Base-Start'!H38-IF(COUNTIF('Bat-Season'!$A:$A,'Bat-Base-End'!$A38)&gt;0,VLOOKUP('Bat-Base-End'!$A38,'Bat-Season'!$A:$M,8,FALSE),0)</f>
        <v>0</v>
      </c>
      <c r="I38">
        <f>'Bat-Base-Start'!I38-IF(COUNTIF('Bat-Season'!$A:$A,'Bat-Base-End'!$A38)&gt;0,VLOOKUP('Bat-Base-End'!$A38,'Bat-Season'!$A:$M,9,FALSE),0)</f>
        <v>8</v>
      </c>
      <c r="J38">
        <f>'Bat-Base-Start'!J38-IF(COUNTIF('Bat-Season'!$A:$A,'Bat-Base-End'!$A38)&gt;0,VLOOKUP('Bat-Base-End'!$A38,'Bat-Season'!$A:$M,10,FALSE),0)</f>
        <v>4</v>
      </c>
      <c r="K38">
        <f>'Bat-Base-Start'!K38-IF(COUNTIF('Bat-Season'!$A:$A,'Bat-Base-End'!$A38)&gt;0,VLOOKUP('Bat-Base-End'!$A38,'Bat-Season'!$A:$M,11,FALSE),0)</f>
        <v>0</v>
      </c>
      <c r="L38" t="str">
        <f>IF(ISBLANK('Bat-Base-Start'!L38),"",'Bat-Base-Start'!L38-IF(COUNTIF('Bat-Season'!$A:$A,'Bat-Base-End'!$A38)&gt;0,VLOOKUP('Bat-Base-End'!$A38,'Bat-Season'!$A:$M,12,FALSE),0))</f>
        <v/>
      </c>
      <c r="M38" t="str">
        <f>'Bat-Base-Start'!M38</f>
        <v>N</v>
      </c>
    </row>
    <row r="39" spans="1:13" x14ac:dyDescent="0.2">
      <c r="A39" t="str">
        <f>'Bat-Base-Start'!A39</f>
        <v>D Bruce</v>
      </c>
      <c r="B39">
        <f>'Bat-Base-Start'!B39-IF(COUNTIF('Bat-Season'!$A:$A,'Bat-Base-End'!$A39)&gt;0,VLOOKUP('Bat-Base-End'!$A39,'Bat-Season'!$A:$M,2,FALSE),0)</f>
        <v>1</v>
      </c>
      <c r="C39">
        <f>'Bat-Base-Start'!C39-IF(COUNTIF('Bat-Season'!$A:$A,'Bat-Base-End'!$A39)&gt;0,VLOOKUP('Bat-Base-End'!$A39,'Bat-Season'!$A:$M,3,FALSE),0)</f>
        <v>1</v>
      </c>
      <c r="D39">
        <f>'Bat-Base-Start'!D39-IF(COUNTIF('Bat-Season'!$A:$A,'Bat-Base-End'!$A39)&gt;0,VLOOKUP('Bat-Base-End'!$A39,'Bat-Season'!$A:$M,4,FALSE),0)</f>
        <v>0</v>
      </c>
      <c r="E39">
        <f>'Bat-Base-Start'!E39-IF(COUNTIF('Bat-Season'!$A:$A,'Bat-Base-End'!$A39)&gt;0,VLOOKUP('Bat-Base-End'!$A39,'Bat-Season'!$A:$M,5,FALSE),0)</f>
        <v>0</v>
      </c>
      <c r="F39">
        <f>'Bat-Base-Start'!F39</f>
        <v>0</v>
      </c>
      <c r="G39">
        <f>'Bat-Base-Start'!G39-IF(COUNTIF('Bat-Season'!$A:$A,'Bat-Base-End'!$A39)&gt;0,VLOOKUP('Bat-Base-End'!$A39,'Bat-Season'!$A:$M,7,FALSE),0)</f>
        <v>0</v>
      </c>
      <c r="H39">
        <f>'Bat-Base-Start'!H39-IF(COUNTIF('Bat-Season'!$A:$A,'Bat-Base-End'!$A39)&gt;0,VLOOKUP('Bat-Base-End'!$A39,'Bat-Season'!$A:$M,8,FALSE),0)</f>
        <v>0</v>
      </c>
      <c r="I39">
        <f>'Bat-Base-Start'!I39-IF(COUNTIF('Bat-Season'!$A:$A,'Bat-Base-End'!$A39)&gt;0,VLOOKUP('Bat-Base-End'!$A39,'Bat-Season'!$A:$M,9,FALSE),0)</f>
        <v>1</v>
      </c>
      <c r="J39">
        <f>'Bat-Base-Start'!J39-IF(COUNTIF('Bat-Season'!$A:$A,'Bat-Base-End'!$A39)&gt;0,VLOOKUP('Bat-Base-End'!$A39,'Bat-Season'!$A:$M,10,FALSE),0)</f>
        <v>0</v>
      </c>
      <c r="K39">
        <f>'Bat-Base-Start'!K39-IF(COUNTIF('Bat-Season'!$A:$A,'Bat-Base-End'!$A39)&gt;0,VLOOKUP('Bat-Base-End'!$A39,'Bat-Season'!$A:$M,11,FALSE),0)</f>
        <v>0</v>
      </c>
      <c r="L39" t="str">
        <f>IF(ISBLANK('Bat-Base-Start'!L39),"",'Bat-Base-Start'!L39-IF(COUNTIF('Bat-Season'!$A:$A,'Bat-Base-End'!$A39)&gt;0,VLOOKUP('Bat-Base-End'!$A39,'Bat-Season'!$A:$M,12,FALSE),0))</f>
        <v/>
      </c>
      <c r="M39" t="str">
        <f>'Bat-Base-Start'!M39</f>
        <v>N</v>
      </c>
    </row>
    <row r="40" spans="1:13" x14ac:dyDescent="0.2">
      <c r="A40" t="str">
        <f>'Bat-Base-Start'!A40</f>
        <v>G Buckley</v>
      </c>
      <c r="B40">
        <f>'Bat-Base-Start'!B40-IF(COUNTIF('Bat-Season'!$A:$A,'Bat-Base-End'!$A40)&gt;0,VLOOKUP('Bat-Base-End'!$A40,'Bat-Season'!$A:$M,2,FALSE),0)</f>
        <v>1</v>
      </c>
      <c r="C40">
        <f>'Bat-Base-Start'!C40-IF(COUNTIF('Bat-Season'!$A:$A,'Bat-Base-End'!$A40)&gt;0,VLOOKUP('Bat-Base-End'!$A40,'Bat-Season'!$A:$M,3,FALSE),0)</f>
        <v>1</v>
      </c>
      <c r="D40">
        <f>'Bat-Base-Start'!D40-IF(COUNTIF('Bat-Season'!$A:$A,'Bat-Base-End'!$A40)&gt;0,VLOOKUP('Bat-Base-End'!$A40,'Bat-Season'!$A:$M,4,FALSE),0)</f>
        <v>0</v>
      </c>
      <c r="E40">
        <f>'Bat-Base-Start'!E40-IF(COUNTIF('Bat-Season'!$A:$A,'Bat-Base-End'!$A40)&gt;0,VLOOKUP('Bat-Base-End'!$A40,'Bat-Season'!$A:$M,5,FALSE),0)</f>
        <v>0</v>
      </c>
      <c r="F40">
        <f>'Bat-Base-Start'!F40</f>
        <v>0</v>
      </c>
      <c r="G40">
        <f>'Bat-Base-Start'!G40-IF(COUNTIF('Bat-Season'!$A:$A,'Bat-Base-End'!$A40)&gt;0,VLOOKUP('Bat-Base-End'!$A40,'Bat-Season'!$A:$M,7,FALSE),0)</f>
        <v>0</v>
      </c>
      <c r="H40">
        <f>'Bat-Base-Start'!H40-IF(COUNTIF('Bat-Season'!$A:$A,'Bat-Base-End'!$A40)&gt;0,VLOOKUP('Bat-Base-End'!$A40,'Bat-Season'!$A:$M,8,FALSE),0)</f>
        <v>0</v>
      </c>
      <c r="I40">
        <f>'Bat-Base-Start'!I40-IF(COUNTIF('Bat-Season'!$A:$A,'Bat-Base-End'!$A40)&gt;0,VLOOKUP('Bat-Base-End'!$A40,'Bat-Season'!$A:$M,9,FALSE),0)</f>
        <v>1</v>
      </c>
      <c r="J40">
        <f>'Bat-Base-Start'!J40-IF(COUNTIF('Bat-Season'!$A:$A,'Bat-Base-End'!$A40)&gt;0,VLOOKUP('Bat-Base-End'!$A40,'Bat-Season'!$A:$M,10,FALSE),0)</f>
        <v>0</v>
      </c>
      <c r="K40">
        <f>'Bat-Base-Start'!K40-IF(COUNTIF('Bat-Season'!$A:$A,'Bat-Base-End'!$A40)&gt;0,VLOOKUP('Bat-Base-End'!$A40,'Bat-Season'!$A:$M,11,FALSE),0)</f>
        <v>0</v>
      </c>
      <c r="L40" t="str">
        <f>IF(ISBLANK('Bat-Base-Start'!L40),"",'Bat-Base-Start'!L40-IF(COUNTIF('Bat-Season'!$A:$A,'Bat-Base-End'!$A40)&gt;0,VLOOKUP('Bat-Base-End'!$A40,'Bat-Season'!$A:$M,12,FALSE),0))</f>
        <v/>
      </c>
      <c r="M40" t="str">
        <f>'Bat-Base-Start'!M40</f>
        <v>N</v>
      </c>
    </row>
    <row r="41" spans="1:13" x14ac:dyDescent="0.2">
      <c r="A41" t="str">
        <f>'Bat-Base-Start'!A41</f>
        <v>Richard Buckley</v>
      </c>
      <c r="B41">
        <f>'Bat-Base-Start'!B41-IF(COUNTIF('Bat-Season'!$A:$A,'Bat-Base-End'!$A41)&gt;0,VLOOKUP('Bat-Base-End'!$A41,'Bat-Season'!$A:$M,2,FALSE),0)</f>
        <v>195</v>
      </c>
      <c r="C41">
        <f>'Bat-Base-Start'!C41-IF(COUNTIF('Bat-Season'!$A:$A,'Bat-Base-End'!$A41)&gt;0,VLOOKUP('Bat-Base-End'!$A41,'Bat-Season'!$A:$M,3,FALSE),0)</f>
        <v>170</v>
      </c>
      <c r="D41">
        <f>'Bat-Base-Start'!D41-IF(COUNTIF('Bat-Season'!$A:$A,'Bat-Base-End'!$A41)&gt;0,VLOOKUP('Bat-Base-End'!$A41,'Bat-Season'!$A:$M,4,FALSE),0)</f>
        <v>20</v>
      </c>
      <c r="E41">
        <f>'Bat-Base-Start'!E41-IF(COUNTIF('Bat-Season'!$A:$A,'Bat-Base-End'!$A41)&gt;0,VLOOKUP('Bat-Base-End'!$A41,'Bat-Season'!$A:$M,5,FALSE),0)</f>
        <v>1904</v>
      </c>
      <c r="F41">
        <f>'Bat-Base-Start'!F41</f>
        <v>73</v>
      </c>
      <c r="G41">
        <f>'Bat-Base-Start'!G41-IF(COUNTIF('Bat-Season'!$A:$A,'Bat-Base-End'!$A41)&gt;0,VLOOKUP('Bat-Base-End'!$A41,'Bat-Season'!$A:$M,7,FALSE),0)</f>
        <v>6</v>
      </c>
      <c r="H41">
        <f>'Bat-Base-Start'!H41-IF(COUNTIF('Bat-Season'!$A:$A,'Bat-Base-End'!$A41)&gt;0,VLOOKUP('Bat-Base-End'!$A41,'Bat-Season'!$A:$M,8,FALSE),0)</f>
        <v>0</v>
      </c>
      <c r="I41">
        <f>'Bat-Base-Start'!I41-IF(COUNTIF('Bat-Season'!$A:$A,'Bat-Base-End'!$A41)&gt;0,VLOOKUP('Bat-Base-End'!$A41,'Bat-Season'!$A:$M,9,FALSE),0)</f>
        <v>29</v>
      </c>
      <c r="J41">
        <f>'Bat-Base-Start'!J41-IF(COUNTIF('Bat-Season'!$A:$A,'Bat-Base-End'!$A41)&gt;0,VLOOKUP('Bat-Base-End'!$A41,'Bat-Season'!$A:$M,10,FALSE),0)</f>
        <v>148</v>
      </c>
      <c r="K41">
        <f>'Bat-Base-Start'!K41-IF(COUNTIF('Bat-Season'!$A:$A,'Bat-Base-End'!$A41)&gt;0,VLOOKUP('Bat-Base-End'!$A41,'Bat-Season'!$A:$M,11,FALSE),0)</f>
        <v>2</v>
      </c>
      <c r="L41" t="str">
        <f>IF(ISBLANK('Bat-Base-Start'!L41),"",'Bat-Base-Start'!L41-IF(COUNTIF('Bat-Season'!$A:$A,'Bat-Base-End'!$A41)&gt;0,VLOOKUP('Bat-Base-End'!$A41,'Bat-Season'!$A:$M,12,FALSE),0))</f>
        <v/>
      </c>
      <c r="M41" t="str">
        <f>'Bat-Base-Start'!M41</f>
        <v>Y</v>
      </c>
    </row>
    <row r="42" spans="1:13" x14ac:dyDescent="0.2">
      <c r="A42" t="str">
        <f>'Bat-Base-Start'!A42</f>
        <v>G Buckner</v>
      </c>
      <c r="B42">
        <f>'Bat-Base-Start'!B42-IF(COUNTIF('Bat-Season'!$A:$A,'Bat-Base-End'!$A42)&gt;0,VLOOKUP('Bat-Base-End'!$A42,'Bat-Season'!$A:$M,2,FALSE),0)</f>
        <v>117</v>
      </c>
      <c r="C42">
        <f>'Bat-Base-Start'!C42-IF(COUNTIF('Bat-Season'!$A:$A,'Bat-Base-End'!$A42)&gt;0,VLOOKUP('Bat-Base-End'!$A42,'Bat-Season'!$A:$M,3,FALSE),0)</f>
        <v>107</v>
      </c>
      <c r="D42">
        <f>'Bat-Base-Start'!D42-IF(COUNTIF('Bat-Season'!$A:$A,'Bat-Base-End'!$A42)&gt;0,VLOOKUP('Bat-Base-End'!$A42,'Bat-Season'!$A:$M,4,FALSE),0)</f>
        <v>12</v>
      </c>
      <c r="E42">
        <f>'Bat-Base-Start'!E42-IF(COUNTIF('Bat-Season'!$A:$A,'Bat-Base-End'!$A42)&gt;0,VLOOKUP('Bat-Base-End'!$A42,'Bat-Season'!$A:$M,5,FALSE),0)</f>
        <v>1712</v>
      </c>
      <c r="F42">
        <f>'Bat-Base-Start'!F42</f>
        <v>84</v>
      </c>
      <c r="G42">
        <f>'Bat-Base-Start'!G42-IF(COUNTIF('Bat-Season'!$A:$A,'Bat-Base-End'!$A42)&gt;0,VLOOKUP('Bat-Base-End'!$A42,'Bat-Season'!$A:$M,7,FALSE),0)</f>
        <v>6</v>
      </c>
      <c r="H42">
        <f>'Bat-Base-Start'!H42-IF(COUNTIF('Bat-Season'!$A:$A,'Bat-Base-End'!$A42)&gt;0,VLOOKUP('Bat-Base-End'!$A42,'Bat-Season'!$A:$M,8,FALSE),0)</f>
        <v>0</v>
      </c>
      <c r="I42">
        <f>'Bat-Base-Start'!I42-IF(COUNTIF('Bat-Season'!$A:$A,'Bat-Base-End'!$A42)&gt;0,VLOOKUP('Bat-Base-End'!$A42,'Bat-Season'!$A:$M,9,FALSE),0)</f>
        <v>11</v>
      </c>
      <c r="J42">
        <f>'Bat-Base-Start'!J42-IF(COUNTIF('Bat-Season'!$A:$A,'Bat-Base-End'!$A42)&gt;0,VLOOKUP('Bat-Base-End'!$A42,'Bat-Season'!$A:$M,10,FALSE),0)</f>
        <v>32</v>
      </c>
      <c r="K42">
        <f>'Bat-Base-Start'!K42-IF(COUNTIF('Bat-Season'!$A:$A,'Bat-Base-End'!$A42)&gt;0,VLOOKUP('Bat-Base-End'!$A42,'Bat-Season'!$A:$M,11,FALSE),0)</f>
        <v>3</v>
      </c>
      <c r="L42" t="str">
        <f>IF(ISBLANK('Bat-Base-Start'!L42),"",'Bat-Base-Start'!L42-IF(COUNTIF('Bat-Season'!$A:$A,'Bat-Base-End'!$A42)&gt;0,VLOOKUP('Bat-Base-End'!$A42,'Bat-Season'!$A:$M,12,FALSE),0))</f>
        <v/>
      </c>
      <c r="M42" t="str">
        <f>'Bat-Base-Start'!M42</f>
        <v>N</v>
      </c>
    </row>
    <row r="43" spans="1:13" x14ac:dyDescent="0.2">
      <c r="A43" t="str">
        <f>'Bat-Base-Start'!A43</f>
        <v>Alex Burriel</v>
      </c>
      <c r="B43">
        <f>'Bat-Base-Start'!B43-IF(COUNTIF('Bat-Season'!$A:$A,'Bat-Base-End'!$A43)&gt;0,VLOOKUP('Bat-Base-End'!$A43,'Bat-Season'!$A:$M,2,FALSE),0)</f>
        <v>11</v>
      </c>
      <c r="C43">
        <f>'Bat-Base-Start'!C43-IF(COUNTIF('Bat-Season'!$A:$A,'Bat-Base-End'!$A43)&gt;0,VLOOKUP('Bat-Base-End'!$A43,'Bat-Season'!$A:$M,3,FALSE),0)</f>
        <v>8</v>
      </c>
      <c r="D43">
        <f>'Bat-Base-Start'!D43-IF(COUNTIF('Bat-Season'!$A:$A,'Bat-Base-End'!$A43)&gt;0,VLOOKUP('Bat-Base-End'!$A43,'Bat-Season'!$A:$M,4,FALSE),0)</f>
        <v>2</v>
      </c>
      <c r="E43">
        <f>'Bat-Base-Start'!E43-IF(COUNTIF('Bat-Season'!$A:$A,'Bat-Base-End'!$A43)&gt;0,VLOOKUP('Bat-Base-End'!$A43,'Bat-Season'!$A:$M,5,FALSE),0)</f>
        <v>121</v>
      </c>
      <c r="F43">
        <f>'Bat-Base-Start'!F43</f>
        <v>46</v>
      </c>
      <c r="G43">
        <f>'Bat-Base-Start'!G43-IF(COUNTIF('Bat-Season'!$A:$A,'Bat-Base-End'!$A43)&gt;0,VLOOKUP('Bat-Base-End'!$A43,'Bat-Season'!$A:$M,7,FALSE),0)</f>
        <v>0</v>
      </c>
      <c r="H43">
        <f>'Bat-Base-Start'!H43-IF(COUNTIF('Bat-Season'!$A:$A,'Bat-Base-End'!$A43)&gt;0,VLOOKUP('Bat-Base-End'!$A43,'Bat-Season'!$A:$M,8,FALSE),0)</f>
        <v>0</v>
      </c>
      <c r="I43">
        <f>'Bat-Base-Start'!I43-IF(COUNTIF('Bat-Season'!$A:$A,'Bat-Base-End'!$A43)&gt;0,VLOOKUP('Bat-Base-End'!$A43,'Bat-Season'!$A:$M,9,FALSE),0)</f>
        <v>1</v>
      </c>
      <c r="J43">
        <f>'Bat-Base-Start'!J43-IF(COUNTIF('Bat-Season'!$A:$A,'Bat-Base-End'!$A43)&gt;0,VLOOKUP('Bat-Base-End'!$A43,'Bat-Season'!$A:$M,10,FALSE),0)</f>
        <v>14</v>
      </c>
      <c r="K43">
        <f>'Bat-Base-Start'!K43-IF(COUNTIF('Bat-Season'!$A:$A,'Bat-Base-End'!$A43)&gt;0,VLOOKUP('Bat-Base-End'!$A43,'Bat-Season'!$A:$M,11,FALSE),0)</f>
        <v>4</v>
      </c>
      <c r="L43" t="str">
        <f>IF(ISBLANK('Bat-Base-Start'!L43),"",'Bat-Base-Start'!L43-IF(COUNTIF('Bat-Season'!$A:$A,'Bat-Base-End'!$A43)&gt;0,VLOOKUP('Bat-Base-End'!$A43,'Bat-Season'!$A:$M,12,FALSE),0))</f>
        <v/>
      </c>
      <c r="M43" t="str">
        <f>'Bat-Base-Start'!M43</f>
        <v>N</v>
      </c>
    </row>
    <row r="44" spans="1:13" x14ac:dyDescent="0.2">
      <c r="A44" t="str">
        <f>'Bat-Base-Start'!A44</f>
        <v>Rhys Byrne</v>
      </c>
      <c r="B44">
        <f>'Bat-Base-Start'!B44-IF(COUNTIF('Bat-Season'!$A:$A,'Bat-Base-End'!$A44)&gt;0,VLOOKUP('Bat-Base-End'!$A44,'Bat-Season'!$A:$M,2,FALSE),0)</f>
        <v>11</v>
      </c>
      <c r="C44">
        <f>'Bat-Base-Start'!C44-IF(COUNTIF('Bat-Season'!$A:$A,'Bat-Base-End'!$A44)&gt;0,VLOOKUP('Bat-Base-End'!$A44,'Bat-Season'!$A:$M,3,FALSE),0)</f>
        <v>8</v>
      </c>
      <c r="D44">
        <f>'Bat-Base-Start'!D44-IF(COUNTIF('Bat-Season'!$A:$A,'Bat-Base-End'!$A44)&gt;0,VLOOKUP('Bat-Base-End'!$A44,'Bat-Season'!$A:$M,4,FALSE),0)</f>
        <v>0</v>
      </c>
      <c r="E44">
        <f>'Bat-Base-Start'!E44-IF(COUNTIF('Bat-Season'!$A:$A,'Bat-Base-End'!$A44)&gt;0,VLOOKUP('Bat-Base-End'!$A44,'Bat-Season'!$A:$M,5,FALSE),0)</f>
        <v>22</v>
      </c>
      <c r="F44">
        <f>'Bat-Base-Start'!F44</f>
        <v>5</v>
      </c>
      <c r="G44">
        <f>'Bat-Base-Start'!G44-IF(COUNTIF('Bat-Season'!$A:$A,'Bat-Base-End'!$A44)&gt;0,VLOOKUP('Bat-Base-End'!$A44,'Bat-Season'!$A:$M,7,FALSE),0)</f>
        <v>0</v>
      </c>
      <c r="H44">
        <f>'Bat-Base-Start'!H44-IF(COUNTIF('Bat-Season'!$A:$A,'Bat-Base-End'!$A44)&gt;0,VLOOKUP('Bat-Base-End'!$A44,'Bat-Season'!$A:$M,8,FALSE),0)</f>
        <v>0</v>
      </c>
      <c r="I44">
        <f>'Bat-Base-Start'!I44-IF(COUNTIF('Bat-Season'!$A:$A,'Bat-Base-End'!$A44)&gt;0,VLOOKUP('Bat-Base-End'!$A44,'Bat-Season'!$A:$M,9,FALSE),0)</f>
        <v>1</v>
      </c>
      <c r="J44">
        <f>'Bat-Base-Start'!J44-IF(COUNTIF('Bat-Season'!$A:$A,'Bat-Base-End'!$A44)&gt;0,VLOOKUP('Bat-Base-End'!$A44,'Bat-Season'!$A:$M,10,FALSE),0)</f>
        <v>2</v>
      </c>
      <c r="K44">
        <f>'Bat-Base-Start'!K44-IF(COUNTIF('Bat-Season'!$A:$A,'Bat-Base-End'!$A44)&gt;0,VLOOKUP('Bat-Base-End'!$A44,'Bat-Season'!$A:$M,11,FALSE),0)</f>
        <v>0</v>
      </c>
      <c r="L44" t="str">
        <f>IF(ISBLANK('Bat-Base-Start'!L44),"",'Bat-Base-Start'!L44-IF(COUNTIF('Bat-Season'!$A:$A,'Bat-Base-End'!$A44)&gt;0,VLOOKUP('Bat-Base-End'!$A44,'Bat-Season'!$A:$M,12,FALSE),0))</f>
        <v/>
      </c>
      <c r="M44" t="str">
        <f>'Bat-Base-Start'!M44</f>
        <v>N</v>
      </c>
    </row>
    <row r="45" spans="1:13" x14ac:dyDescent="0.2">
      <c r="A45" t="str">
        <f>'Bat-Base-Start'!A45</f>
        <v>M Callanan</v>
      </c>
      <c r="B45">
        <f>'Bat-Base-Start'!B45-IF(COUNTIF('Bat-Season'!$A:$A,'Bat-Base-End'!$A45)&gt;0,VLOOKUP('Bat-Base-End'!$A45,'Bat-Season'!$A:$M,2,FALSE),0)</f>
        <v>24</v>
      </c>
      <c r="C45">
        <f>'Bat-Base-Start'!C45-IF(COUNTIF('Bat-Season'!$A:$A,'Bat-Base-End'!$A45)&gt;0,VLOOKUP('Bat-Base-End'!$A45,'Bat-Season'!$A:$M,3,FALSE),0)</f>
        <v>21</v>
      </c>
      <c r="D45">
        <f>'Bat-Base-Start'!D45-IF(COUNTIF('Bat-Season'!$A:$A,'Bat-Base-End'!$A45)&gt;0,VLOOKUP('Bat-Base-End'!$A45,'Bat-Season'!$A:$M,4,FALSE),0)</f>
        <v>5</v>
      </c>
      <c r="E45">
        <f>'Bat-Base-Start'!E45-IF(COUNTIF('Bat-Season'!$A:$A,'Bat-Base-End'!$A45)&gt;0,VLOOKUP('Bat-Base-End'!$A45,'Bat-Season'!$A:$M,5,FALSE),0)</f>
        <v>363</v>
      </c>
      <c r="F45">
        <f>'Bat-Base-Start'!F45</f>
        <v>90</v>
      </c>
      <c r="G45">
        <f>'Bat-Base-Start'!G45-IF(COUNTIF('Bat-Season'!$A:$A,'Bat-Base-End'!$A45)&gt;0,VLOOKUP('Bat-Base-End'!$A45,'Bat-Season'!$A:$M,7,FALSE),0)</f>
        <v>2</v>
      </c>
      <c r="H45">
        <f>'Bat-Base-Start'!H45-IF(COUNTIF('Bat-Season'!$A:$A,'Bat-Base-End'!$A45)&gt;0,VLOOKUP('Bat-Base-End'!$A45,'Bat-Season'!$A:$M,8,FALSE),0)</f>
        <v>0</v>
      </c>
      <c r="I45">
        <f>'Bat-Base-Start'!I45-IF(COUNTIF('Bat-Season'!$A:$A,'Bat-Base-End'!$A45)&gt;0,VLOOKUP('Bat-Base-End'!$A45,'Bat-Season'!$A:$M,9,FALSE),0)</f>
        <v>0</v>
      </c>
      <c r="J45">
        <f>'Bat-Base-Start'!J45-IF(COUNTIF('Bat-Season'!$A:$A,'Bat-Base-End'!$A45)&gt;0,VLOOKUP('Bat-Base-End'!$A45,'Bat-Season'!$A:$M,10,FALSE),0)</f>
        <v>26</v>
      </c>
      <c r="K45">
        <f>'Bat-Base-Start'!K45-IF(COUNTIF('Bat-Season'!$A:$A,'Bat-Base-End'!$A45)&gt;0,VLOOKUP('Bat-Base-End'!$A45,'Bat-Season'!$A:$M,11,FALSE),0)</f>
        <v>7</v>
      </c>
      <c r="L45" t="str">
        <f>IF(ISBLANK('Bat-Base-Start'!L45),"",'Bat-Base-Start'!L45-IF(COUNTIF('Bat-Season'!$A:$A,'Bat-Base-End'!$A45)&gt;0,VLOOKUP('Bat-Base-End'!$A45,'Bat-Season'!$A:$M,12,FALSE),0))</f>
        <v/>
      </c>
      <c r="M45" t="str">
        <f>'Bat-Base-Start'!M45</f>
        <v>N</v>
      </c>
    </row>
    <row r="46" spans="1:13" x14ac:dyDescent="0.2">
      <c r="A46" t="str">
        <f>'Bat-Base-Start'!A46</f>
        <v>Anthony Campbell</v>
      </c>
      <c r="B46">
        <f>'Bat-Base-Start'!B46-IF(COUNTIF('Bat-Season'!$A:$A,'Bat-Base-End'!$A46)&gt;0,VLOOKUP('Bat-Base-End'!$A46,'Bat-Season'!$A:$M,2,FALSE),0)</f>
        <v>89</v>
      </c>
      <c r="C46">
        <f>'Bat-Base-Start'!C46-IF(COUNTIF('Bat-Season'!$A:$A,'Bat-Base-End'!$A46)&gt;0,VLOOKUP('Bat-Base-End'!$A46,'Bat-Season'!$A:$M,3,FALSE),0)</f>
        <v>72</v>
      </c>
      <c r="D46">
        <f>'Bat-Base-Start'!D46-IF(COUNTIF('Bat-Season'!$A:$A,'Bat-Base-End'!$A46)&gt;0,VLOOKUP('Bat-Base-End'!$A46,'Bat-Season'!$A:$M,4,FALSE),0)</f>
        <v>16</v>
      </c>
      <c r="E46">
        <f>'Bat-Base-Start'!E46-IF(COUNTIF('Bat-Season'!$A:$A,'Bat-Base-End'!$A46)&gt;0,VLOOKUP('Bat-Base-End'!$A46,'Bat-Season'!$A:$M,5,FALSE),0)</f>
        <v>1014</v>
      </c>
      <c r="F46">
        <f>'Bat-Base-Start'!F46</f>
        <v>71</v>
      </c>
      <c r="G46">
        <f>'Bat-Base-Start'!G46-IF(COUNTIF('Bat-Season'!$A:$A,'Bat-Base-End'!$A46)&gt;0,VLOOKUP('Bat-Base-End'!$A46,'Bat-Season'!$A:$M,7,FALSE),0)</f>
        <v>3</v>
      </c>
      <c r="H46">
        <f>'Bat-Base-Start'!H46-IF(COUNTIF('Bat-Season'!$A:$A,'Bat-Base-End'!$A46)&gt;0,VLOOKUP('Bat-Base-End'!$A46,'Bat-Season'!$A:$M,8,FALSE),0)</f>
        <v>0</v>
      </c>
      <c r="I46">
        <f>'Bat-Base-Start'!I46-IF(COUNTIF('Bat-Season'!$A:$A,'Bat-Base-End'!$A46)&gt;0,VLOOKUP('Bat-Base-End'!$A46,'Bat-Season'!$A:$M,9,FALSE),0)</f>
        <v>6</v>
      </c>
      <c r="J46">
        <f>'Bat-Base-Start'!J46-IF(COUNTIF('Bat-Season'!$A:$A,'Bat-Base-End'!$A46)&gt;0,VLOOKUP('Bat-Base-End'!$A46,'Bat-Season'!$A:$M,10,FALSE),0)</f>
        <v>128</v>
      </c>
      <c r="K46">
        <f>'Bat-Base-Start'!K46-IF(COUNTIF('Bat-Season'!$A:$A,'Bat-Base-End'!$A46)&gt;0,VLOOKUP('Bat-Base-End'!$A46,'Bat-Season'!$A:$M,11,FALSE),0)</f>
        <v>4</v>
      </c>
      <c r="L46" t="str">
        <f>IF(ISBLANK('Bat-Base-Start'!L46),"",'Bat-Base-Start'!L46-IF(COUNTIF('Bat-Season'!$A:$A,'Bat-Base-End'!$A46)&gt;0,VLOOKUP('Bat-Base-End'!$A46,'Bat-Season'!$A:$M,12,FALSE),0))</f>
        <v/>
      </c>
      <c r="M46" t="str">
        <f>'Bat-Base-Start'!M46</f>
        <v>N</v>
      </c>
    </row>
    <row r="47" spans="1:13" x14ac:dyDescent="0.2">
      <c r="A47" t="str">
        <f>'Bat-Base-Start'!A47</f>
        <v>J Capel</v>
      </c>
      <c r="B47">
        <f>'Bat-Base-Start'!B47-IF(COUNTIF('Bat-Season'!$A:$A,'Bat-Base-End'!$A47)&gt;0,VLOOKUP('Bat-Base-End'!$A47,'Bat-Season'!$A:$M,2,FALSE),0)</f>
        <v>1</v>
      </c>
      <c r="C47">
        <f>'Bat-Base-Start'!C47-IF(COUNTIF('Bat-Season'!$A:$A,'Bat-Base-End'!$A47)&gt;0,VLOOKUP('Bat-Base-End'!$A47,'Bat-Season'!$A:$M,3,FALSE),0)</f>
        <v>0</v>
      </c>
      <c r="D47">
        <f>'Bat-Base-Start'!D47-IF(COUNTIF('Bat-Season'!$A:$A,'Bat-Base-End'!$A47)&gt;0,VLOOKUP('Bat-Base-End'!$A47,'Bat-Season'!$A:$M,4,FALSE),0)</f>
        <v>0</v>
      </c>
      <c r="E47">
        <f>'Bat-Base-Start'!E47-IF(COUNTIF('Bat-Season'!$A:$A,'Bat-Base-End'!$A47)&gt;0,VLOOKUP('Bat-Base-End'!$A47,'Bat-Season'!$A:$M,5,FALSE),0)</f>
        <v>0</v>
      </c>
      <c r="F47">
        <f>'Bat-Base-Start'!F47</f>
        <v>0</v>
      </c>
      <c r="G47">
        <f>'Bat-Base-Start'!G47-IF(COUNTIF('Bat-Season'!$A:$A,'Bat-Base-End'!$A47)&gt;0,VLOOKUP('Bat-Base-End'!$A47,'Bat-Season'!$A:$M,7,FALSE),0)</f>
        <v>0</v>
      </c>
      <c r="H47">
        <f>'Bat-Base-Start'!H47-IF(COUNTIF('Bat-Season'!$A:$A,'Bat-Base-End'!$A47)&gt;0,VLOOKUP('Bat-Base-End'!$A47,'Bat-Season'!$A:$M,8,FALSE),0)</f>
        <v>0</v>
      </c>
      <c r="I47">
        <f>'Bat-Base-Start'!I47-IF(COUNTIF('Bat-Season'!$A:$A,'Bat-Base-End'!$A47)&gt;0,VLOOKUP('Bat-Base-End'!$A47,'Bat-Season'!$A:$M,9,FALSE),0)</f>
        <v>0</v>
      </c>
      <c r="J47">
        <f>'Bat-Base-Start'!J47-IF(COUNTIF('Bat-Season'!$A:$A,'Bat-Base-End'!$A47)&gt;0,VLOOKUP('Bat-Base-End'!$A47,'Bat-Season'!$A:$M,10,FALSE),0)</f>
        <v>0</v>
      </c>
      <c r="K47">
        <f>'Bat-Base-Start'!K47-IF(COUNTIF('Bat-Season'!$A:$A,'Bat-Base-End'!$A47)&gt;0,VLOOKUP('Bat-Base-End'!$A47,'Bat-Season'!$A:$M,11,FALSE),0)</f>
        <v>0</v>
      </c>
      <c r="L47" t="str">
        <f>IF(ISBLANK('Bat-Base-Start'!L47),"",'Bat-Base-Start'!L47-IF(COUNTIF('Bat-Season'!$A:$A,'Bat-Base-End'!$A47)&gt;0,VLOOKUP('Bat-Base-End'!$A47,'Bat-Season'!$A:$M,12,FALSE),0))</f>
        <v/>
      </c>
      <c r="M47" t="str">
        <f>'Bat-Base-Start'!M47</f>
        <v>N</v>
      </c>
    </row>
    <row r="48" spans="1:13" x14ac:dyDescent="0.2">
      <c r="A48" t="str">
        <f>'Bat-Base-Start'!A48</f>
        <v>C Carline</v>
      </c>
      <c r="B48">
        <f>'Bat-Base-Start'!B48-IF(COUNTIF('Bat-Season'!$A:$A,'Bat-Base-End'!$A48)&gt;0,VLOOKUP('Bat-Base-End'!$A48,'Bat-Season'!$A:$M,2,FALSE),0)</f>
        <v>1</v>
      </c>
      <c r="C48">
        <f>'Bat-Base-Start'!C48-IF(COUNTIF('Bat-Season'!$A:$A,'Bat-Base-End'!$A48)&gt;0,VLOOKUP('Bat-Base-End'!$A48,'Bat-Season'!$A:$M,3,FALSE),0)</f>
        <v>1</v>
      </c>
      <c r="D48">
        <f>'Bat-Base-Start'!D48-IF(COUNTIF('Bat-Season'!$A:$A,'Bat-Base-End'!$A48)&gt;0,VLOOKUP('Bat-Base-End'!$A48,'Bat-Season'!$A:$M,4,FALSE),0)</f>
        <v>0</v>
      </c>
      <c r="E48">
        <f>'Bat-Base-Start'!E48-IF(COUNTIF('Bat-Season'!$A:$A,'Bat-Base-End'!$A48)&gt;0,VLOOKUP('Bat-Base-End'!$A48,'Bat-Season'!$A:$M,5,FALSE),0)</f>
        <v>19</v>
      </c>
      <c r="F48">
        <f>'Bat-Base-Start'!F48</f>
        <v>19</v>
      </c>
      <c r="G48">
        <f>'Bat-Base-Start'!G48-IF(COUNTIF('Bat-Season'!$A:$A,'Bat-Base-End'!$A48)&gt;0,VLOOKUP('Bat-Base-End'!$A48,'Bat-Season'!$A:$M,7,FALSE),0)</f>
        <v>0</v>
      </c>
      <c r="H48">
        <f>'Bat-Base-Start'!H48-IF(COUNTIF('Bat-Season'!$A:$A,'Bat-Base-End'!$A48)&gt;0,VLOOKUP('Bat-Base-End'!$A48,'Bat-Season'!$A:$M,8,FALSE),0)</f>
        <v>0</v>
      </c>
      <c r="I48">
        <f>'Bat-Base-Start'!I48-IF(COUNTIF('Bat-Season'!$A:$A,'Bat-Base-End'!$A48)&gt;0,VLOOKUP('Bat-Base-End'!$A48,'Bat-Season'!$A:$M,9,FALSE),0)</f>
        <v>0</v>
      </c>
      <c r="J48">
        <f>'Bat-Base-Start'!J48-IF(COUNTIF('Bat-Season'!$A:$A,'Bat-Base-End'!$A48)&gt;0,VLOOKUP('Bat-Base-End'!$A48,'Bat-Season'!$A:$M,10,FALSE),0)</f>
        <v>2</v>
      </c>
      <c r="K48">
        <f>'Bat-Base-Start'!K48-IF(COUNTIF('Bat-Season'!$A:$A,'Bat-Base-End'!$A48)&gt;0,VLOOKUP('Bat-Base-End'!$A48,'Bat-Season'!$A:$M,11,FALSE),0)</f>
        <v>1</v>
      </c>
      <c r="L48" t="str">
        <f>IF(ISBLANK('Bat-Base-Start'!L48),"",'Bat-Base-Start'!L48-IF(COUNTIF('Bat-Season'!$A:$A,'Bat-Base-End'!$A48)&gt;0,VLOOKUP('Bat-Base-End'!$A48,'Bat-Season'!$A:$M,12,FALSE),0))</f>
        <v/>
      </c>
      <c r="M48" t="str">
        <f>'Bat-Base-Start'!M48</f>
        <v>N</v>
      </c>
    </row>
    <row r="49" spans="1:13" x14ac:dyDescent="0.2">
      <c r="A49" t="str">
        <f>'Bat-Base-Start'!A49</f>
        <v>Conor Carson</v>
      </c>
      <c r="B49">
        <f>'Bat-Base-Start'!B49-IF(COUNTIF('Bat-Season'!$A:$A,'Bat-Base-End'!$A49)&gt;0,VLOOKUP('Bat-Base-End'!$A49,'Bat-Season'!$A:$M,2,FALSE),0)</f>
        <v>3</v>
      </c>
      <c r="C49">
        <f>'Bat-Base-Start'!C49-IF(COUNTIF('Bat-Season'!$A:$A,'Bat-Base-End'!$A49)&gt;0,VLOOKUP('Bat-Base-End'!$A49,'Bat-Season'!$A:$M,3,FALSE),0)</f>
        <v>2</v>
      </c>
      <c r="D49">
        <f>'Bat-Base-Start'!D49-IF(COUNTIF('Bat-Season'!$A:$A,'Bat-Base-End'!$A49)&gt;0,VLOOKUP('Bat-Base-End'!$A49,'Bat-Season'!$A:$M,4,FALSE),0)</f>
        <v>1</v>
      </c>
      <c r="E49">
        <f>'Bat-Base-Start'!E49-IF(COUNTIF('Bat-Season'!$A:$A,'Bat-Base-End'!$A49)&gt;0,VLOOKUP('Bat-Base-End'!$A49,'Bat-Season'!$A:$M,5,FALSE),0)</f>
        <v>13</v>
      </c>
      <c r="F49">
        <f>'Bat-Base-Start'!F49</f>
        <v>10</v>
      </c>
      <c r="G49">
        <f>'Bat-Base-Start'!G49-IF(COUNTIF('Bat-Season'!$A:$A,'Bat-Base-End'!$A49)&gt;0,VLOOKUP('Bat-Base-End'!$A49,'Bat-Season'!$A:$M,7,FALSE),0)</f>
        <v>0</v>
      </c>
      <c r="H49">
        <f>'Bat-Base-Start'!H49-IF(COUNTIF('Bat-Season'!$A:$A,'Bat-Base-End'!$A49)&gt;0,VLOOKUP('Bat-Base-End'!$A49,'Bat-Season'!$A:$M,8,FALSE),0)</f>
        <v>0</v>
      </c>
      <c r="I49">
        <f>'Bat-Base-Start'!I49-IF(COUNTIF('Bat-Season'!$A:$A,'Bat-Base-End'!$A49)&gt;0,VLOOKUP('Bat-Base-End'!$A49,'Bat-Season'!$A:$M,9,FALSE),0)</f>
        <v>0</v>
      </c>
      <c r="J49">
        <f>'Bat-Base-Start'!J49-IF(COUNTIF('Bat-Season'!$A:$A,'Bat-Base-End'!$A49)&gt;0,VLOOKUP('Bat-Base-End'!$A49,'Bat-Season'!$A:$M,10,FALSE),0)</f>
        <v>0</v>
      </c>
      <c r="K49">
        <f>'Bat-Base-Start'!K49-IF(COUNTIF('Bat-Season'!$A:$A,'Bat-Base-End'!$A49)&gt;0,VLOOKUP('Bat-Base-End'!$A49,'Bat-Season'!$A:$M,11,FALSE),0)</f>
        <v>0</v>
      </c>
      <c r="L49" t="str">
        <f>IF(ISBLANK('Bat-Base-Start'!L49),"",'Bat-Base-Start'!L49-IF(COUNTIF('Bat-Season'!$A:$A,'Bat-Base-End'!$A49)&gt;0,VLOOKUP('Bat-Base-End'!$A49,'Bat-Season'!$A:$M,12,FALSE),0))</f>
        <v/>
      </c>
      <c r="M49" t="str">
        <f>'Bat-Base-Start'!M49</f>
        <v>N</v>
      </c>
    </row>
    <row r="50" spans="1:13" x14ac:dyDescent="0.2">
      <c r="A50" t="str">
        <f>'Bat-Base-Start'!A50</f>
        <v>Simon Carson</v>
      </c>
      <c r="B50">
        <f>'Bat-Base-Start'!B50-IF(COUNTIF('Bat-Season'!$A:$A,'Bat-Base-End'!$A50)&gt;0,VLOOKUP('Bat-Base-End'!$A50,'Bat-Season'!$A:$M,2,FALSE),0)</f>
        <v>155</v>
      </c>
      <c r="C50">
        <f>'Bat-Base-Start'!C50-IF(COUNTIF('Bat-Season'!$A:$A,'Bat-Base-End'!$A50)&gt;0,VLOOKUP('Bat-Base-End'!$A50,'Bat-Season'!$A:$M,3,FALSE),0)</f>
        <v>109</v>
      </c>
      <c r="D50">
        <f>'Bat-Base-Start'!D50-IF(COUNTIF('Bat-Season'!$A:$A,'Bat-Base-End'!$A50)&gt;0,VLOOKUP('Bat-Base-End'!$A50,'Bat-Season'!$A:$M,4,FALSE),0)</f>
        <v>28</v>
      </c>
      <c r="E50">
        <f>'Bat-Base-Start'!E50-IF(COUNTIF('Bat-Season'!$A:$A,'Bat-Base-End'!$A50)&gt;0,VLOOKUP('Bat-Base-End'!$A50,'Bat-Season'!$A:$M,5,FALSE),0)</f>
        <v>886</v>
      </c>
      <c r="F50">
        <f>'Bat-Base-Start'!F50</f>
        <v>51</v>
      </c>
      <c r="G50">
        <f>'Bat-Base-Start'!G50-IF(COUNTIF('Bat-Season'!$A:$A,'Bat-Base-End'!$A50)&gt;0,VLOOKUP('Bat-Base-End'!$A50,'Bat-Season'!$A:$M,7,FALSE),0)</f>
        <v>1</v>
      </c>
      <c r="H50">
        <f>'Bat-Base-Start'!H50-IF(COUNTIF('Bat-Season'!$A:$A,'Bat-Base-End'!$A50)&gt;0,VLOOKUP('Bat-Base-End'!$A50,'Bat-Season'!$A:$M,8,FALSE),0)</f>
        <v>0</v>
      </c>
      <c r="I50">
        <f>'Bat-Base-Start'!I50-IF(COUNTIF('Bat-Season'!$A:$A,'Bat-Base-End'!$A50)&gt;0,VLOOKUP('Bat-Base-End'!$A50,'Bat-Season'!$A:$M,9,FALSE),0)</f>
        <v>14</v>
      </c>
      <c r="J50">
        <f>'Bat-Base-Start'!J50-IF(COUNTIF('Bat-Season'!$A:$A,'Bat-Base-End'!$A50)&gt;0,VLOOKUP('Bat-Base-End'!$A50,'Bat-Season'!$A:$M,10,FALSE),0)</f>
        <v>116</v>
      </c>
      <c r="K50">
        <f>'Bat-Base-Start'!K50-IF(COUNTIF('Bat-Season'!$A:$A,'Bat-Base-End'!$A50)&gt;0,VLOOKUP('Bat-Base-End'!$A50,'Bat-Season'!$A:$M,11,FALSE),0)</f>
        <v>4</v>
      </c>
      <c r="L50" t="str">
        <f>IF(ISBLANK('Bat-Base-Start'!L50),"",'Bat-Base-Start'!L50-IF(COUNTIF('Bat-Season'!$A:$A,'Bat-Base-End'!$A50)&gt;0,VLOOKUP('Bat-Base-End'!$A50,'Bat-Season'!$A:$M,12,FALSE),0))</f>
        <v/>
      </c>
      <c r="M50" t="str">
        <f>'Bat-Base-Start'!M50</f>
        <v>Y</v>
      </c>
    </row>
    <row r="51" spans="1:13" x14ac:dyDescent="0.2">
      <c r="A51" t="str">
        <f>'Bat-Base-Start'!A51</f>
        <v>T Cawkwell</v>
      </c>
      <c r="B51">
        <f>'Bat-Base-Start'!B51-IF(COUNTIF('Bat-Season'!$A:$A,'Bat-Base-End'!$A51)&gt;0,VLOOKUP('Bat-Base-End'!$A51,'Bat-Season'!$A:$M,2,FALSE),0)</f>
        <v>6</v>
      </c>
      <c r="C51">
        <f>'Bat-Base-Start'!C51-IF(COUNTIF('Bat-Season'!$A:$A,'Bat-Base-End'!$A51)&gt;0,VLOOKUP('Bat-Base-End'!$A51,'Bat-Season'!$A:$M,3,FALSE),0)</f>
        <v>5</v>
      </c>
      <c r="D51">
        <f>'Bat-Base-Start'!D51-IF(COUNTIF('Bat-Season'!$A:$A,'Bat-Base-End'!$A51)&gt;0,VLOOKUP('Bat-Base-End'!$A51,'Bat-Season'!$A:$M,4,FALSE),0)</f>
        <v>2</v>
      </c>
      <c r="E51">
        <f>'Bat-Base-Start'!E51-IF(COUNTIF('Bat-Season'!$A:$A,'Bat-Base-End'!$A51)&gt;0,VLOOKUP('Bat-Base-End'!$A51,'Bat-Season'!$A:$M,5,FALSE),0)</f>
        <v>14</v>
      </c>
      <c r="F51">
        <f>'Bat-Base-Start'!F51</f>
        <v>5</v>
      </c>
      <c r="G51">
        <f>'Bat-Base-Start'!G51-IF(COUNTIF('Bat-Season'!$A:$A,'Bat-Base-End'!$A51)&gt;0,VLOOKUP('Bat-Base-End'!$A51,'Bat-Season'!$A:$M,7,FALSE),0)</f>
        <v>0</v>
      </c>
      <c r="H51">
        <f>'Bat-Base-Start'!H51-IF(COUNTIF('Bat-Season'!$A:$A,'Bat-Base-End'!$A51)&gt;0,VLOOKUP('Bat-Base-End'!$A51,'Bat-Season'!$A:$M,8,FALSE),0)</f>
        <v>0</v>
      </c>
      <c r="I51">
        <f>'Bat-Base-Start'!I51-IF(COUNTIF('Bat-Season'!$A:$A,'Bat-Base-End'!$A51)&gt;0,VLOOKUP('Bat-Base-End'!$A51,'Bat-Season'!$A:$M,9,FALSE),0)</f>
        <v>1</v>
      </c>
      <c r="J51">
        <f>'Bat-Base-Start'!J51-IF(COUNTIF('Bat-Season'!$A:$A,'Bat-Base-End'!$A51)&gt;0,VLOOKUP('Bat-Base-End'!$A51,'Bat-Season'!$A:$M,10,FALSE),0)</f>
        <v>1</v>
      </c>
      <c r="K51">
        <f>'Bat-Base-Start'!K51-IF(COUNTIF('Bat-Season'!$A:$A,'Bat-Base-End'!$A51)&gt;0,VLOOKUP('Bat-Base-End'!$A51,'Bat-Season'!$A:$M,11,FALSE),0)</f>
        <v>0</v>
      </c>
      <c r="L51" t="str">
        <f>IF(ISBLANK('Bat-Base-Start'!L51),"",'Bat-Base-Start'!L51-IF(COUNTIF('Bat-Season'!$A:$A,'Bat-Base-End'!$A51)&gt;0,VLOOKUP('Bat-Base-End'!$A51,'Bat-Season'!$A:$M,12,FALSE),0))</f>
        <v/>
      </c>
      <c r="M51" t="str">
        <f>'Bat-Base-Start'!M51</f>
        <v>N</v>
      </c>
    </row>
    <row r="52" spans="1:13" x14ac:dyDescent="0.2">
      <c r="A52" t="str">
        <f>'Bat-Base-Start'!A52</f>
        <v>Kevin Chau</v>
      </c>
      <c r="B52">
        <f>'Bat-Base-Start'!B52-IF(COUNTIF('Bat-Season'!$A:$A,'Bat-Base-End'!$A52)&gt;0,VLOOKUP('Bat-Base-End'!$A52,'Bat-Season'!$A:$M,2,FALSE),0)</f>
        <v>34</v>
      </c>
      <c r="C52">
        <f>'Bat-Base-Start'!C52-IF(COUNTIF('Bat-Season'!$A:$A,'Bat-Base-End'!$A52)&gt;0,VLOOKUP('Bat-Base-End'!$A52,'Bat-Season'!$A:$M,3,FALSE),0)</f>
        <v>27</v>
      </c>
      <c r="D52">
        <f>'Bat-Base-Start'!D52-IF(COUNTIF('Bat-Season'!$A:$A,'Bat-Base-End'!$A52)&gt;0,VLOOKUP('Bat-Base-End'!$A52,'Bat-Season'!$A:$M,4,FALSE),0)</f>
        <v>4</v>
      </c>
      <c r="E52">
        <f>'Bat-Base-Start'!E52-IF(COUNTIF('Bat-Season'!$A:$A,'Bat-Base-End'!$A52)&gt;0,VLOOKUP('Bat-Base-End'!$A52,'Bat-Season'!$A:$M,5,FALSE),0)</f>
        <v>75</v>
      </c>
      <c r="F52">
        <f>'Bat-Base-Start'!F52</f>
        <v>12</v>
      </c>
      <c r="G52">
        <f>'Bat-Base-Start'!G52-IF(COUNTIF('Bat-Season'!$A:$A,'Bat-Base-End'!$A52)&gt;0,VLOOKUP('Bat-Base-End'!$A52,'Bat-Season'!$A:$M,7,FALSE),0)</f>
        <v>0</v>
      </c>
      <c r="H52">
        <f>'Bat-Base-Start'!H52-IF(COUNTIF('Bat-Season'!$A:$A,'Bat-Base-End'!$A52)&gt;0,VLOOKUP('Bat-Base-End'!$A52,'Bat-Season'!$A:$M,8,FALSE),0)</f>
        <v>0</v>
      </c>
      <c r="I52">
        <f>'Bat-Base-Start'!I52-IF(COUNTIF('Bat-Season'!$A:$A,'Bat-Base-End'!$A52)&gt;0,VLOOKUP('Bat-Base-End'!$A52,'Bat-Season'!$A:$M,9,FALSE),0)</f>
        <v>11</v>
      </c>
      <c r="J52">
        <f>'Bat-Base-Start'!J52-IF(COUNTIF('Bat-Season'!$A:$A,'Bat-Base-End'!$A52)&gt;0,VLOOKUP('Bat-Base-End'!$A52,'Bat-Season'!$A:$M,10,FALSE),0)</f>
        <v>5</v>
      </c>
      <c r="K52">
        <f>'Bat-Base-Start'!K52-IF(COUNTIF('Bat-Season'!$A:$A,'Bat-Base-End'!$A52)&gt;0,VLOOKUP('Bat-Base-End'!$A52,'Bat-Season'!$A:$M,11,FALSE),0)</f>
        <v>0</v>
      </c>
      <c r="L52">
        <f>IF(ISBLANK('Bat-Base-Start'!L52),"",'Bat-Base-Start'!L52-IF(COUNTIF('Bat-Season'!$A:$A,'Bat-Base-End'!$A52)&gt;0,VLOOKUP('Bat-Base-End'!$A52,'Bat-Season'!$A:$M,12,FALSE),0))</f>
        <v>144</v>
      </c>
      <c r="M52" t="str">
        <f>'Bat-Base-Start'!M52</f>
        <v>Y</v>
      </c>
    </row>
    <row r="53" spans="1:13" x14ac:dyDescent="0.2">
      <c r="A53" t="str">
        <f>'Bat-Base-Start'!A53</f>
        <v>A Chowdhary</v>
      </c>
      <c r="B53">
        <f>'Bat-Base-Start'!B53-IF(COUNTIF('Bat-Season'!$A:$A,'Bat-Base-End'!$A53)&gt;0,VLOOKUP('Bat-Base-End'!$A53,'Bat-Season'!$A:$M,2,FALSE),0)</f>
        <v>1</v>
      </c>
      <c r="C53">
        <f>'Bat-Base-Start'!C53-IF(COUNTIF('Bat-Season'!$A:$A,'Bat-Base-End'!$A53)&gt;0,VLOOKUP('Bat-Base-End'!$A53,'Bat-Season'!$A:$M,3,FALSE),0)</f>
        <v>1</v>
      </c>
      <c r="D53">
        <f>'Bat-Base-Start'!D53-IF(COUNTIF('Bat-Season'!$A:$A,'Bat-Base-End'!$A53)&gt;0,VLOOKUP('Bat-Base-End'!$A53,'Bat-Season'!$A:$M,4,FALSE),0)</f>
        <v>0</v>
      </c>
      <c r="E53">
        <f>'Bat-Base-Start'!E53-IF(COUNTIF('Bat-Season'!$A:$A,'Bat-Base-End'!$A53)&gt;0,VLOOKUP('Bat-Base-End'!$A53,'Bat-Season'!$A:$M,5,FALSE),0)</f>
        <v>6</v>
      </c>
      <c r="F53">
        <f>'Bat-Base-Start'!F53</f>
        <v>6</v>
      </c>
      <c r="G53">
        <f>'Bat-Base-Start'!G53-IF(COUNTIF('Bat-Season'!$A:$A,'Bat-Base-End'!$A53)&gt;0,VLOOKUP('Bat-Base-End'!$A53,'Bat-Season'!$A:$M,7,FALSE),0)</f>
        <v>0</v>
      </c>
      <c r="H53">
        <f>'Bat-Base-Start'!H53-IF(COUNTIF('Bat-Season'!$A:$A,'Bat-Base-End'!$A53)&gt;0,VLOOKUP('Bat-Base-End'!$A53,'Bat-Season'!$A:$M,8,FALSE),0)</f>
        <v>0</v>
      </c>
      <c r="I53">
        <f>'Bat-Base-Start'!I53-IF(COUNTIF('Bat-Season'!$A:$A,'Bat-Base-End'!$A53)&gt;0,VLOOKUP('Bat-Base-End'!$A53,'Bat-Season'!$A:$M,9,FALSE),0)</f>
        <v>0</v>
      </c>
      <c r="J53">
        <f>'Bat-Base-Start'!J53-IF(COUNTIF('Bat-Season'!$A:$A,'Bat-Base-End'!$A53)&gt;0,VLOOKUP('Bat-Base-End'!$A53,'Bat-Season'!$A:$M,10,FALSE),0)</f>
        <v>1</v>
      </c>
      <c r="K53">
        <f>'Bat-Base-Start'!K53-IF(COUNTIF('Bat-Season'!$A:$A,'Bat-Base-End'!$A53)&gt;0,VLOOKUP('Bat-Base-End'!$A53,'Bat-Season'!$A:$M,11,FALSE),0)</f>
        <v>0</v>
      </c>
      <c r="L53" t="str">
        <f>IF(ISBLANK('Bat-Base-Start'!L53),"",'Bat-Base-Start'!L53-IF(COUNTIF('Bat-Season'!$A:$A,'Bat-Base-End'!$A53)&gt;0,VLOOKUP('Bat-Base-End'!$A53,'Bat-Season'!$A:$M,12,FALSE),0))</f>
        <v/>
      </c>
      <c r="M53" t="str">
        <f>'Bat-Base-Start'!M53</f>
        <v>N</v>
      </c>
    </row>
    <row r="54" spans="1:13" x14ac:dyDescent="0.2">
      <c r="A54" t="str">
        <f>'Bat-Base-Start'!A54</f>
        <v>C Chowdry</v>
      </c>
      <c r="B54">
        <f>'Bat-Base-Start'!B54-IF(COUNTIF('Bat-Season'!$A:$A,'Bat-Base-End'!$A54)&gt;0,VLOOKUP('Bat-Base-End'!$A54,'Bat-Season'!$A:$M,2,FALSE),0)</f>
        <v>1</v>
      </c>
      <c r="C54">
        <f>'Bat-Base-Start'!C54-IF(COUNTIF('Bat-Season'!$A:$A,'Bat-Base-End'!$A54)&gt;0,VLOOKUP('Bat-Base-End'!$A54,'Bat-Season'!$A:$M,3,FALSE),0)</f>
        <v>1</v>
      </c>
      <c r="D54">
        <f>'Bat-Base-Start'!D54-IF(COUNTIF('Bat-Season'!$A:$A,'Bat-Base-End'!$A54)&gt;0,VLOOKUP('Bat-Base-End'!$A54,'Bat-Season'!$A:$M,4,FALSE),0)</f>
        <v>0</v>
      </c>
      <c r="E54">
        <f>'Bat-Base-Start'!E54-IF(COUNTIF('Bat-Season'!$A:$A,'Bat-Base-End'!$A54)&gt;0,VLOOKUP('Bat-Base-End'!$A54,'Bat-Season'!$A:$M,5,FALSE),0)</f>
        <v>0</v>
      </c>
      <c r="F54">
        <f>'Bat-Base-Start'!F54</f>
        <v>0</v>
      </c>
      <c r="G54">
        <f>'Bat-Base-Start'!G54-IF(COUNTIF('Bat-Season'!$A:$A,'Bat-Base-End'!$A54)&gt;0,VLOOKUP('Bat-Base-End'!$A54,'Bat-Season'!$A:$M,7,FALSE),0)</f>
        <v>0</v>
      </c>
      <c r="H54">
        <f>'Bat-Base-Start'!H54-IF(COUNTIF('Bat-Season'!$A:$A,'Bat-Base-End'!$A54)&gt;0,VLOOKUP('Bat-Base-End'!$A54,'Bat-Season'!$A:$M,8,FALSE),0)</f>
        <v>0</v>
      </c>
      <c r="I54">
        <f>'Bat-Base-Start'!I54-IF(COUNTIF('Bat-Season'!$A:$A,'Bat-Base-End'!$A54)&gt;0,VLOOKUP('Bat-Base-End'!$A54,'Bat-Season'!$A:$M,9,FALSE),0)</f>
        <v>1</v>
      </c>
      <c r="J54">
        <f>'Bat-Base-Start'!J54-IF(COUNTIF('Bat-Season'!$A:$A,'Bat-Base-End'!$A54)&gt;0,VLOOKUP('Bat-Base-End'!$A54,'Bat-Season'!$A:$M,10,FALSE),0)</f>
        <v>0</v>
      </c>
      <c r="K54">
        <f>'Bat-Base-Start'!K54-IF(COUNTIF('Bat-Season'!$A:$A,'Bat-Base-End'!$A54)&gt;0,VLOOKUP('Bat-Base-End'!$A54,'Bat-Season'!$A:$M,11,FALSE),0)</f>
        <v>0</v>
      </c>
      <c r="L54" t="str">
        <f>IF(ISBLANK('Bat-Base-Start'!L54),"",'Bat-Base-Start'!L54-IF(COUNTIF('Bat-Season'!$A:$A,'Bat-Base-End'!$A54)&gt;0,VLOOKUP('Bat-Base-End'!$A54,'Bat-Season'!$A:$M,12,FALSE),0))</f>
        <v/>
      </c>
      <c r="M54" t="str">
        <f>'Bat-Base-Start'!M54</f>
        <v>N</v>
      </c>
    </row>
    <row r="55" spans="1:13" x14ac:dyDescent="0.2">
      <c r="A55" t="str">
        <f>'Bat-Base-Start'!A55</f>
        <v>B Clark</v>
      </c>
      <c r="B55">
        <f>'Bat-Base-Start'!B55-IF(COUNTIF('Bat-Season'!$A:$A,'Bat-Base-End'!$A55)&gt;0,VLOOKUP('Bat-Base-End'!$A55,'Bat-Season'!$A:$M,2,FALSE),0)</f>
        <v>25</v>
      </c>
      <c r="C55">
        <f>'Bat-Base-Start'!C55-IF(COUNTIF('Bat-Season'!$A:$A,'Bat-Base-End'!$A55)&gt;0,VLOOKUP('Bat-Base-End'!$A55,'Bat-Season'!$A:$M,3,FALSE),0)</f>
        <v>22</v>
      </c>
      <c r="D55">
        <f>'Bat-Base-Start'!D55-IF(COUNTIF('Bat-Season'!$A:$A,'Bat-Base-End'!$A55)&gt;0,VLOOKUP('Bat-Base-End'!$A55,'Bat-Season'!$A:$M,4,FALSE),0)</f>
        <v>4</v>
      </c>
      <c r="E55">
        <f>'Bat-Base-Start'!E55-IF(COUNTIF('Bat-Season'!$A:$A,'Bat-Base-End'!$A55)&gt;0,VLOOKUP('Bat-Base-End'!$A55,'Bat-Season'!$A:$M,5,FALSE),0)</f>
        <v>339</v>
      </c>
      <c r="F55">
        <f>'Bat-Base-Start'!F55</f>
        <v>78</v>
      </c>
      <c r="G55">
        <f>'Bat-Base-Start'!G55-IF(COUNTIF('Bat-Season'!$A:$A,'Bat-Base-End'!$A55)&gt;0,VLOOKUP('Bat-Base-End'!$A55,'Bat-Season'!$A:$M,7,FALSE),0)</f>
        <v>2</v>
      </c>
      <c r="H55">
        <f>'Bat-Base-Start'!H55-IF(COUNTIF('Bat-Season'!$A:$A,'Bat-Base-End'!$A55)&gt;0,VLOOKUP('Bat-Base-End'!$A55,'Bat-Season'!$A:$M,8,FALSE),0)</f>
        <v>0</v>
      </c>
      <c r="I55">
        <f>'Bat-Base-Start'!I55-IF(COUNTIF('Bat-Season'!$A:$A,'Bat-Base-End'!$A55)&gt;0,VLOOKUP('Bat-Base-End'!$A55,'Bat-Season'!$A:$M,9,FALSE),0)</f>
        <v>6</v>
      </c>
      <c r="J55">
        <f>'Bat-Base-Start'!J55-IF(COUNTIF('Bat-Season'!$A:$A,'Bat-Base-End'!$A55)&gt;0,VLOOKUP('Bat-Base-End'!$A55,'Bat-Season'!$A:$M,10,FALSE),0)</f>
        <v>13</v>
      </c>
      <c r="K55">
        <f>'Bat-Base-Start'!K55-IF(COUNTIF('Bat-Season'!$A:$A,'Bat-Base-End'!$A55)&gt;0,VLOOKUP('Bat-Base-End'!$A55,'Bat-Season'!$A:$M,11,FALSE),0)</f>
        <v>0</v>
      </c>
      <c r="L55" t="str">
        <f>IF(ISBLANK('Bat-Base-Start'!L55),"",'Bat-Base-Start'!L55-IF(COUNTIF('Bat-Season'!$A:$A,'Bat-Base-End'!$A55)&gt;0,VLOOKUP('Bat-Base-End'!$A55,'Bat-Season'!$A:$M,12,FALSE),0))</f>
        <v/>
      </c>
      <c r="M55" t="str">
        <f>'Bat-Base-Start'!M55</f>
        <v>N</v>
      </c>
    </row>
    <row r="56" spans="1:13" x14ac:dyDescent="0.2">
      <c r="A56" t="str">
        <f>'Bat-Base-Start'!A56</f>
        <v>Dave Conway</v>
      </c>
      <c r="B56">
        <f>'Bat-Base-Start'!B56-IF(COUNTIF('Bat-Season'!$A:$A,'Bat-Base-End'!$A56)&gt;0,VLOOKUP('Bat-Base-End'!$A56,'Bat-Season'!$A:$M,2,FALSE),0)</f>
        <v>29</v>
      </c>
      <c r="C56">
        <f>'Bat-Base-Start'!C56-IF(COUNTIF('Bat-Season'!$A:$A,'Bat-Base-End'!$A56)&gt;0,VLOOKUP('Bat-Base-End'!$A56,'Bat-Season'!$A:$M,3,FALSE),0)</f>
        <v>21</v>
      </c>
      <c r="D56">
        <f>'Bat-Base-Start'!D56-IF(COUNTIF('Bat-Season'!$A:$A,'Bat-Base-End'!$A56)&gt;0,VLOOKUP('Bat-Base-End'!$A56,'Bat-Season'!$A:$M,4,FALSE),0)</f>
        <v>0</v>
      </c>
      <c r="E56">
        <f>'Bat-Base-Start'!E56-IF(COUNTIF('Bat-Season'!$A:$A,'Bat-Base-End'!$A56)&gt;0,VLOOKUP('Bat-Base-End'!$A56,'Bat-Season'!$A:$M,5,FALSE),0)</f>
        <v>321</v>
      </c>
      <c r="F56">
        <f>'Bat-Base-Start'!F56</f>
        <v>46</v>
      </c>
      <c r="G56">
        <f>'Bat-Base-Start'!G56-IF(COUNTIF('Bat-Season'!$A:$A,'Bat-Base-End'!$A56)&gt;0,VLOOKUP('Bat-Base-End'!$A56,'Bat-Season'!$A:$M,7,FALSE),0)</f>
        <v>0</v>
      </c>
      <c r="H56">
        <f>'Bat-Base-Start'!H56-IF(COUNTIF('Bat-Season'!$A:$A,'Bat-Base-End'!$A56)&gt;0,VLOOKUP('Bat-Base-End'!$A56,'Bat-Season'!$A:$M,8,FALSE),0)</f>
        <v>0</v>
      </c>
      <c r="I56">
        <f>'Bat-Base-Start'!I56-IF(COUNTIF('Bat-Season'!$A:$A,'Bat-Base-End'!$A56)&gt;0,VLOOKUP('Bat-Base-End'!$A56,'Bat-Season'!$A:$M,9,FALSE),0)</f>
        <v>0</v>
      </c>
      <c r="J56">
        <f>'Bat-Base-Start'!J56-IF(COUNTIF('Bat-Season'!$A:$A,'Bat-Base-End'!$A56)&gt;0,VLOOKUP('Bat-Base-End'!$A56,'Bat-Season'!$A:$M,10,FALSE),0)</f>
        <v>22</v>
      </c>
      <c r="K56">
        <f>'Bat-Base-Start'!K56-IF(COUNTIF('Bat-Season'!$A:$A,'Bat-Base-End'!$A56)&gt;0,VLOOKUP('Bat-Base-End'!$A56,'Bat-Season'!$A:$M,11,FALSE),0)</f>
        <v>0</v>
      </c>
      <c r="L56" t="str">
        <f>IF(ISBLANK('Bat-Base-Start'!L56),"",'Bat-Base-Start'!L56-IF(COUNTIF('Bat-Season'!$A:$A,'Bat-Base-End'!$A56)&gt;0,VLOOKUP('Bat-Base-End'!$A56,'Bat-Season'!$A:$M,12,FALSE),0))</f>
        <v/>
      </c>
      <c r="M56" t="str">
        <f>'Bat-Base-Start'!M56</f>
        <v>N</v>
      </c>
    </row>
    <row r="57" spans="1:13" x14ac:dyDescent="0.2">
      <c r="A57" t="str">
        <f>'Bat-Base-Start'!A57</f>
        <v>J Cooper</v>
      </c>
      <c r="B57">
        <f>'Bat-Base-Start'!B57-IF(COUNTIF('Bat-Season'!$A:$A,'Bat-Base-End'!$A57)&gt;0,VLOOKUP('Bat-Base-End'!$A57,'Bat-Season'!$A:$M,2,FALSE),0)</f>
        <v>12</v>
      </c>
      <c r="C57">
        <f>'Bat-Base-Start'!C57-IF(COUNTIF('Bat-Season'!$A:$A,'Bat-Base-End'!$A57)&gt;0,VLOOKUP('Bat-Base-End'!$A57,'Bat-Season'!$A:$M,3,FALSE),0)</f>
        <v>7</v>
      </c>
      <c r="D57">
        <f>'Bat-Base-Start'!D57-IF(COUNTIF('Bat-Season'!$A:$A,'Bat-Base-End'!$A57)&gt;0,VLOOKUP('Bat-Base-End'!$A57,'Bat-Season'!$A:$M,4,FALSE),0)</f>
        <v>1</v>
      </c>
      <c r="E57">
        <f>'Bat-Base-Start'!E57-IF(COUNTIF('Bat-Season'!$A:$A,'Bat-Base-End'!$A57)&gt;0,VLOOKUP('Bat-Base-End'!$A57,'Bat-Season'!$A:$M,5,FALSE),0)</f>
        <v>22</v>
      </c>
      <c r="F57">
        <f>'Bat-Base-Start'!F57</f>
        <v>15</v>
      </c>
      <c r="G57">
        <f>'Bat-Base-Start'!G57-IF(COUNTIF('Bat-Season'!$A:$A,'Bat-Base-End'!$A57)&gt;0,VLOOKUP('Bat-Base-End'!$A57,'Bat-Season'!$A:$M,7,FALSE),0)</f>
        <v>0</v>
      </c>
      <c r="H57">
        <f>'Bat-Base-Start'!H57-IF(COUNTIF('Bat-Season'!$A:$A,'Bat-Base-End'!$A57)&gt;0,VLOOKUP('Bat-Base-End'!$A57,'Bat-Season'!$A:$M,8,FALSE),0)</f>
        <v>0</v>
      </c>
      <c r="I57">
        <f>'Bat-Base-Start'!I57-IF(COUNTIF('Bat-Season'!$A:$A,'Bat-Base-End'!$A57)&gt;0,VLOOKUP('Bat-Base-End'!$A57,'Bat-Season'!$A:$M,9,FALSE),0)</f>
        <v>3</v>
      </c>
      <c r="J57">
        <f>'Bat-Base-Start'!J57-IF(COUNTIF('Bat-Season'!$A:$A,'Bat-Base-End'!$A57)&gt;0,VLOOKUP('Bat-Base-End'!$A57,'Bat-Season'!$A:$M,10,FALSE),0)</f>
        <v>0</v>
      </c>
      <c r="K57">
        <f>'Bat-Base-Start'!K57-IF(COUNTIF('Bat-Season'!$A:$A,'Bat-Base-End'!$A57)&gt;0,VLOOKUP('Bat-Base-End'!$A57,'Bat-Season'!$A:$M,11,FALSE),0)</f>
        <v>0</v>
      </c>
      <c r="L57" t="str">
        <f>IF(ISBLANK('Bat-Base-Start'!L57),"",'Bat-Base-Start'!L57-IF(COUNTIF('Bat-Season'!$A:$A,'Bat-Base-End'!$A57)&gt;0,VLOOKUP('Bat-Base-End'!$A57,'Bat-Season'!$A:$M,12,FALSE),0))</f>
        <v/>
      </c>
      <c r="M57" t="str">
        <f>'Bat-Base-Start'!M57</f>
        <v>N</v>
      </c>
    </row>
    <row r="58" spans="1:13" x14ac:dyDescent="0.2">
      <c r="A58" t="str">
        <f>'Bat-Base-Start'!A58</f>
        <v>Robert Cox</v>
      </c>
      <c r="B58">
        <f>'Bat-Base-Start'!B58-IF(COUNTIF('Bat-Season'!$A:$A,'Bat-Base-End'!$A58)&gt;0,VLOOKUP('Bat-Base-End'!$A58,'Bat-Season'!$A:$M,2,FALSE),0)</f>
        <v>317</v>
      </c>
      <c r="C58">
        <f>'Bat-Base-Start'!C58-IF(COUNTIF('Bat-Season'!$A:$A,'Bat-Base-End'!$A58)&gt;0,VLOOKUP('Bat-Base-End'!$A58,'Bat-Season'!$A:$M,3,FALSE),0)</f>
        <v>210</v>
      </c>
      <c r="D58">
        <f>'Bat-Base-Start'!D58-IF(COUNTIF('Bat-Season'!$A:$A,'Bat-Base-End'!$A58)&gt;0,VLOOKUP('Bat-Base-End'!$A58,'Bat-Season'!$A:$M,4,FALSE),0)</f>
        <v>50</v>
      </c>
      <c r="E58">
        <f>'Bat-Base-Start'!E58-IF(COUNTIF('Bat-Season'!$A:$A,'Bat-Base-End'!$A58)&gt;0,VLOOKUP('Bat-Base-End'!$A58,'Bat-Season'!$A:$M,5,FALSE),0)</f>
        <v>1574</v>
      </c>
      <c r="F58">
        <f>'Bat-Base-Start'!F58</f>
        <v>87</v>
      </c>
      <c r="G58">
        <f>'Bat-Base-Start'!G58-IF(COUNTIF('Bat-Season'!$A:$A,'Bat-Base-End'!$A58)&gt;0,VLOOKUP('Bat-Base-End'!$A58,'Bat-Season'!$A:$M,7,FALSE),0)</f>
        <v>2</v>
      </c>
      <c r="H58">
        <f>'Bat-Base-Start'!H58-IF(COUNTIF('Bat-Season'!$A:$A,'Bat-Base-End'!$A58)&gt;0,VLOOKUP('Bat-Base-End'!$A58,'Bat-Season'!$A:$M,8,FALSE),0)</f>
        <v>0</v>
      </c>
      <c r="I58">
        <f>'Bat-Base-Start'!I58-IF(COUNTIF('Bat-Season'!$A:$A,'Bat-Base-End'!$A58)&gt;0,VLOOKUP('Bat-Base-End'!$A58,'Bat-Season'!$A:$M,9,FALSE),0)</f>
        <v>35</v>
      </c>
      <c r="J58">
        <f>'Bat-Base-Start'!J58-IF(COUNTIF('Bat-Season'!$A:$A,'Bat-Base-End'!$A58)&gt;0,VLOOKUP('Bat-Base-End'!$A58,'Bat-Season'!$A:$M,10,FALSE),0)</f>
        <v>55</v>
      </c>
      <c r="K58">
        <f>'Bat-Base-Start'!K58-IF(COUNTIF('Bat-Season'!$A:$A,'Bat-Base-End'!$A58)&gt;0,VLOOKUP('Bat-Base-End'!$A58,'Bat-Season'!$A:$M,11,FALSE),0)</f>
        <v>0</v>
      </c>
      <c r="L58" t="str">
        <f>IF(ISBLANK('Bat-Base-Start'!L58),"",'Bat-Base-Start'!L58-IF(COUNTIF('Bat-Season'!$A:$A,'Bat-Base-End'!$A58)&gt;0,VLOOKUP('Bat-Base-End'!$A58,'Bat-Season'!$A:$M,12,FALSE),0))</f>
        <v/>
      </c>
      <c r="M58" t="str">
        <f>'Bat-Base-Start'!M58</f>
        <v>N</v>
      </c>
    </row>
    <row r="59" spans="1:13" x14ac:dyDescent="0.2">
      <c r="A59" t="str">
        <f>'Bat-Base-Start'!A59</f>
        <v>N Creek</v>
      </c>
      <c r="B59">
        <f>'Bat-Base-Start'!B59-IF(COUNTIF('Bat-Season'!$A:$A,'Bat-Base-End'!$A59)&gt;0,VLOOKUP('Bat-Base-End'!$A59,'Bat-Season'!$A:$M,2,FALSE),0)</f>
        <v>16</v>
      </c>
      <c r="C59">
        <f>'Bat-Base-Start'!C59-IF(COUNTIF('Bat-Season'!$A:$A,'Bat-Base-End'!$A59)&gt;0,VLOOKUP('Bat-Base-End'!$A59,'Bat-Season'!$A:$M,3,FALSE),0)</f>
        <v>16</v>
      </c>
      <c r="D59">
        <f>'Bat-Base-Start'!D59-IF(COUNTIF('Bat-Season'!$A:$A,'Bat-Base-End'!$A59)&gt;0,VLOOKUP('Bat-Base-End'!$A59,'Bat-Season'!$A:$M,4,FALSE),0)</f>
        <v>3</v>
      </c>
      <c r="E59">
        <f>'Bat-Base-Start'!E59-IF(COUNTIF('Bat-Season'!$A:$A,'Bat-Base-End'!$A59)&gt;0,VLOOKUP('Bat-Base-End'!$A59,'Bat-Season'!$A:$M,5,FALSE),0)</f>
        <v>95</v>
      </c>
      <c r="F59">
        <f>'Bat-Base-Start'!F59</f>
        <v>28</v>
      </c>
      <c r="G59">
        <f>'Bat-Base-Start'!G59-IF(COUNTIF('Bat-Season'!$A:$A,'Bat-Base-End'!$A59)&gt;0,VLOOKUP('Bat-Base-End'!$A59,'Bat-Season'!$A:$M,7,FALSE),0)</f>
        <v>0</v>
      </c>
      <c r="H59">
        <f>'Bat-Base-Start'!H59-IF(COUNTIF('Bat-Season'!$A:$A,'Bat-Base-End'!$A59)&gt;0,VLOOKUP('Bat-Base-End'!$A59,'Bat-Season'!$A:$M,8,FALSE),0)</f>
        <v>0</v>
      </c>
      <c r="I59">
        <f>'Bat-Base-Start'!I59-IF(COUNTIF('Bat-Season'!$A:$A,'Bat-Base-End'!$A59)&gt;0,VLOOKUP('Bat-Base-End'!$A59,'Bat-Season'!$A:$M,9,FALSE),0)</f>
        <v>4</v>
      </c>
      <c r="J59">
        <f>'Bat-Base-Start'!J59-IF(COUNTIF('Bat-Season'!$A:$A,'Bat-Base-End'!$A59)&gt;0,VLOOKUP('Bat-Base-End'!$A59,'Bat-Season'!$A:$M,10,FALSE),0)</f>
        <v>8</v>
      </c>
      <c r="K59">
        <f>'Bat-Base-Start'!K59-IF(COUNTIF('Bat-Season'!$A:$A,'Bat-Base-End'!$A59)&gt;0,VLOOKUP('Bat-Base-End'!$A59,'Bat-Season'!$A:$M,11,FALSE),0)</f>
        <v>0</v>
      </c>
      <c r="L59" t="str">
        <f>IF(ISBLANK('Bat-Base-Start'!L59),"",'Bat-Base-Start'!L59-IF(COUNTIF('Bat-Season'!$A:$A,'Bat-Base-End'!$A59)&gt;0,VLOOKUP('Bat-Base-End'!$A59,'Bat-Season'!$A:$M,12,FALSE),0))</f>
        <v/>
      </c>
      <c r="M59" t="str">
        <f>'Bat-Base-Start'!M59</f>
        <v>N</v>
      </c>
    </row>
    <row r="60" spans="1:13" x14ac:dyDescent="0.2">
      <c r="A60" t="str">
        <f>'Bat-Base-Start'!A60</f>
        <v>M Crew</v>
      </c>
      <c r="B60">
        <f>'Bat-Base-Start'!B60-IF(COUNTIF('Bat-Season'!$A:$A,'Bat-Base-End'!$A60)&gt;0,VLOOKUP('Bat-Base-End'!$A60,'Bat-Season'!$A:$M,2,FALSE),0)</f>
        <v>1</v>
      </c>
      <c r="C60">
        <f>'Bat-Base-Start'!C60-IF(COUNTIF('Bat-Season'!$A:$A,'Bat-Base-End'!$A60)&gt;0,VLOOKUP('Bat-Base-End'!$A60,'Bat-Season'!$A:$M,3,FALSE),0)</f>
        <v>1</v>
      </c>
      <c r="D60">
        <f>'Bat-Base-Start'!D60-IF(COUNTIF('Bat-Season'!$A:$A,'Bat-Base-End'!$A60)&gt;0,VLOOKUP('Bat-Base-End'!$A60,'Bat-Season'!$A:$M,4,FALSE),0)</f>
        <v>0</v>
      </c>
      <c r="E60">
        <f>'Bat-Base-Start'!E60-IF(COUNTIF('Bat-Season'!$A:$A,'Bat-Base-End'!$A60)&gt;0,VLOOKUP('Bat-Base-End'!$A60,'Bat-Season'!$A:$M,5,FALSE),0)</f>
        <v>0</v>
      </c>
      <c r="F60">
        <f>'Bat-Base-Start'!F60</f>
        <v>0</v>
      </c>
      <c r="G60">
        <f>'Bat-Base-Start'!G60-IF(COUNTIF('Bat-Season'!$A:$A,'Bat-Base-End'!$A60)&gt;0,VLOOKUP('Bat-Base-End'!$A60,'Bat-Season'!$A:$M,7,FALSE),0)</f>
        <v>0</v>
      </c>
      <c r="H60">
        <f>'Bat-Base-Start'!H60-IF(COUNTIF('Bat-Season'!$A:$A,'Bat-Base-End'!$A60)&gt;0,VLOOKUP('Bat-Base-End'!$A60,'Bat-Season'!$A:$M,8,FALSE),0)</f>
        <v>0</v>
      </c>
      <c r="I60">
        <f>'Bat-Base-Start'!I60-IF(COUNTIF('Bat-Season'!$A:$A,'Bat-Base-End'!$A60)&gt;0,VLOOKUP('Bat-Base-End'!$A60,'Bat-Season'!$A:$M,9,FALSE),0)</f>
        <v>1</v>
      </c>
      <c r="J60">
        <f>'Bat-Base-Start'!J60-IF(COUNTIF('Bat-Season'!$A:$A,'Bat-Base-End'!$A60)&gt;0,VLOOKUP('Bat-Base-End'!$A60,'Bat-Season'!$A:$M,10,FALSE),0)</f>
        <v>0</v>
      </c>
      <c r="K60">
        <f>'Bat-Base-Start'!K60-IF(COUNTIF('Bat-Season'!$A:$A,'Bat-Base-End'!$A60)&gt;0,VLOOKUP('Bat-Base-End'!$A60,'Bat-Season'!$A:$M,11,FALSE),0)</f>
        <v>0</v>
      </c>
      <c r="L60" t="str">
        <f>IF(ISBLANK('Bat-Base-Start'!L60),"",'Bat-Base-Start'!L60-IF(COUNTIF('Bat-Season'!$A:$A,'Bat-Base-End'!$A60)&gt;0,VLOOKUP('Bat-Base-End'!$A60,'Bat-Season'!$A:$M,12,FALSE),0))</f>
        <v/>
      </c>
      <c r="M60" t="str">
        <f>'Bat-Base-Start'!M60</f>
        <v>N</v>
      </c>
    </row>
    <row r="61" spans="1:13" x14ac:dyDescent="0.2">
      <c r="A61" t="str">
        <f>'Bat-Base-Start'!A61</f>
        <v>V Cruickshank</v>
      </c>
      <c r="B61">
        <f>'Bat-Base-Start'!B61-IF(COUNTIF('Bat-Season'!$A:$A,'Bat-Base-End'!$A61)&gt;0,VLOOKUP('Bat-Base-End'!$A61,'Bat-Season'!$A:$M,2,FALSE),0)</f>
        <v>2</v>
      </c>
      <c r="C61">
        <f>'Bat-Base-Start'!C61-IF(COUNTIF('Bat-Season'!$A:$A,'Bat-Base-End'!$A61)&gt;0,VLOOKUP('Bat-Base-End'!$A61,'Bat-Season'!$A:$M,3,FALSE),0)</f>
        <v>1</v>
      </c>
      <c r="D61">
        <f>'Bat-Base-Start'!D61-IF(COUNTIF('Bat-Season'!$A:$A,'Bat-Base-End'!$A61)&gt;0,VLOOKUP('Bat-Base-End'!$A61,'Bat-Season'!$A:$M,4,FALSE),0)</f>
        <v>0</v>
      </c>
      <c r="E61">
        <f>'Bat-Base-Start'!E61-IF(COUNTIF('Bat-Season'!$A:$A,'Bat-Base-End'!$A61)&gt;0,VLOOKUP('Bat-Base-End'!$A61,'Bat-Season'!$A:$M,5,FALSE),0)</f>
        <v>3</v>
      </c>
      <c r="F61">
        <f>'Bat-Base-Start'!F61</f>
        <v>3</v>
      </c>
      <c r="G61">
        <f>'Bat-Base-Start'!G61-IF(COUNTIF('Bat-Season'!$A:$A,'Bat-Base-End'!$A61)&gt;0,VLOOKUP('Bat-Base-End'!$A61,'Bat-Season'!$A:$M,7,FALSE),0)</f>
        <v>0</v>
      </c>
      <c r="H61">
        <f>'Bat-Base-Start'!H61-IF(COUNTIF('Bat-Season'!$A:$A,'Bat-Base-End'!$A61)&gt;0,VLOOKUP('Bat-Base-End'!$A61,'Bat-Season'!$A:$M,8,FALSE),0)</f>
        <v>0</v>
      </c>
      <c r="I61">
        <f>'Bat-Base-Start'!I61-IF(COUNTIF('Bat-Season'!$A:$A,'Bat-Base-End'!$A61)&gt;0,VLOOKUP('Bat-Base-End'!$A61,'Bat-Season'!$A:$M,9,FALSE),0)</f>
        <v>0</v>
      </c>
      <c r="J61">
        <f>'Bat-Base-Start'!J61-IF(COUNTIF('Bat-Season'!$A:$A,'Bat-Base-End'!$A61)&gt;0,VLOOKUP('Bat-Base-End'!$A61,'Bat-Season'!$A:$M,10,FALSE),0)</f>
        <v>0</v>
      </c>
      <c r="K61">
        <f>'Bat-Base-Start'!K61-IF(COUNTIF('Bat-Season'!$A:$A,'Bat-Base-End'!$A61)&gt;0,VLOOKUP('Bat-Base-End'!$A61,'Bat-Season'!$A:$M,11,FALSE),0)</f>
        <v>0</v>
      </c>
      <c r="L61" t="str">
        <f>IF(ISBLANK('Bat-Base-Start'!L61),"",'Bat-Base-Start'!L61-IF(COUNTIF('Bat-Season'!$A:$A,'Bat-Base-End'!$A61)&gt;0,VLOOKUP('Bat-Base-End'!$A61,'Bat-Season'!$A:$M,12,FALSE),0))</f>
        <v/>
      </c>
      <c r="M61" t="str">
        <f>'Bat-Base-Start'!M61</f>
        <v>N</v>
      </c>
    </row>
    <row r="62" spans="1:13" x14ac:dyDescent="0.2">
      <c r="A62" t="str">
        <f>'Bat-Base-Start'!A62</f>
        <v>S Dalton</v>
      </c>
      <c r="B62">
        <f>'Bat-Base-Start'!B62-IF(COUNTIF('Bat-Season'!$A:$A,'Bat-Base-End'!$A62)&gt;0,VLOOKUP('Bat-Base-End'!$A62,'Bat-Season'!$A:$M,2,FALSE),0)</f>
        <v>4</v>
      </c>
      <c r="C62">
        <f>'Bat-Base-Start'!C62-IF(COUNTIF('Bat-Season'!$A:$A,'Bat-Base-End'!$A62)&gt;0,VLOOKUP('Bat-Base-End'!$A62,'Bat-Season'!$A:$M,3,FALSE),0)</f>
        <v>4</v>
      </c>
      <c r="D62">
        <f>'Bat-Base-Start'!D62-IF(COUNTIF('Bat-Season'!$A:$A,'Bat-Base-End'!$A62)&gt;0,VLOOKUP('Bat-Base-End'!$A62,'Bat-Season'!$A:$M,4,FALSE),0)</f>
        <v>0</v>
      </c>
      <c r="E62">
        <f>'Bat-Base-Start'!E62-IF(COUNTIF('Bat-Season'!$A:$A,'Bat-Base-End'!$A62)&gt;0,VLOOKUP('Bat-Base-End'!$A62,'Bat-Season'!$A:$M,5,FALSE),0)</f>
        <v>57</v>
      </c>
      <c r="F62">
        <f>'Bat-Base-Start'!F62</f>
        <v>28</v>
      </c>
      <c r="G62">
        <f>'Bat-Base-Start'!G62-IF(COUNTIF('Bat-Season'!$A:$A,'Bat-Base-End'!$A62)&gt;0,VLOOKUP('Bat-Base-End'!$A62,'Bat-Season'!$A:$M,7,FALSE),0)</f>
        <v>0</v>
      </c>
      <c r="H62">
        <f>'Bat-Base-Start'!H62-IF(COUNTIF('Bat-Season'!$A:$A,'Bat-Base-End'!$A62)&gt;0,VLOOKUP('Bat-Base-End'!$A62,'Bat-Season'!$A:$M,8,FALSE),0)</f>
        <v>0</v>
      </c>
      <c r="I62">
        <f>'Bat-Base-Start'!I62-IF(COUNTIF('Bat-Season'!$A:$A,'Bat-Base-End'!$A62)&gt;0,VLOOKUP('Bat-Base-End'!$A62,'Bat-Season'!$A:$M,9,FALSE),0)</f>
        <v>0</v>
      </c>
      <c r="J62">
        <f>'Bat-Base-Start'!J62-IF(COUNTIF('Bat-Season'!$A:$A,'Bat-Base-End'!$A62)&gt;0,VLOOKUP('Bat-Base-End'!$A62,'Bat-Season'!$A:$M,10,FALSE),0)</f>
        <v>5</v>
      </c>
      <c r="K62">
        <f>'Bat-Base-Start'!K62-IF(COUNTIF('Bat-Season'!$A:$A,'Bat-Base-End'!$A62)&gt;0,VLOOKUP('Bat-Base-End'!$A62,'Bat-Season'!$A:$M,11,FALSE),0)</f>
        <v>0</v>
      </c>
      <c r="L62" t="str">
        <f>IF(ISBLANK('Bat-Base-Start'!L62),"",'Bat-Base-Start'!L62-IF(COUNTIF('Bat-Season'!$A:$A,'Bat-Base-End'!$A62)&gt;0,VLOOKUP('Bat-Base-End'!$A62,'Bat-Season'!$A:$M,12,FALSE),0))</f>
        <v/>
      </c>
      <c r="M62" t="str">
        <f>'Bat-Base-Start'!M62</f>
        <v>N</v>
      </c>
    </row>
    <row r="63" spans="1:13" x14ac:dyDescent="0.2">
      <c r="A63" t="str">
        <f>'Bat-Base-Start'!A63</f>
        <v>Dyll Davies</v>
      </c>
      <c r="B63">
        <f>'Bat-Base-Start'!B63-IF(COUNTIF('Bat-Season'!$A:$A,'Bat-Base-End'!$A63)&gt;0,VLOOKUP('Bat-Base-End'!$A63,'Bat-Season'!$A:$M,2,FALSE),0)</f>
        <v>261</v>
      </c>
      <c r="C63">
        <f>'Bat-Base-Start'!C63-IF(COUNTIF('Bat-Season'!$A:$A,'Bat-Base-End'!$A63)&gt;0,VLOOKUP('Bat-Base-End'!$A63,'Bat-Season'!$A:$M,3,FALSE),0)</f>
        <v>241</v>
      </c>
      <c r="D63">
        <f>'Bat-Base-Start'!D63-IF(COUNTIF('Bat-Season'!$A:$A,'Bat-Base-End'!$A63)&gt;0,VLOOKUP('Bat-Base-End'!$A63,'Bat-Season'!$A:$M,4,FALSE),0)</f>
        <v>39</v>
      </c>
      <c r="E63">
        <f>'Bat-Base-Start'!E63-IF(COUNTIF('Bat-Season'!$A:$A,'Bat-Base-End'!$A63)&gt;0,VLOOKUP('Bat-Base-End'!$A63,'Bat-Season'!$A:$M,5,FALSE),0)</f>
        <v>5752</v>
      </c>
      <c r="F63">
        <f>'Bat-Base-Start'!F63</f>
        <v>123</v>
      </c>
      <c r="G63">
        <f>'Bat-Base-Start'!G63-IF(COUNTIF('Bat-Season'!$A:$A,'Bat-Base-End'!$A63)&gt;0,VLOOKUP('Bat-Base-End'!$A63,'Bat-Season'!$A:$M,7,FALSE),0)</f>
        <v>35</v>
      </c>
      <c r="H63">
        <f>'Bat-Base-Start'!H63-IF(COUNTIF('Bat-Season'!$A:$A,'Bat-Base-End'!$A63)&gt;0,VLOOKUP('Bat-Base-End'!$A63,'Bat-Season'!$A:$M,8,FALSE),0)</f>
        <v>3</v>
      </c>
      <c r="I63">
        <f>'Bat-Base-Start'!I63-IF(COUNTIF('Bat-Season'!$A:$A,'Bat-Base-End'!$A63)&gt;0,VLOOKUP('Bat-Base-End'!$A63,'Bat-Season'!$A:$M,9,FALSE),0)</f>
        <v>19</v>
      </c>
      <c r="J63">
        <f>'Bat-Base-Start'!J63-IF(COUNTIF('Bat-Season'!$A:$A,'Bat-Base-End'!$A63)&gt;0,VLOOKUP('Bat-Base-End'!$A63,'Bat-Season'!$A:$M,10,FALSE),0)</f>
        <v>123</v>
      </c>
      <c r="K63">
        <f>'Bat-Base-Start'!K63-IF(COUNTIF('Bat-Season'!$A:$A,'Bat-Base-End'!$A63)&gt;0,VLOOKUP('Bat-Base-End'!$A63,'Bat-Season'!$A:$M,11,FALSE),0)</f>
        <v>2</v>
      </c>
      <c r="L63" t="str">
        <f>IF(ISBLANK('Bat-Base-Start'!L63),"",'Bat-Base-Start'!L63-IF(COUNTIF('Bat-Season'!$A:$A,'Bat-Base-End'!$A63)&gt;0,VLOOKUP('Bat-Base-End'!$A63,'Bat-Season'!$A:$M,12,FALSE),0))</f>
        <v/>
      </c>
      <c r="M63" t="str">
        <f>'Bat-Base-Start'!M63</f>
        <v>N</v>
      </c>
    </row>
    <row r="64" spans="1:13" x14ac:dyDescent="0.2">
      <c r="A64" t="str">
        <f>'Bat-Base-Start'!A64</f>
        <v>Harry Davies</v>
      </c>
      <c r="B64">
        <f>'Bat-Base-Start'!B64-IF(COUNTIF('Bat-Season'!$A:$A,'Bat-Base-End'!$A64)&gt;0,VLOOKUP('Bat-Base-End'!$A64,'Bat-Season'!$A:$M,2,FALSE),0)</f>
        <v>49</v>
      </c>
      <c r="C64">
        <f>'Bat-Base-Start'!C64-IF(COUNTIF('Bat-Season'!$A:$A,'Bat-Base-End'!$A64)&gt;0,VLOOKUP('Bat-Base-End'!$A64,'Bat-Season'!$A:$M,3,FALSE),0)</f>
        <v>27</v>
      </c>
      <c r="D64">
        <f>'Bat-Base-Start'!D64-IF(COUNTIF('Bat-Season'!$A:$A,'Bat-Base-End'!$A64)&gt;0,VLOOKUP('Bat-Base-End'!$A64,'Bat-Season'!$A:$M,4,FALSE),0)</f>
        <v>7</v>
      </c>
      <c r="E64">
        <f>'Bat-Base-Start'!E64-IF(COUNTIF('Bat-Season'!$A:$A,'Bat-Base-End'!$A64)&gt;0,VLOOKUP('Bat-Base-End'!$A64,'Bat-Season'!$A:$M,5,FALSE),0)</f>
        <v>95</v>
      </c>
      <c r="F64">
        <f>'Bat-Base-Start'!F64</f>
        <v>22</v>
      </c>
      <c r="G64">
        <f>'Bat-Base-Start'!G64-IF(COUNTIF('Bat-Season'!$A:$A,'Bat-Base-End'!$A64)&gt;0,VLOOKUP('Bat-Base-End'!$A64,'Bat-Season'!$A:$M,7,FALSE),0)</f>
        <v>0</v>
      </c>
      <c r="H64">
        <f>'Bat-Base-Start'!H64-IF(COUNTIF('Bat-Season'!$A:$A,'Bat-Base-End'!$A64)&gt;0,VLOOKUP('Bat-Base-End'!$A64,'Bat-Season'!$A:$M,8,FALSE),0)</f>
        <v>0</v>
      </c>
      <c r="I64">
        <f>'Bat-Base-Start'!I64-IF(COUNTIF('Bat-Season'!$A:$A,'Bat-Base-End'!$A64)&gt;0,VLOOKUP('Bat-Base-End'!$A64,'Bat-Season'!$A:$M,9,FALSE),0)</f>
        <v>6</v>
      </c>
      <c r="J64">
        <f>'Bat-Base-Start'!J64-IF(COUNTIF('Bat-Season'!$A:$A,'Bat-Base-End'!$A64)&gt;0,VLOOKUP('Bat-Base-End'!$A64,'Bat-Season'!$A:$M,10,FALSE),0)</f>
        <v>6</v>
      </c>
      <c r="K64">
        <f>'Bat-Base-Start'!K64-IF(COUNTIF('Bat-Season'!$A:$A,'Bat-Base-End'!$A64)&gt;0,VLOOKUP('Bat-Base-End'!$A64,'Bat-Season'!$A:$M,11,FALSE),0)</f>
        <v>0</v>
      </c>
      <c r="L64" t="str">
        <f>IF(ISBLANK('Bat-Base-Start'!L64),"",'Bat-Base-Start'!L64-IF(COUNTIF('Bat-Season'!$A:$A,'Bat-Base-End'!$A64)&gt;0,VLOOKUP('Bat-Base-End'!$A64,'Bat-Season'!$A:$M,12,FALSE),0))</f>
        <v/>
      </c>
      <c r="M64" t="str">
        <f>'Bat-Base-Start'!M64</f>
        <v>Y</v>
      </c>
    </row>
    <row r="65" spans="1:13" x14ac:dyDescent="0.2">
      <c r="A65" t="str">
        <f>'Bat-Base-Start'!A65</f>
        <v>J Davies</v>
      </c>
      <c r="B65">
        <f>'Bat-Base-Start'!B65-IF(COUNTIF('Bat-Season'!$A:$A,'Bat-Base-End'!$A65)&gt;0,VLOOKUP('Bat-Base-End'!$A65,'Bat-Season'!$A:$M,2,FALSE),0)</f>
        <v>1</v>
      </c>
      <c r="C65">
        <f>'Bat-Base-Start'!C65-IF(COUNTIF('Bat-Season'!$A:$A,'Bat-Base-End'!$A65)&gt;0,VLOOKUP('Bat-Base-End'!$A65,'Bat-Season'!$A:$M,3,FALSE),0)</f>
        <v>0</v>
      </c>
      <c r="D65">
        <f>'Bat-Base-Start'!D65-IF(COUNTIF('Bat-Season'!$A:$A,'Bat-Base-End'!$A65)&gt;0,VLOOKUP('Bat-Base-End'!$A65,'Bat-Season'!$A:$M,4,FALSE),0)</f>
        <v>0</v>
      </c>
      <c r="E65">
        <f>'Bat-Base-Start'!E65-IF(COUNTIF('Bat-Season'!$A:$A,'Bat-Base-End'!$A65)&gt;0,VLOOKUP('Bat-Base-End'!$A65,'Bat-Season'!$A:$M,5,FALSE),0)</f>
        <v>0</v>
      </c>
      <c r="F65">
        <f>'Bat-Base-Start'!F65</f>
        <v>0</v>
      </c>
      <c r="G65">
        <f>'Bat-Base-Start'!G65-IF(COUNTIF('Bat-Season'!$A:$A,'Bat-Base-End'!$A65)&gt;0,VLOOKUP('Bat-Base-End'!$A65,'Bat-Season'!$A:$M,7,FALSE),0)</f>
        <v>0</v>
      </c>
      <c r="H65">
        <f>'Bat-Base-Start'!H65-IF(COUNTIF('Bat-Season'!$A:$A,'Bat-Base-End'!$A65)&gt;0,VLOOKUP('Bat-Base-End'!$A65,'Bat-Season'!$A:$M,8,FALSE),0)</f>
        <v>0</v>
      </c>
      <c r="I65">
        <f>'Bat-Base-Start'!I65-IF(COUNTIF('Bat-Season'!$A:$A,'Bat-Base-End'!$A65)&gt;0,VLOOKUP('Bat-Base-End'!$A65,'Bat-Season'!$A:$M,9,FALSE),0)</f>
        <v>0</v>
      </c>
      <c r="J65">
        <f>'Bat-Base-Start'!J65-IF(COUNTIF('Bat-Season'!$A:$A,'Bat-Base-End'!$A65)&gt;0,VLOOKUP('Bat-Base-End'!$A65,'Bat-Season'!$A:$M,10,FALSE),0)</f>
        <v>0</v>
      </c>
      <c r="K65">
        <f>'Bat-Base-Start'!K65-IF(COUNTIF('Bat-Season'!$A:$A,'Bat-Base-End'!$A65)&gt;0,VLOOKUP('Bat-Base-End'!$A65,'Bat-Season'!$A:$M,11,FALSE),0)</f>
        <v>0</v>
      </c>
      <c r="L65" t="str">
        <f>IF(ISBLANK('Bat-Base-Start'!L65),"",'Bat-Base-Start'!L65-IF(COUNTIF('Bat-Season'!$A:$A,'Bat-Base-End'!$A65)&gt;0,VLOOKUP('Bat-Base-End'!$A65,'Bat-Season'!$A:$M,12,FALSE),0))</f>
        <v/>
      </c>
      <c r="M65" t="str">
        <f>'Bat-Base-Start'!M65</f>
        <v>N</v>
      </c>
    </row>
    <row r="66" spans="1:13" x14ac:dyDescent="0.2">
      <c r="A66" t="str">
        <f>'Bat-Base-Start'!A66</f>
        <v>L Derbyshire</v>
      </c>
      <c r="B66">
        <f>'Bat-Base-Start'!B66-IF(COUNTIF('Bat-Season'!$A:$A,'Bat-Base-End'!$A66)&gt;0,VLOOKUP('Bat-Base-End'!$A66,'Bat-Season'!$A:$M,2,FALSE),0)</f>
        <v>5</v>
      </c>
      <c r="C66">
        <f>'Bat-Base-Start'!C66-IF(COUNTIF('Bat-Season'!$A:$A,'Bat-Base-End'!$A66)&gt;0,VLOOKUP('Bat-Base-End'!$A66,'Bat-Season'!$A:$M,3,FALSE),0)</f>
        <v>5</v>
      </c>
      <c r="D66">
        <f>'Bat-Base-Start'!D66-IF(COUNTIF('Bat-Season'!$A:$A,'Bat-Base-End'!$A66)&gt;0,VLOOKUP('Bat-Base-End'!$A66,'Bat-Season'!$A:$M,4,FALSE),0)</f>
        <v>0</v>
      </c>
      <c r="E66">
        <f>'Bat-Base-Start'!E66-IF(COUNTIF('Bat-Season'!$A:$A,'Bat-Base-End'!$A66)&gt;0,VLOOKUP('Bat-Base-End'!$A66,'Bat-Season'!$A:$M,5,FALSE),0)</f>
        <v>197</v>
      </c>
      <c r="F66">
        <f>'Bat-Base-Start'!F66</f>
        <v>67</v>
      </c>
      <c r="G66">
        <f>'Bat-Base-Start'!G66-IF(COUNTIF('Bat-Season'!$A:$A,'Bat-Base-End'!$A66)&gt;0,VLOOKUP('Bat-Base-End'!$A66,'Bat-Season'!$A:$M,7,FALSE),0)</f>
        <v>3</v>
      </c>
      <c r="H66">
        <f>'Bat-Base-Start'!H66-IF(COUNTIF('Bat-Season'!$A:$A,'Bat-Base-End'!$A66)&gt;0,VLOOKUP('Bat-Base-End'!$A66,'Bat-Season'!$A:$M,8,FALSE),0)</f>
        <v>0</v>
      </c>
      <c r="I66">
        <f>'Bat-Base-Start'!I66-IF(COUNTIF('Bat-Season'!$A:$A,'Bat-Base-End'!$A66)&gt;0,VLOOKUP('Bat-Base-End'!$A66,'Bat-Season'!$A:$M,9,FALSE),0)</f>
        <v>0</v>
      </c>
      <c r="J66">
        <f>'Bat-Base-Start'!J66-IF(COUNTIF('Bat-Season'!$A:$A,'Bat-Base-End'!$A66)&gt;0,VLOOKUP('Bat-Base-End'!$A66,'Bat-Season'!$A:$M,10,FALSE),0)</f>
        <v>17</v>
      </c>
      <c r="K66">
        <f>'Bat-Base-Start'!K66-IF(COUNTIF('Bat-Season'!$A:$A,'Bat-Base-End'!$A66)&gt;0,VLOOKUP('Bat-Base-End'!$A66,'Bat-Season'!$A:$M,11,FALSE),0)</f>
        <v>7</v>
      </c>
      <c r="L66" t="str">
        <f>IF(ISBLANK('Bat-Base-Start'!L66),"",'Bat-Base-Start'!L66-IF(COUNTIF('Bat-Season'!$A:$A,'Bat-Base-End'!$A66)&gt;0,VLOOKUP('Bat-Base-End'!$A66,'Bat-Season'!$A:$M,12,FALSE),0))</f>
        <v/>
      </c>
      <c r="M66" t="str">
        <f>'Bat-Base-Start'!M66</f>
        <v>N</v>
      </c>
    </row>
    <row r="67" spans="1:13" x14ac:dyDescent="0.2">
      <c r="A67" t="str">
        <f>'Bat-Base-Start'!A67</f>
        <v>P Derbyshire</v>
      </c>
      <c r="B67">
        <f>'Bat-Base-Start'!B67-IF(COUNTIF('Bat-Season'!$A:$A,'Bat-Base-End'!$A67)&gt;0,VLOOKUP('Bat-Base-End'!$A67,'Bat-Season'!$A:$M,2,FALSE),0)</f>
        <v>2</v>
      </c>
      <c r="C67">
        <f>'Bat-Base-Start'!C67-IF(COUNTIF('Bat-Season'!$A:$A,'Bat-Base-End'!$A67)&gt;0,VLOOKUP('Bat-Base-End'!$A67,'Bat-Season'!$A:$M,3,FALSE),0)</f>
        <v>1</v>
      </c>
      <c r="D67">
        <f>'Bat-Base-Start'!D67-IF(COUNTIF('Bat-Season'!$A:$A,'Bat-Base-End'!$A67)&gt;0,VLOOKUP('Bat-Base-End'!$A67,'Bat-Season'!$A:$M,4,FALSE),0)</f>
        <v>0</v>
      </c>
      <c r="E67">
        <f>'Bat-Base-Start'!E67-IF(COUNTIF('Bat-Season'!$A:$A,'Bat-Base-End'!$A67)&gt;0,VLOOKUP('Bat-Base-End'!$A67,'Bat-Season'!$A:$M,5,FALSE),0)</f>
        <v>0</v>
      </c>
      <c r="F67">
        <f>'Bat-Base-Start'!F67</f>
        <v>0</v>
      </c>
      <c r="G67">
        <f>'Bat-Base-Start'!G67-IF(COUNTIF('Bat-Season'!$A:$A,'Bat-Base-End'!$A67)&gt;0,VLOOKUP('Bat-Base-End'!$A67,'Bat-Season'!$A:$M,7,FALSE),0)</f>
        <v>0</v>
      </c>
      <c r="H67">
        <f>'Bat-Base-Start'!H67-IF(COUNTIF('Bat-Season'!$A:$A,'Bat-Base-End'!$A67)&gt;0,VLOOKUP('Bat-Base-End'!$A67,'Bat-Season'!$A:$M,8,FALSE),0)</f>
        <v>0</v>
      </c>
      <c r="I67">
        <f>'Bat-Base-Start'!I67-IF(COUNTIF('Bat-Season'!$A:$A,'Bat-Base-End'!$A67)&gt;0,VLOOKUP('Bat-Base-End'!$A67,'Bat-Season'!$A:$M,9,FALSE),0)</f>
        <v>1</v>
      </c>
      <c r="J67">
        <f>'Bat-Base-Start'!J67-IF(COUNTIF('Bat-Season'!$A:$A,'Bat-Base-End'!$A67)&gt;0,VLOOKUP('Bat-Base-End'!$A67,'Bat-Season'!$A:$M,10,FALSE),0)</f>
        <v>0</v>
      </c>
      <c r="K67">
        <f>'Bat-Base-Start'!K67-IF(COUNTIF('Bat-Season'!$A:$A,'Bat-Base-End'!$A67)&gt;0,VLOOKUP('Bat-Base-End'!$A67,'Bat-Season'!$A:$M,11,FALSE),0)</f>
        <v>0</v>
      </c>
      <c r="L67" t="str">
        <f>IF(ISBLANK('Bat-Base-Start'!L67),"",'Bat-Base-Start'!L67-IF(COUNTIF('Bat-Season'!$A:$A,'Bat-Base-End'!$A67)&gt;0,VLOOKUP('Bat-Base-End'!$A67,'Bat-Season'!$A:$M,12,FALSE),0))</f>
        <v/>
      </c>
      <c r="M67" t="str">
        <f>'Bat-Base-Start'!M67</f>
        <v>N</v>
      </c>
    </row>
    <row r="68" spans="1:13" x14ac:dyDescent="0.2">
      <c r="A68" t="str">
        <f>'Bat-Base-Start'!A68</f>
        <v>D Diamond</v>
      </c>
      <c r="B68">
        <f>'Bat-Base-Start'!B68-IF(COUNTIF('Bat-Season'!$A:$A,'Bat-Base-End'!$A68)&gt;0,VLOOKUP('Bat-Base-End'!$A68,'Bat-Season'!$A:$M,2,FALSE),0)</f>
        <v>2</v>
      </c>
      <c r="C68">
        <f>'Bat-Base-Start'!C68-IF(COUNTIF('Bat-Season'!$A:$A,'Bat-Base-End'!$A68)&gt;0,VLOOKUP('Bat-Base-End'!$A68,'Bat-Season'!$A:$M,3,FALSE),0)</f>
        <v>2</v>
      </c>
      <c r="D68">
        <f>'Bat-Base-Start'!D68-IF(COUNTIF('Bat-Season'!$A:$A,'Bat-Base-End'!$A68)&gt;0,VLOOKUP('Bat-Base-End'!$A68,'Bat-Season'!$A:$M,4,FALSE),0)</f>
        <v>0</v>
      </c>
      <c r="E68">
        <f>'Bat-Base-Start'!E68-IF(COUNTIF('Bat-Season'!$A:$A,'Bat-Base-End'!$A68)&gt;0,VLOOKUP('Bat-Base-End'!$A68,'Bat-Season'!$A:$M,5,FALSE),0)</f>
        <v>3</v>
      </c>
      <c r="F68">
        <f>'Bat-Base-Start'!F68</f>
        <v>3</v>
      </c>
      <c r="G68">
        <f>'Bat-Base-Start'!G68-IF(COUNTIF('Bat-Season'!$A:$A,'Bat-Base-End'!$A68)&gt;0,VLOOKUP('Bat-Base-End'!$A68,'Bat-Season'!$A:$M,7,FALSE),0)</f>
        <v>0</v>
      </c>
      <c r="H68">
        <f>'Bat-Base-Start'!H68-IF(COUNTIF('Bat-Season'!$A:$A,'Bat-Base-End'!$A68)&gt;0,VLOOKUP('Bat-Base-End'!$A68,'Bat-Season'!$A:$M,8,FALSE),0)</f>
        <v>0</v>
      </c>
      <c r="I68">
        <f>'Bat-Base-Start'!I68-IF(COUNTIF('Bat-Season'!$A:$A,'Bat-Base-End'!$A68)&gt;0,VLOOKUP('Bat-Base-End'!$A68,'Bat-Season'!$A:$M,9,FALSE),0)</f>
        <v>1</v>
      </c>
      <c r="J68">
        <f>'Bat-Base-Start'!J68-IF(COUNTIF('Bat-Season'!$A:$A,'Bat-Base-End'!$A68)&gt;0,VLOOKUP('Bat-Base-End'!$A68,'Bat-Season'!$A:$M,10,FALSE),0)</f>
        <v>0</v>
      </c>
      <c r="K68">
        <f>'Bat-Base-Start'!K68-IF(COUNTIF('Bat-Season'!$A:$A,'Bat-Base-End'!$A68)&gt;0,VLOOKUP('Bat-Base-End'!$A68,'Bat-Season'!$A:$M,11,FALSE),0)</f>
        <v>0</v>
      </c>
      <c r="L68" t="str">
        <f>IF(ISBLANK('Bat-Base-Start'!L68),"",'Bat-Base-Start'!L68-IF(COUNTIF('Bat-Season'!$A:$A,'Bat-Base-End'!$A68)&gt;0,VLOOKUP('Bat-Base-End'!$A68,'Bat-Season'!$A:$M,12,FALSE),0))</f>
        <v/>
      </c>
      <c r="M68" t="str">
        <f>'Bat-Base-Start'!M68</f>
        <v>N</v>
      </c>
    </row>
    <row r="69" spans="1:13" x14ac:dyDescent="0.2">
      <c r="A69" t="str">
        <f>'Bat-Base-Start'!A69</f>
        <v>Hamish Dowell</v>
      </c>
      <c r="B69">
        <f>'Bat-Base-Start'!B69-IF(COUNTIF('Bat-Season'!$A:$A,'Bat-Base-End'!$A69)&gt;0,VLOOKUP('Bat-Base-End'!$A69,'Bat-Season'!$A:$M,2,FALSE),0)</f>
        <v>21</v>
      </c>
      <c r="C69">
        <f>'Bat-Base-Start'!C69-IF(COUNTIF('Bat-Season'!$A:$A,'Bat-Base-End'!$A69)&gt;0,VLOOKUP('Bat-Base-End'!$A69,'Bat-Season'!$A:$M,3,FALSE),0)</f>
        <v>19</v>
      </c>
      <c r="D69">
        <f>'Bat-Base-Start'!D69-IF(COUNTIF('Bat-Season'!$A:$A,'Bat-Base-End'!$A69)&gt;0,VLOOKUP('Bat-Base-End'!$A69,'Bat-Season'!$A:$M,4,FALSE),0)</f>
        <v>2</v>
      </c>
      <c r="E69">
        <f>'Bat-Base-Start'!E69-IF(COUNTIF('Bat-Season'!$A:$A,'Bat-Base-End'!$A69)&gt;0,VLOOKUP('Bat-Base-End'!$A69,'Bat-Season'!$A:$M,5,FALSE),0)</f>
        <v>414</v>
      </c>
      <c r="F69">
        <f>'Bat-Base-Start'!F69</f>
        <v>51</v>
      </c>
      <c r="G69">
        <f>'Bat-Base-Start'!G69-IF(COUNTIF('Bat-Season'!$A:$A,'Bat-Base-End'!$A69)&gt;0,VLOOKUP('Bat-Base-End'!$A69,'Bat-Season'!$A:$M,7,FALSE),0)</f>
        <v>1</v>
      </c>
      <c r="H69">
        <f>'Bat-Base-Start'!H69-IF(COUNTIF('Bat-Season'!$A:$A,'Bat-Base-End'!$A69)&gt;0,VLOOKUP('Bat-Base-End'!$A69,'Bat-Season'!$A:$M,8,FALSE),0)</f>
        <v>0</v>
      </c>
      <c r="I69">
        <f>'Bat-Base-Start'!I69-IF(COUNTIF('Bat-Season'!$A:$A,'Bat-Base-End'!$A69)&gt;0,VLOOKUP('Bat-Base-End'!$A69,'Bat-Season'!$A:$M,9,FALSE),0)</f>
        <v>1</v>
      </c>
      <c r="J69">
        <f>'Bat-Base-Start'!J69-IF(COUNTIF('Bat-Season'!$A:$A,'Bat-Base-End'!$A69)&gt;0,VLOOKUP('Bat-Base-End'!$A69,'Bat-Season'!$A:$M,10,FALSE),0)</f>
        <v>24</v>
      </c>
      <c r="K69">
        <f>'Bat-Base-Start'!K69-IF(COUNTIF('Bat-Season'!$A:$A,'Bat-Base-End'!$A69)&gt;0,VLOOKUP('Bat-Base-End'!$A69,'Bat-Season'!$A:$M,11,FALSE),0)</f>
        <v>4</v>
      </c>
      <c r="L69" t="str">
        <f>IF(ISBLANK('Bat-Base-Start'!L69),"",'Bat-Base-Start'!L69-IF(COUNTIF('Bat-Season'!$A:$A,'Bat-Base-End'!$A69)&gt;0,VLOOKUP('Bat-Base-End'!$A69,'Bat-Season'!$A:$M,12,FALSE),0))</f>
        <v/>
      </c>
      <c r="M69" t="str">
        <f>'Bat-Base-Start'!M69</f>
        <v>N</v>
      </c>
    </row>
    <row r="70" spans="1:13" x14ac:dyDescent="0.2">
      <c r="A70" t="str">
        <f>'Bat-Base-Start'!A70</f>
        <v>Nicko Dowell</v>
      </c>
      <c r="B70">
        <f>'Bat-Base-Start'!B70-IF(COUNTIF('Bat-Season'!$A:$A,'Bat-Base-End'!$A70)&gt;0,VLOOKUP('Bat-Base-End'!$A70,'Bat-Season'!$A:$M,2,FALSE),0)</f>
        <v>76</v>
      </c>
      <c r="C70">
        <f>'Bat-Base-Start'!C70-IF(COUNTIF('Bat-Season'!$A:$A,'Bat-Base-End'!$A70)&gt;0,VLOOKUP('Bat-Base-End'!$A70,'Bat-Season'!$A:$M,3,FALSE),0)</f>
        <v>69</v>
      </c>
      <c r="D70">
        <f>'Bat-Base-Start'!D70-IF(COUNTIF('Bat-Season'!$A:$A,'Bat-Base-End'!$A70)&gt;0,VLOOKUP('Bat-Base-End'!$A70,'Bat-Season'!$A:$M,4,FALSE),0)</f>
        <v>10</v>
      </c>
      <c r="E70">
        <f>'Bat-Base-Start'!E70-IF(COUNTIF('Bat-Season'!$A:$A,'Bat-Base-End'!$A70)&gt;0,VLOOKUP('Bat-Base-End'!$A70,'Bat-Season'!$A:$M,5,FALSE),0)</f>
        <v>2494</v>
      </c>
      <c r="F70">
        <f>'Bat-Base-Start'!F70</f>
        <v>213</v>
      </c>
      <c r="G70">
        <f>'Bat-Base-Start'!G70-IF(COUNTIF('Bat-Season'!$A:$A,'Bat-Base-End'!$A70)&gt;0,VLOOKUP('Bat-Base-End'!$A70,'Bat-Season'!$A:$M,7,FALSE),0)</f>
        <v>14</v>
      </c>
      <c r="H70">
        <f>'Bat-Base-Start'!H70-IF(COUNTIF('Bat-Season'!$A:$A,'Bat-Base-End'!$A70)&gt;0,VLOOKUP('Bat-Base-End'!$A70,'Bat-Season'!$A:$M,8,FALSE),0)</f>
        <v>5</v>
      </c>
      <c r="I70">
        <f>'Bat-Base-Start'!I70-IF(COUNTIF('Bat-Season'!$A:$A,'Bat-Base-End'!$A70)&gt;0,VLOOKUP('Bat-Base-End'!$A70,'Bat-Season'!$A:$M,9,FALSE),0)</f>
        <v>1</v>
      </c>
      <c r="J70">
        <f>'Bat-Base-Start'!J70-IF(COUNTIF('Bat-Season'!$A:$A,'Bat-Base-End'!$A70)&gt;0,VLOOKUP('Bat-Base-End'!$A70,'Bat-Season'!$A:$M,10,FALSE),0)</f>
        <v>241</v>
      </c>
      <c r="K70">
        <f>'Bat-Base-Start'!K70-IF(COUNTIF('Bat-Season'!$A:$A,'Bat-Base-End'!$A70)&gt;0,VLOOKUP('Bat-Base-End'!$A70,'Bat-Season'!$A:$M,11,FALSE),0)</f>
        <v>11</v>
      </c>
      <c r="L70" t="str">
        <f>IF(ISBLANK('Bat-Base-Start'!L70),"",'Bat-Base-Start'!L70-IF(COUNTIF('Bat-Season'!$A:$A,'Bat-Base-End'!$A70)&gt;0,VLOOKUP('Bat-Base-End'!$A70,'Bat-Season'!$A:$M,12,FALSE),0))</f>
        <v/>
      </c>
      <c r="M70" t="str">
        <f>'Bat-Base-Start'!M70</f>
        <v>N</v>
      </c>
    </row>
    <row r="71" spans="1:13" x14ac:dyDescent="0.2">
      <c r="A71" t="str">
        <f>'Bat-Base-Start'!A71</f>
        <v>M Dudley</v>
      </c>
      <c r="B71">
        <f>'Bat-Base-Start'!B71-IF(COUNTIF('Bat-Season'!$A:$A,'Bat-Base-End'!$A71)&gt;0,VLOOKUP('Bat-Base-End'!$A71,'Bat-Season'!$A:$M,2,FALSE),0)</f>
        <v>3</v>
      </c>
      <c r="C71">
        <f>'Bat-Base-Start'!C71-IF(COUNTIF('Bat-Season'!$A:$A,'Bat-Base-End'!$A71)&gt;0,VLOOKUP('Bat-Base-End'!$A71,'Bat-Season'!$A:$M,3,FALSE),0)</f>
        <v>3</v>
      </c>
      <c r="D71">
        <f>'Bat-Base-Start'!D71-IF(COUNTIF('Bat-Season'!$A:$A,'Bat-Base-End'!$A71)&gt;0,VLOOKUP('Bat-Base-End'!$A71,'Bat-Season'!$A:$M,4,FALSE),0)</f>
        <v>0</v>
      </c>
      <c r="E71">
        <f>'Bat-Base-Start'!E71-IF(COUNTIF('Bat-Season'!$A:$A,'Bat-Base-End'!$A71)&gt;0,VLOOKUP('Bat-Base-End'!$A71,'Bat-Season'!$A:$M,5,FALSE),0)</f>
        <v>22</v>
      </c>
      <c r="F71">
        <f>'Bat-Base-Start'!F71</f>
        <v>12</v>
      </c>
      <c r="G71">
        <f>'Bat-Base-Start'!G71-IF(COUNTIF('Bat-Season'!$A:$A,'Bat-Base-End'!$A71)&gt;0,VLOOKUP('Bat-Base-End'!$A71,'Bat-Season'!$A:$M,7,FALSE),0)</f>
        <v>0</v>
      </c>
      <c r="H71">
        <f>'Bat-Base-Start'!H71-IF(COUNTIF('Bat-Season'!$A:$A,'Bat-Base-End'!$A71)&gt;0,VLOOKUP('Bat-Base-End'!$A71,'Bat-Season'!$A:$M,8,FALSE),0)</f>
        <v>0</v>
      </c>
      <c r="I71">
        <f>'Bat-Base-Start'!I71-IF(COUNTIF('Bat-Season'!$A:$A,'Bat-Base-End'!$A71)&gt;0,VLOOKUP('Bat-Base-End'!$A71,'Bat-Season'!$A:$M,9,FALSE),0)</f>
        <v>1</v>
      </c>
      <c r="J71">
        <f>'Bat-Base-Start'!J71-IF(COUNTIF('Bat-Season'!$A:$A,'Bat-Base-End'!$A71)&gt;0,VLOOKUP('Bat-Base-End'!$A71,'Bat-Season'!$A:$M,10,FALSE),0)</f>
        <v>0</v>
      </c>
      <c r="K71">
        <f>'Bat-Base-Start'!K71-IF(COUNTIF('Bat-Season'!$A:$A,'Bat-Base-End'!$A71)&gt;0,VLOOKUP('Bat-Base-End'!$A71,'Bat-Season'!$A:$M,11,FALSE),0)</f>
        <v>0</v>
      </c>
      <c r="L71" t="str">
        <f>IF(ISBLANK('Bat-Base-Start'!L71),"",'Bat-Base-Start'!L71-IF(COUNTIF('Bat-Season'!$A:$A,'Bat-Base-End'!$A71)&gt;0,VLOOKUP('Bat-Base-End'!$A71,'Bat-Season'!$A:$M,12,FALSE),0))</f>
        <v/>
      </c>
      <c r="M71" t="str">
        <f>'Bat-Base-Start'!M71</f>
        <v>N</v>
      </c>
    </row>
    <row r="72" spans="1:13" x14ac:dyDescent="0.2">
      <c r="A72" t="str">
        <f>'Bat-Base-Start'!A72</f>
        <v>Gordon Dunne</v>
      </c>
      <c r="B72">
        <f>'Bat-Base-Start'!B72-IF(COUNTIF('Bat-Season'!$A:$A,'Bat-Base-End'!$A72)&gt;0,VLOOKUP('Bat-Base-End'!$A72,'Bat-Season'!$A:$M,2,FALSE),0)</f>
        <v>1</v>
      </c>
      <c r="C72">
        <f>'Bat-Base-Start'!C72-IF(COUNTIF('Bat-Season'!$A:$A,'Bat-Base-End'!$A72)&gt;0,VLOOKUP('Bat-Base-End'!$A72,'Bat-Season'!$A:$M,3,FALSE),0)</f>
        <v>1</v>
      </c>
      <c r="D72">
        <f>'Bat-Base-Start'!D72-IF(COUNTIF('Bat-Season'!$A:$A,'Bat-Base-End'!$A72)&gt;0,VLOOKUP('Bat-Base-End'!$A72,'Bat-Season'!$A:$M,4,FALSE),0)</f>
        <v>1</v>
      </c>
      <c r="E72">
        <f>'Bat-Base-Start'!E72-IF(COUNTIF('Bat-Season'!$A:$A,'Bat-Base-End'!$A72)&gt;0,VLOOKUP('Bat-Base-End'!$A72,'Bat-Season'!$A:$M,5,FALSE),0)</f>
        <v>1</v>
      </c>
      <c r="F72" t="str">
        <f>'Bat-Base-Start'!F72</f>
        <v>1*</v>
      </c>
      <c r="G72">
        <f>'Bat-Base-Start'!G72-IF(COUNTIF('Bat-Season'!$A:$A,'Bat-Base-End'!$A72)&gt;0,VLOOKUP('Bat-Base-End'!$A72,'Bat-Season'!$A:$M,7,FALSE),0)</f>
        <v>0</v>
      </c>
      <c r="H72">
        <f>'Bat-Base-Start'!H72-IF(COUNTIF('Bat-Season'!$A:$A,'Bat-Base-End'!$A72)&gt;0,VLOOKUP('Bat-Base-End'!$A72,'Bat-Season'!$A:$M,8,FALSE),0)</f>
        <v>0</v>
      </c>
      <c r="I72">
        <f>'Bat-Base-Start'!I72-IF(COUNTIF('Bat-Season'!$A:$A,'Bat-Base-End'!$A72)&gt;0,VLOOKUP('Bat-Base-End'!$A72,'Bat-Season'!$A:$M,9,FALSE),0)</f>
        <v>0</v>
      </c>
      <c r="J72">
        <f>'Bat-Base-Start'!J72-IF(COUNTIF('Bat-Season'!$A:$A,'Bat-Base-End'!$A72)&gt;0,VLOOKUP('Bat-Base-End'!$A72,'Bat-Season'!$A:$M,10,FALSE),0)</f>
        <v>0</v>
      </c>
      <c r="K72">
        <f>'Bat-Base-Start'!K72-IF(COUNTIF('Bat-Season'!$A:$A,'Bat-Base-End'!$A72)&gt;0,VLOOKUP('Bat-Base-End'!$A72,'Bat-Season'!$A:$M,11,FALSE),0)</f>
        <v>0</v>
      </c>
      <c r="L72">
        <f>IF(ISBLANK('Bat-Base-Start'!L72),"",'Bat-Base-Start'!L72-IF(COUNTIF('Bat-Season'!$A:$A,'Bat-Base-End'!$A72)&gt;0,VLOOKUP('Bat-Base-End'!$A72,'Bat-Season'!$A:$M,12,FALSE),0))</f>
        <v>6</v>
      </c>
      <c r="M72" t="str">
        <f>'Bat-Base-Start'!M72</f>
        <v>N</v>
      </c>
    </row>
    <row r="73" spans="1:13" x14ac:dyDescent="0.2">
      <c r="A73" t="str">
        <f>'Bat-Base-Start'!A73</f>
        <v>H Ewinger</v>
      </c>
      <c r="B73">
        <f>'Bat-Base-Start'!B73-IF(COUNTIF('Bat-Season'!$A:$A,'Bat-Base-End'!$A73)&gt;0,VLOOKUP('Bat-Base-End'!$A73,'Bat-Season'!$A:$M,2,FALSE),0)</f>
        <v>20</v>
      </c>
      <c r="C73">
        <f>'Bat-Base-Start'!C73-IF(COUNTIF('Bat-Season'!$A:$A,'Bat-Base-End'!$A73)&gt;0,VLOOKUP('Bat-Base-End'!$A73,'Bat-Season'!$A:$M,3,FALSE),0)</f>
        <v>20</v>
      </c>
      <c r="D73">
        <f>'Bat-Base-Start'!D73-IF(COUNTIF('Bat-Season'!$A:$A,'Bat-Base-End'!$A73)&gt;0,VLOOKUP('Bat-Base-End'!$A73,'Bat-Season'!$A:$M,4,FALSE),0)</f>
        <v>1</v>
      </c>
      <c r="E73">
        <f>'Bat-Base-Start'!E73-IF(COUNTIF('Bat-Season'!$A:$A,'Bat-Base-End'!$A73)&gt;0,VLOOKUP('Bat-Base-End'!$A73,'Bat-Season'!$A:$M,5,FALSE),0)</f>
        <v>360</v>
      </c>
      <c r="F73">
        <f>'Bat-Base-Start'!F73</f>
        <v>100</v>
      </c>
      <c r="G73">
        <f>'Bat-Base-Start'!G73-IF(COUNTIF('Bat-Season'!$A:$A,'Bat-Base-End'!$A73)&gt;0,VLOOKUP('Bat-Base-End'!$A73,'Bat-Season'!$A:$M,7,FALSE),0)</f>
        <v>1</v>
      </c>
      <c r="H73">
        <f>'Bat-Base-Start'!H73-IF(COUNTIF('Bat-Season'!$A:$A,'Bat-Base-End'!$A73)&gt;0,VLOOKUP('Bat-Base-End'!$A73,'Bat-Season'!$A:$M,8,FALSE),0)</f>
        <v>1</v>
      </c>
      <c r="I73">
        <f>'Bat-Base-Start'!I73-IF(COUNTIF('Bat-Season'!$A:$A,'Bat-Base-End'!$A73)&gt;0,VLOOKUP('Bat-Base-End'!$A73,'Bat-Season'!$A:$M,9,FALSE),0)</f>
        <v>1</v>
      </c>
      <c r="J73">
        <f>'Bat-Base-Start'!J73-IF(COUNTIF('Bat-Season'!$A:$A,'Bat-Base-End'!$A73)&gt;0,VLOOKUP('Bat-Base-End'!$A73,'Bat-Season'!$A:$M,10,FALSE),0)</f>
        <v>39</v>
      </c>
      <c r="K73">
        <f>'Bat-Base-Start'!K73-IF(COUNTIF('Bat-Season'!$A:$A,'Bat-Base-End'!$A73)&gt;0,VLOOKUP('Bat-Base-End'!$A73,'Bat-Season'!$A:$M,11,FALSE),0)</f>
        <v>1</v>
      </c>
      <c r="L73" t="str">
        <f>IF(ISBLANK('Bat-Base-Start'!L73),"",'Bat-Base-Start'!L73-IF(COUNTIF('Bat-Season'!$A:$A,'Bat-Base-End'!$A73)&gt;0,VLOOKUP('Bat-Base-End'!$A73,'Bat-Season'!$A:$M,12,FALSE),0))</f>
        <v/>
      </c>
      <c r="M73" t="str">
        <f>'Bat-Base-Start'!M73</f>
        <v>N</v>
      </c>
    </row>
    <row r="74" spans="1:13" x14ac:dyDescent="0.2">
      <c r="A74" t="str">
        <f>'Bat-Base-Start'!A74</f>
        <v>E Feast</v>
      </c>
      <c r="B74">
        <f>'Bat-Base-Start'!B74-IF(COUNTIF('Bat-Season'!$A:$A,'Bat-Base-End'!$A74)&gt;0,VLOOKUP('Bat-Base-End'!$A74,'Bat-Season'!$A:$M,2,FALSE),0)</f>
        <v>9</v>
      </c>
      <c r="C74">
        <f>'Bat-Base-Start'!C74-IF(COUNTIF('Bat-Season'!$A:$A,'Bat-Base-End'!$A74)&gt;0,VLOOKUP('Bat-Base-End'!$A74,'Bat-Season'!$A:$M,3,FALSE),0)</f>
        <v>8</v>
      </c>
      <c r="D74">
        <f>'Bat-Base-Start'!D74-IF(COUNTIF('Bat-Season'!$A:$A,'Bat-Base-End'!$A74)&gt;0,VLOOKUP('Bat-Base-End'!$A74,'Bat-Season'!$A:$M,4,FALSE),0)</f>
        <v>3</v>
      </c>
      <c r="E74">
        <f>'Bat-Base-Start'!E74-IF(COUNTIF('Bat-Season'!$A:$A,'Bat-Base-End'!$A74)&gt;0,VLOOKUP('Bat-Base-End'!$A74,'Bat-Season'!$A:$M,5,FALSE),0)</f>
        <v>7</v>
      </c>
      <c r="F74">
        <f>'Bat-Base-Start'!F74</f>
        <v>4</v>
      </c>
      <c r="G74">
        <f>'Bat-Base-Start'!G74-IF(COUNTIF('Bat-Season'!$A:$A,'Bat-Base-End'!$A74)&gt;0,VLOOKUP('Bat-Base-End'!$A74,'Bat-Season'!$A:$M,7,FALSE),0)</f>
        <v>0</v>
      </c>
      <c r="H74">
        <f>'Bat-Base-Start'!H74-IF(COUNTIF('Bat-Season'!$A:$A,'Bat-Base-End'!$A74)&gt;0,VLOOKUP('Bat-Base-End'!$A74,'Bat-Season'!$A:$M,8,FALSE),0)</f>
        <v>0</v>
      </c>
      <c r="I74">
        <f>'Bat-Base-Start'!I74-IF(COUNTIF('Bat-Season'!$A:$A,'Bat-Base-End'!$A74)&gt;0,VLOOKUP('Bat-Base-End'!$A74,'Bat-Season'!$A:$M,9,FALSE),0)</f>
        <v>3</v>
      </c>
      <c r="J74">
        <f>'Bat-Base-Start'!J74-IF(COUNTIF('Bat-Season'!$A:$A,'Bat-Base-End'!$A74)&gt;0,VLOOKUP('Bat-Base-End'!$A74,'Bat-Season'!$A:$M,10,FALSE),0)</f>
        <v>0</v>
      </c>
      <c r="K74">
        <f>'Bat-Base-Start'!K74-IF(COUNTIF('Bat-Season'!$A:$A,'Bat-Base-End'!$A74)&gt;0,VLOOKUP('Bat-Base-End'!$A74,'Bat-Season'!$A:$M,11,FALSE),0)</f>
        <v>0</v>
      </c>
      <c r="L74" t="str">
        <f>IF(ISBLANK('Bat-Base-Start'!L74),"",'Bat-Base-Start'!L74-IF(COUNTIF('Bat-Season'!$A:$A,'Bat-Base-End'!$A74)&gt;0,VLOOKUP('Bat-Base-End'!$A74,'Bat-Season'!$A:$M,12,FALSE),0))</f>
        <v/>
      </c>
      <c r="M74" t="str">
        <f>'Bat-Base-Start'!M74</f>
        <v>N</v>
      </c>
    </row>
    <row r="75" spans="1:13" x14ac:dyDescent="0.2">
      <c r="A75" t="str">
        <f>'Bat-Base-Start'!A75</f>
        <v>Chris Feeney</v>
      </c>
      <c r="B75">
        <f>'Bat-Base-Start'!B75-IF(COUNTIF('Bat-Season'!$A:$A,'Bat-Base-End'!$A75)&gt;0,VLOOKUP('Bat-Base-End'!$A75,'Bat-Season'!$A:$M,2,FALSE),0)</f>
        <v>162</v>
      </c>
      <c r="C75">
        <f>'Bat-Base-Start'!C75-IF(COUNTIF('Bat-Season'!$A:$A,'Bat-Base-End'!$A75)&gt;0,VLOOKUP('Bat-Base-End'!$A75,'Bat-Season'!$A:$M,3,FALSE),0)</f>
        <v>140</v>
      </c>
      <c r="D75">
        <f>'Bat-Base-Start'!D75-IF(COUNTIF('Bat-Season'!$A:$A,'Bat-Base-End'!$A75)&gt;0,VLOOKUP('Bat-Base-End'!$A75,'Bat-Season'!$A:$M,4,FALSE),0)</f>
        <v>20</v>
      </c>
      <c r="E75">
        <f>'Bat-Base-Start'!E75-IF(COUNTIF('Bat-Season'!$A:$A,'Bat-Base-End'!$A75)&gt;0,VLOOKUP('Bat-Base-End'!$A75,'Bat-Season'!$A:$M,5,FALSE),0)</f>
        <v>1721</v>
      </c>
      <c r="F75">
        <f>'Bat-Base-Start'!F75</f>
        <v>63</v>
      </c>
      <c r="G75">
        <f>'Bat-Base-Start'!G75-IF(COUNTIF('Bat-Season'!$A:$A,'Bat-Base-End'!$A75)&gt;0,VLOOKUP('Bat-Base-End'!$A75,'Bat-Season'!$A:$M,7,FALSE),0)</f>
        <v>1</v>
      </c>
      <c r="H75">
        <f>'Bat-Base-Start'!H75-IF(COUNTIF('Bat-Season'!$A:$A,'Bat-Base-End'!$A75)&gt;0,VLOOKUP('Bat-Base-End'!$A75,'Bat-Season'!$A:$M,8,FALSE),0)</f>
        <v>0</v>
      </c>
      <c r="I75">
        <f>'Bat-Base-Start'!I75-IF(COUNTIF('Bat-Season'!$A:$A,'Bat-Base-End'!$A75)&gt;0,VLOOKUP('Bat-Base-End'!$A75,'Bat-Season'!$A:$M,9,FALSE),0)</f>
        <v>16</v>
      </c>
      <c r="J75">
        <f>'Bat-Base-Start'!J75-IF(COUNTIF('Bat-Season'!$A:$A,'Bat-Base-End'!$A75)&gt;0,VLOOKUP('Bat-Base-End'!$A75,'Bat-Season'!$A:$M,10,FALSE),0)</f>
        <v>118</v>
      </c>
      <c r="K75">
        <f>'Bat-Base-Start'!K75-IF(COUNTIF('Bat-Season'!$A:$A,'Bat-Base-End'!$A75)&gt;0,VLOOKUP('Bat-Base-End'!$A75,'Bat-Season'!$A:$M,11,FALSE),0)</f>
        <v>1</v>
      </c>
      <c r="L75" t="str">
        <f>IF(ISBLANK('Bat-Base-Start'!L75),"",'Bat-Base-Start'!L75-IF(COUNTIF('Bat-Season'!$A:$A,'Bat-Base-End'!$A75)&gt;0,VLOOKUP('Bat-Base-End'!$A75,'Bat-Season'!$A:$M,12,FALSE),0))</f>
        <v/>
      </c>
      <c r="M75" t="str">
        <f>'Bat-Base-Start'!M75</f>
        <v>N</v>
      </c>
    </row>
    <row r="76" spans="1:13" x14ac:dyDescent="0.2">
      <c r="A76" t="str">
        <f>'Bat-Base-Start'!A76</f>
        <v>P Fenech</v>
      </c>
      <c r="B76">
        <f>'Bat-Base-Start'!B76-IF(COUNTIF('Bat-Season'!$A:$A,'Bat-Base-End'!$A76)&gt;0,VLOOKUP('Bat-Base-End'!$A76,'Bat-Season'!$A:$M,2,FALSE),0)</f>
        <v>13</v>
      </c>
      <c r="C76">
        <f>'Bat-Base-Start'!C76-IF(COUNTIF('Bat-Season'!$A:$A,'Bat-Base-End'!$A76)&gt;0,VLOOKUP('Bat-Base-End'!$A76,'Bat-Season'!$A:$M,3,FALSE),0)</f>
        <v>12</v>
      </c>
      <c r="D76">
        <f>'Bat-Base-Start'!D76-IF(COUNTIF('Bat-Season'!$A:$A,'Bat-Base-End'!$A76)&gt;0,VLOOKUP('Bat-Base-End'!$A76,'Bat-Season'!$A:$M,4,FALSE),0)</f>
        <v>0</v>
      </c>
      <c r="E76">
        <f>'Bat-Base-Start'!E76-IF(COUNTIF('Bat-Season'!$A:$A,'Bat-Base-End'!$A76)&gt;0,VLOOKUP('Bat-Base-End'!$A76,'Bat-Season'!$A:$M,5,FALSE),0)</f>
        <v>88</v>
      </c>
      <c r="F76">
        <f>'Bat-Base-Start'!F76</f>
        <v>48</v>
      </c>
      <c r="G76">
        <f>'Bat-Base-Start'!G76-IF(COUNTIF('Bat-Season'!$A:$A,'Bat-Base-End'!$A76)&gt;0,VLOOKUP('Bat-Base-End'!$A76,'Bat-Season'!$A:$M,7,FALSE),0)</f>
        <v>0</v>
      </c>
      <c r="H76">
        <f>'Bat-Base-Start'!H76-IF(COUNTIF('Bat-Season'!$A:$A,'Bat-Base-End'!$A76)&gt;0,VLOOKUP('Bat-Base-End'!$A76,'Bat-Season'!$A:$M,8,FALSE),0)</f>
        <v>0</v>
      </c>
      <c r="I76">
        <f>'Bat-Base-Start'!I76-IF(COUNTIF('Bat-Season'!$A:$A,'Bat-Base-End'!$A76)&gt;0,VLOOKUP('Bat-Base-End'!$A76,'Bat-Season'!$A:$M,9,FALSE),0)</f>
        <v>7</v>
      </c>
      <c r="J76">
        <f>'Bat-Base-Start'!J76-IF(COUNTIF('Bat-Season'!$A:$A,'Bat-Base-End'!$A76)&gt;0,VLOOKUP('Bat-Base-End'!$A76,'Bat-Season'!$A:$M,10,FALSE),0)</f>
        <v>11</v>
      </c>
      <c r="K76">
        <f>'Bat-Base-Start'!K76-IF(COUNTIF('Bat-Season'!$A:$A,'Bat-Base-End'!$A76)&gt;0,VLOOKUP('Bat-Base-End'!$A76,'Bat-Season'!$A:$M,11,FALSE),0)</f>
        <v>2</v>
      </c>
      <c r="L76" t="str">
        <f>IF(ISBLANK('Bat-Base-Start'!L76),"",'Bat-Base-Start'!L76-IF(COUNTIF('Bat-Season'!$A:$A,'Bat-Base-End'!$A76)&gt;0,VLOOKUP('Bat-Base-End'!$A76,'Bat-Season'!$A:$M,12,FALSE),0))</f>
        <v/>
      </c>
      <c r="M76" t="str">
        <f>'Bat-Base-Start'!M76</f>
        <v>N</v>
      </c>
    </row>
    <row r="77" spans="1:13" x14ac:dyDescent="0.2">
      <c r="A77" t="str">
        <f>'Bat-Base-Start'!A77</f>
        <v>T Flavin</v>
      </c>
      <c r="B77">
        <f>'Bat-Base-Start'!B77-IF(COUNTIF('Bat-Season'!$A:$A,'Bat-Base-End'!$A77)&gt;0,VLOOKUP('Bat-Base-End'!$A77,'Bat-Season'!$A:$M,2,FALSE),0)</f>
        <v>1</v>
      </c>
      <c r="C77">
        <f>'Bat-Base-Start'!C77-IF(COUNTIF('Bat-Season'!$A:$A,'Bat-Base-End'!$A77)&gt;0,VLOOKUP('Bat-Base-End'!$A77,'Bat-Season'!$A:$M,3,FALSE),0)</f>
        <v>1</v>
      </c>
      <c r="D77">
        <f>'Bat-Base-Start'!D77-IF(COUNTIF('Bat-Season'!$A:$A,'Bat-Base-End'!$A77)&gt;0,VLOOKUP('Bat-Base-End'!$A77,'Bat-Season'!$A:$M,4,FALSE),0)</f>
        <v>0</v>
      </c>
      <c r="E77">
        <f>'Bat-Base-Start'!E77-IF(COUNTIF('Bat-Season'!$A:$A,'Bat-Base-End'!$A77)&gt;0,VLOOKUP('Bat-Base-End'!$A77,'Bat-Season'!$A:$M,5,FALSE),0)</f>
        <v>16</v>
      </c>
      <c r="F77">
        <f>'Bat-Base-Start'!F77</f>
        <v>16</v>
      </c>
      <c r="G77">
        <f>'Bat-Base-Start'!G77-IF(COUNTIF('Bat-Season'!$A:$A,'Bat-Base-End'!$A77)&gt;0,VLOOKUP('Bat-Base-End'!$A77,'Bat-Season'!$A:$M,7,FALSE),0)</f>
        <v>0</v>
      </c>
      <c r="H77">
        <f>'Bat-Base-Start'!H77-IF(COUNTIF('Bat-Season'!$A:$A,'Bat-Base-End'!$A77)&gt;0,VLOOKUP('Bat-Base-End'!$A77,'Bat-Season'!$A:$M,8,FALSE),0)</f>
        <v>0</v>
      </c>
      <c r="I77">
        <f>'Bat-Base-Start'!I77-IF(COUNTIF('Bat-Season'!$A:$A,'Bat-Base-End'!$A77)&gt;0,VLOOKUP('Bat-Base-End'!$A77,'Bat-Season'!$A:$M,9,FALSE),0)</f>
        <v>0</v>
      </c>
      <c r="J77">
        <f>'Bat-Base-Start'!J77-IF(COUNTIF('Bat-Season'!$A:$A,'Bat-Base-End'!$A77)&gt;0,VLOOKUP('Bat-Base-End'!$A77,'Bat-Season'!$A:$M,10,FALSE),0)</f>
        <v>0</v>
      </c>
      <c r="K77">
        <f>'Bat-Base-Start'!K77-IF(COUNTIF('Bat-Season'!$A:$A,'Bat-Base-End'!$A77)&gt;0,VLOOKUP('Bat-Base-End'!$A77,'Bat-Season'!$A:$M,11,FALSE),0)</f>
        <v>0</v>
      </c>
      <c r="L77" t="str">
        <f>IF(ISBLANK('Bat-Base-Start'!L77),"",'Bat-Base-Start'!L77-IF(COUNTIF('Bat-Season'!$A:$A,'Bat-Base-End'!$A77)&gt;0,VLOOKUP('Bat-Base-End'!$A77,'Bat-Season'!$A:$M,12,FALSE),0))</f>
        <v/>
      </c>
      <c r="M77" t="str">
        <f>'Bat-Base-Start'!M77</f>
        <v>N</v>
      </c>
    </row>
    <row r="78" spans="1:13" x14ac:dyDescent="0.2">
      <c r="A78" t="str">
        <f>'Bat-Base-Start'!A78</f>
        <v>S Follows</v>
      </c>
      <c r="B78">
        <f>'Bat-Base-Start'!B78-IF(COUNTIF('Bat-Season'!$A:$A,'Bat-Base-End'!$A78)&gt;0,VLOOKUP('Bat-Base-End'!$A78,'Bat-Season'!$A:$M,2,FALSE),0)</f>
        <v>67</v>
      </c>
      <c r="C78">
        <f>'Bat-Base-Start'!C78-IF(COUNTIF('Bat-Season'!$A:$A,'Bat-Base-End'!$A78)&gt;0,VLOOKUP('Bat-Base-End'!$A78,'Bat-Season'!$A:$M,3,FALSE),0)</f>
        <v>53</v>
      </c>
      <c r="D78">
        <f>'Bat-Base-Start'!D78-IF(COUNTIF('Bat-Season'!$A:$A,'Bat-Base-End'!$A78)&gt;0,VLOOKUP('Bat-Base-End'!$A78,'Bat-Season'!$A:$M,4,FALSE),0)</f>
        <v>10</v>
      </c>
      <c r="E78">
        <f>'Bat-Base-Start'!E78-IF(COUNTIF('Bat-Season'!$A:$A,'Bat-Base-End'!$A78)&gt;0,VLOOKUP('Bat-Base-End'!$A78,'Bat-Season'!$A:$M,5,FALSE),0)</f>
        <v>238</v>
      </c>
      <c r="F78">
        <f>'Bat-Base-Start'!F78</f>
        <v>27</v>
      </c>
      <c r="G78">
        <f>'Bat-Base-Start'!G78-IF(COUNTIF('Bat-Season'!$A:$A,'Bat-Base-End'!$A78)&gt;0,VLOOKUP('Bat-Base-End'!$A78,'Bat-Season'!$A:$M,7,FALSE),0)</f>
        <v>0</v>
      </c>
      <c r="H78">
        <f>'Bat-Base-Start'!H78-IF(COUNTIF('Bat-Season'!$A:$A,'Bat-Base-End'!$A78)&gt;0,VLOOKUP('Bat-Base-End'!$A78,'Bat-Season'!$A:$M,8,FALSE),0)</f>
        <v>0</v>
      </c>
      <c r="I78">
        <f>'Bat-Base-Start'!I78-IF(COUNTIF('Bat-Season'!$A:$A,'Bat-Base-End'!$A78)&gt;0,VLOOKUP('Bat-Base-End'!$A78,'Bat-Season'!$A:$M,9,FALSE),0)</f>
        <v>15</v>
      </c>
      <c r="J78">
        <f>'Bat-Base-Start'!J78-IF(COUNTIF('Bat-Season'!$A:$A,'Bat-Base-End'!$A78)&gt;0,VLOOKUP('Bat-Base-End'!$A78,'Bat-Season'!$A:$M,10,FALSE),0)</f>
        <v>24</v>
      </c>
      <c r="K78">
        <f>'Bat-Base-Start'!K78-IF(COUNTIF('Bat-Season'!$A:$A,'Bat-Base-End'!$A78)&gt;0,VLOOKUP('Bat-Base-End'!$A78,'Bat-Season'!$A:$M,11,FALSE),0)</f>
        <v>1</v>
      </c>
      <c r="L78" t="str">
        <f>IF(ISBLANK('Bat-Base-Start'!L78),"",'Bat-Base-Start'!L78-IF(COUNTIF('Bat-Season'!$A:$A,'Bat-Base-End'!$A78)&gt;0,VLOOKUP('Bat-Base-End'!$A78,'Bat-Season'!$A:$M,12,FALSE),0))</f>
        <v/>
      </c>
      <c r="M78" t="str">
        <f>'Bat-Base-Start'!M78</f>
        <v>N</v>
      </c>
    </row>
    <row r="79" spans="1:13" x14ac:dyDescent="0.2">
      <c r="A79" t="str">
        <f>'Bat-Base-Start'!A79</f>
        <v>J Fowler</v>
      </c>
      <c r="B79">
        <f>'Bat-Base-Start'!B79-IF(COUNTIF('Bat-Season'!$A:$A,'Bat-Base-End'!$A79)&gt;0,VLOOKUP('Bat-Base-End'!$A79,'Bat-Season'!$A:$M,2,FALSE),0)</f>
        <v>12</v>
      </c>
      <c r="C79">
        <f>'Bat-Base-Start'!C79-IF(COUNTIF('Bat-Season'!$A:$A,'Bat-Base-End'!$A79)&gt;0,VLOOKUP('Bat-Base-End'!$A79,'Bat-Season'!$A:$M,3,FALSE),0)</f>
        <v>12</v>
      </c>
      <c r="D79">
        <f>'Bat-Base-Start'!D79-IF(COUNTIF('Bat-Season'!$A:$A,'Bat-Base-End'!$A79)&gt;0,VLOOKUP('Bat-Base-End'!$A79,'Bat-Season'!$A:$M,4,FALSE),0)</f>
        <v>2</v>
      </c>
      <c r="E79">
        <f>'Bat-Base-Start'!E79-IF(COUNTIF('Bat-Season'!$A:$A,'Bat-Base-End'!$A79)&gt;0,VLOOKUP('Bat-Base-End'!$A79,'Bat-Season'!$A:$M,5,FALSE),0)</f>
        <v>167</v>
      </c>
      <c r="F79">
        <f>'Bat-Base-Start'!F79</f>
        <v>62</v>
      </c>
      <c r="G79">
        <f>'Bat-Base-Start'!G79-IF(COUNTIF('Bat-Season'!$A:$A,'Bat-Base-End'!$A79)&gt;0,VLOOKUP('Bat-Base-End'!$A79,'Bat-Season'!$A:$M,7,FALSE),0)</f>
        <v>1</v>
      </c>
      <c r="H79">
        <f>'Bat-Base-Start'!H79-IF(COUNTIF('Bat-Season'!$A:$A,'Bat-Base-End'!$A79)&gt;0,VLOOKUP('Bat-Base-End'!$A79,'Bat-Season'!$A:$M,8,FALSE),0)</f>
        <v>0</v>
      </c>
      <c r="I79">
        <f>'Bat-Base-Start'!I79-IF(COUNTIF('Bat-Season'!$A:$A,'Bat-Base-End'!$A79)&gt;0,VLOOKUP('Bat-Base-End'!$A79,'Bat-Season'!$A:$M,9,FALSE),0)</f>
        <v>3</v>
      </c>
      <c r="J79">
        <f>'Bat-Base-Start'!J79-IF(COUNTIF('Bat-Season'!$A:$A,'Bat-Base-End'!$A79)&gt;0,VLOOKUP('Bat-Base-End'!$A79,'Bat-Season'!$A:$M,10,FALSE),0)</f>
        <v>16</v>
      </c>
      <c r="K79">
        <f>'Bat-Base-Start'!K79-IF(COUNTIF('Bat-Season'!$A:$A,'Bat-Base-End'!$A79)&gt;0,VLOOKUP('Bat-Base-End'!$A79,'Bat-Season'!$A:$M,11,FALSE),0)</f>
        <v>3</v>
      </c>
      <c r="L79" t="str">
        <f>IF(ISBLANK('Bat-Base-Start'!L79),"",'Bat-Base-Start'!L79-IF(COUNTIF('Bat-Season'!$A:$A,'Bat-Base-End'!$A79)&gt;0,VLOOKUP('Bat-Base-End'!$A79,'Bat-Season'!$A:$M,12,FALSE),0))</f>
        <v/>
      </c>
      <c r="M79" t="str">
        <f>'Bat-Base-Start'!M79</f>
        <v>N</v>
      </c>
    </row>
    <row r="80" spans="1:13" x14ac:dyDescent="0.2">
      <c r="A80" t="str">
        <f>'Bat-Base-Start'!A80</f>
        <v>Sav Gatfield</v>
      </c>
      <c r="B80">
        <f>'Bat-Base-Start'!B80-IF(COUNTIF('Bat-Season'!$A:$A,'Bat-Base-End'!$A80)&gt;0,VLOOKUP('Bat-Base-End'!$A80,'Bat-Season'!$A:$M,2,FALSE),0)</f>
        <v>26</v>
      </c>
      <c r="C80">
        <f>'Bat-Base-Start'!C80-IF(COUNTIF('Bat-Season'!$A:$A,'Bat-Base-End'!$A80)&gt;0,VLOOKUP('Bat-Base-End'!$A80,'Bat-Season'!$A:$M,3,FALSE),0)</f>
        <v>21</v>
      </c>
      <c r="D80">
        <f>'Bat-Base-Start'!D80-IF(COUNTIF('Bat-Season'!$A:$A,'Bat-Base-End'!$A80)&gt;0,VLOOKUP('Bat-Base-End'!$A80,'Bat-Season'!$A:$M,4,FALSE),0)</f>
        <v>4</v>
      </c>
      <c r="E80">
        <f>'Bat-Base-Start'!E80-IF(COUNTIF('Bat-Season'!$A:$A,'Bat-Base-End'!$A80)&gt;0,VLOOKUP('Bat-Base-End'!$A80,'Bat-Season'!$A:$M,5,FALSE),0)</f>
        <v>238</v>
      </c>
      <c r="F80">
        <f>'Bat-Base-Start'!F80</f>
        <v>63</v>
      </c>
      <c r="G80">
        <f>'Bat-Base-Start'!G80-IF(COUNTIF('Bat-Season'!$A:$A,'Bat-Base-End'!$A80)&gt;0,VLOOKUP('Bat-Base-End'!$A80,'Bat-Season'!$A:$M,7,FALSE),0)</f>
        <v>2</v>
      </c>
      <c r="H80">
        <f>'Bat-Base-Start'!H80-IF(COUNTIF('Bat-Season'!$A:$A,'Bat-Base-End'!$A80)&gt;0,VLOOKUP('Bat-Base-End'!$A80,'Bat-Season'!$A:$M,8,FALSE),0)</f>
        <v>0</v>
      </c>
      <c r="I80">
        <f>'Bat-Base-Start'!I80-IF(COUNTIF('Bat-Season'!$A:$A,'Bat-Base-End'!$A80)&gt;0,VLOOKUP('Bat-Base-End'!$A80,'Bat-Season'!$A:$M,9,FALSE),0)</f>
        <v>6</v>
      </c>
      <c r="J80">
        <f>'Bat-Base-Start'!J80-IF(COUNTIF('Bat-Season'!$A:$A,'Bat-Base-End'!$A80)&gt;0,VLOOKUP('Bat-Base-End'!$A80,'Bat-Season'!$A:$M,10,FALSE),0)</f>
        <v>28</v>
      </c>
      <c r="K80">
        <f>'Bat-Base-Start'!K80-IF(COUNTIF('Bat-Season'!$A:$A,'Bat-Base-End'!$A80)&gt;0,VLOOKUP('Bat-Base-End'!$A80,'Bat-Season'!$A:$M,11,FALSE),0)</f>
        <v>4</v>
      </c>
      <c r="L80" t="str">
        <f>IF(ISBLANK('Bat-Base-Start'!L80),"",'Bat-Base-Start'!L80-IF(COUNTIF('Bat-Season'!$A:$A,'Bat-Base-End'!$A80)&gt;0,VLOOKUP('Bat-Base-End'!$A80,'Bat-Season'!$A:$M,12,FALSE),0))</f>
        <v/>
      </c>
      <c r="M80" t="str">
        <f>'Bat-Base-Start'!M80</f>
        <v>N</v>
      </c>
    </row>
    <row r="81" spans="1:13" x14ac:dyDescent="0.2">
      <c r="A81" t="str">
        <f>'Bat-Base-Start'!A81</f>
        <v>C Gibbons</v>
      </c>
      <c r="B81">
        <f>'Bat-Base-Start'!B81-IF(COUNTIF('Bat-Season'!$A:$A,'Bat-Base-End'!$A81)&gt;0,VLOOKUP('Bat-Base-End'!$A81,'Bat-Season'!$A:$M,2,FALSE),0)</f>
        <v>1</v>
      </c>
      <c r="C81">
        <f>'Bat-Base-Start'!C81-IF(COUNTIF('Bat-Season'!$A:$A,'Bat-Base-End'!$A81)&gt;0,VLOOKUP('Bat-Base-End'!$A81,'Bat-Season'!$A:$M,3,FALSE),0)</f>
        <v>1</v>
      </c>
      <c r="D81">
        <f>'Bat-Base-Start'!D81-IF(COUNTIF('Bat-Season'!$A:$A,'Bat-Base-End'!$A81)&gt;0,VLOOKUP('Bat-Base-End'!$A81,'Bat-Season'!$A:$M,4,FALSE),0)</f>
        <v>0</v>
      </c>
      <c r="E81">
        <f>'Bat-Base-Start'!E81-IF(COUNTIF('Bat-Season'!$A:$A,'Bat-Base-End'!$A81)&gt;0,VLOOKUP('Bat-Base-End'!$A81,'Bat-Season'!$A:$M,5,FALSE),0)</f>
        <v>1</v>
      </c>
      <c r="F81">
        <f>'Bat-Base-Start'!F81</f>
        <v>1</v>
      </c>
      <c r="G81">
        <f>'Bat-Base-Start'!G81-IF(COUNTIF('Bat-Season'!$A:$A,'Bat-Base-End'!$A81)&gt;0,VLOOKUP('Bat-Base-End'!$A81,'Bat-Season'!$A:$M,7,FALSE),0)</f>
        <v>0</v>
      </c>
      <c r="H81">
        <f>'Bat-Base-Start'!H81-IF(COUNTIF('Bat-Season'!$A:$A,'Bat-Base-End'!$A81)&gt;0,VLOOKUP('Bat-Base-End'!$A81,'Bat-Season'!$A:$M,8,FALSE),0)</f>
        <v>0</v>
      </c>
      <c r="I81">
        <f>'Bat-Base-Start'!I81-IF(COUNTIF('Bat-Season'!$A:$A,'Bat-Base-End'!$A81)&gt;0,VLOOKUP('Bat-Base-End'!$A81,'Bat-Season'!$A:$M,9,FALSE),0)</f>
        <v>0</v>
      </c>
      <c r="J81">
        <f>'Bat-Base-Start'!J81-IF(COUNTIF('Bat-Season'!$A:$A,'Bat-Base-End'!$A81)&gt;0,VLOOKUP('Bat-Base-End'!$A81,'Bat-Season'!$A:$M,10,FALSE),0)</f>
        <v>0</v>
      </c>
      <c r="K81">
        <f>'Bat-Base-Start'!K81-IF(COUNTIF('Bat-Season'!$A:$A,'Bat-Base-End'!$A81)&gt;0,VLOOKUP('Bat-Base-End'!$A81,'Bat-Season'!$A:$M,11,FALSE),0)</f>
        <v>0</v>
      </c>
      <c r="L81" t="str">
        <f>IF(ISBLANK('Bat-Base-Start'!L81),"",'Bat-Base-Start'!L81-IF(COUNTIF('Bat-Season'!$A:$A,'Bat-Base-End'!$A81)&gt;0,VLOOKUP('Bat-Base-End'!$A81,'Bat-Season'!$A:$M,12,FALSE),0))</f>
        <v/>
      </c>
      <c r="M81" t="str">
        <f>'Bat-Base-Start'!M81</f>
        <v>N</v>
      </c>
    </row>
    <row r="82" spans="1:13" x14ac:dyDescent="0.2">
      <c r="A82" t="str">
        <f>'Bat-Base-Start'!A82</f>
        <v>Simon Gillman</v>
      </c>
      <c r="B82">
        <f>'Bat-Base-Start'!B82-IF(COUNTIF('Bat-Season'!$A:$A,'Bat-Base-End'!$A82)&gt;0,VLOOKUP('Bat-Base-End'!$A82,'Bat-Season'!$A:$M,2,FALSE),0)</f>
        <v>129</v>
      </c>
      <c r="C82">
        <f>'Bat-Base-Start'!C82-IF(COUNTIF('Bat-Season'!$A:$A,'Bat-Base-End'!$A82)&gt;0,VLOOKUP('Bat-Base-End'!$A82,'Bat-Season'!$A:$M,3,FALSE),0)</f>
        <v>81</v>
      </c>
      <c r="D82">
        <f>'Bat-Base-Start'!D82-IF(COUNTIF('Bat-Season'!$A:$A,'Bat-Base-End'!$A82)&gt;0,VLOOKUP('Bat-Base-End'!$A82,'Bat-Season'!$A:$M,4,FALSE),0)</f>
        <v>29</v>
      </c>
      <c r="E82">
        <f>'Bat-Base-Start'!E82-IF(COUNTIF('Bat-Season'!$A:$A,'Bat-Base-End'!$A82)&gt;0,VLOOKUP('Bat-Base-End'!$A82,'Bat-Season'!$A:$M,5,FALSE),0)</f>
        <v>518</v>
      </c>
      <c r="F82">
        <f>'Bat-Base-Start'!F82</f>
        <v>74</v>
      </c>
      <c r="G82">
        <f>'Bat-Base-Start'!G82-IF(COUNTIF('Bat-Season'!$A:$A,'Bat-Base-End'!$A82)&gt;0,VLOOKUP('Bat-Base-End'!$A82,'Bat-Season'!$A:$M,7,FALSE),0)</f>
        <v>2</v>
      </c>
      <c r="H82">
        <f>'Bat-Base-Start'!H82-IF(COUNTIF('Bat-Season'!$A:$A,'Bat-Base-End'!$A82)&gt;0,VLOOKUP('Bat-Base-End'!$A82,'Bat-Season'!$A:$M,8,FALSE),0)</f>
        <v>0</v>
      </c>
      <c r="I82">
        <f>'Bat-Base-Start'!I82-IF(COUNTIF('Bat-Season'!$A:$A,'Bat-Base-End'!$A82)&gt;0,VLOOKUP('Bat-Base-End'!$A82,'Bat-Season'!$A:$M,9,FALSE),0)</f>
        <v>15</v>
      </c>
      <c r="J82">
        <f>'Bat-Base-Start'!J82-IF(COUNTIF('Bat-Season'!$A:$A,'Bat-Base-End'!$A82)&gt;0,VLOOKUP('Bat-Base-End'!$A82,'Bat-Season'!$A:$M,10,FALSE),0)</f>
        <v>30</v>
      </c>
      <c r="K82">
        <f>'Bat-Base-Start'!K82-IF(COUNTIF('Bat-Season'!$A:$A,'Bat-Base-End'!$A82)&gt;0,VLOOKUP('Bat-Base-End'!$A82,'Bat-Season'!$A:$M,11,FALSE),0)</f>
        <v>6</v>
      </c>
      <c r="L82" t="str">
        <f>IF(ISBLANK('Bat-Base-Start'!L82),"",'Bat-Base-Start'!L82-IF(COUNTIF('Bat-Season'!$A:$A,'Bat-Base-End'!$A82)&gt;0,VLOOKUP('Bat-Base-End'!$A82,'Bat-Season'!$A:$M,12,FALSE),0))</f>
        <v/>
      </c>
      <c r="M82" t="str">
        <f>'Bat-Base-Start'!M82</f>
        <v>N</v>
      </c>
    </row>
    <row r="83" spans="1:13" x14ac:dyDescent="0.2">
      <c r="A83" t="str">
        <f>'Bat-Base-Start'!A83</f>
        <v>R Gladstone</v>
      </c>
      <c r="B83">
        <f>'Bat-Base-Start'!B83-IF(COUNTIF('Bat-Season'!$A:$A,'Bat-Base-End'!$A83)&gt;0,VLOOKUP('Bat-Base-End'!$A83,'Bat-Season'!$A:$M,2,FALSE),0)</f>
        <v>15</v>
      </c>
      <c r="C83">
        <f>'Bat-Base-Start'!C83-IF(COUNTIF('Bat-Season'!$A:$A,'Bat-Base-End'!$A83)&gt;0,VLOOKUP('Bat-Base-End'!$A83,'Bat-Season'!$A:$M,3,FALSE),0)</f>
        <v>14</v>
      </c>
      <c r="D83">
        <f>'Bat-Base-Start'!D83-IF(COUNTIF('Bat-Season'!$A:$A,'Bat-Base-End'!$A83)&gt;0,VLOOKUP('Bat-Base-End'!$A83,'Bat-Season'!$A:$M,4,FALSE),0)</f>
        <v>3</v>
      </c>
      <c r="E83">
        <f>'Bat-Base-Start'!E83-IF(COUNTIF('Bat-Season'!$A:$A,'Bat-Base-End'!$A83)&gt;0,VLOOKUP('Bat-Base-End'!$A83,'Bat-Season'!$A:$M,5,FALSE),0)</f>
        <v>452</v>
      </c>
      <c r="F83">
        <f>'Bat-Base-Start'!F83</f>
        <v>148</v>
      </c>
      <c r="G83">
        <f>'Bat-Base-Start'!G83-IF(COUNTIF('Bat-Season'!$A:$A,'Bat-Base-End'!$A83)&gt;0,VLOOKUP('Bat-Base-End'!$A83,'Bat-Season'!$A:$M,7,FALSE),0)</f>
        <v>1</v>
      </c>
      <c r="H83">
        <f>'Bat-Base-Start'!H83-IF(COUNTIF('Bat-Season'!$A:$A,'Bat-Base-End'!$A83)&gt;0,VLOOKUP('Bat-Base-End'!$A83,'Bat-Season'!$A:$M,8,FALSE),0)</f>
        <v>1</v>
      </c>
      <c r="I83">
        <f>'Bat-Base-Start'!I83-IF(COUNTIF('Bat-Season'!$A:$A,'Bat-Base-End'!$A83)&gt;0,VLOOKUP('Bat-Base-End'!$A83,'Bat-Season'!$A:$M,9,FALSE),0)</f>
        <v>0</v>
      </c>
      <c r="J83">
        <f>'Bat-Base-Start'!J83-IF(COUNTIF('Bat-Season'!$A:$A,'Bat-Base-End'!$A83)&gt;0,VLOOKUP('Bat-Base-End'!$A83,'Bat-Season'!$A:$M,10,FALSE),0)</f>
        <v>46</v>
      </c>
      <c r="K83">
        <f>'Bat-Base-Start'!K83-IF(COUNTIF('Bat-Season'!$A:$A,'Bat-Base-End'!$A83)&gt;0,VLOOKUP('Bat-Base-End'!$A83,'Bat-Season'!$A:$M,11,FALSE),0)</f>
        <v>22</v>
      </c>
      <c r="L83" t="str">
        <f>IF(ISBLANK('Bat-Base-Start'!L83),"",'Bat-Base-Start'!L83-IF(COUNTIF('Bat-Season'!$A:$A,'Bat-Base-End'!$A83)&gt;0,VLOOKUP('Bat-Base-End'!$A83,'Bat-Season'!$A:$M,12,FALSE),0))</f>
        <v/>
      </c>
      <c r="M83" t="str">
        <f>'Bat-Base-Start'!M83</f>
        <v>N</v>
      </c>
    </row>
    <row r="84" spans="1:13" x14ac:dyDescent="0.2">
      <c r="A84" t="str">
        <f>'Bat-Base-Start'!A84</f>
        <v>Patrick Gledhill</v>
      </c>
      <c r="B84">
        <f>'Bat-Base-Start'!B84-IF(COUNTIF('Bat-Season'!$A:$A,'Bat-Base-End'!$A84)&gt;0,VLOOKUP('Bat-Base-End'!$A84,'Bat-Season'!$A:$M,2,FALSE),0)</f>
        <v>93</v>
      </c>
      <c r="C84">
        <f>'Bat-Base-Start'!C84-IF(COUNTIF('Bat-Season'!$A:$A,'Bat-Base-End'!$A84)&gt;0,VLOOKUP('Bat-Base-End'!$A84,'Bat-Season'!$A:$M,3,FALSE),0)</f>
        <v>75</v>
      </c>
      <c r="D84">
        <f>'Bat-Base-Start'!D84-IF(COUNTIF('Bat-Season'!$A:$A,'Bat-Base-End'!$A84)&gt;0,VLOOKUP('Bat-Base-End'!$A84,'Bat-Season'!$A:$M,4,FALSE),0)</f>
        <v>11</v>
      </c>
      <c r="E84">
        <f>'Bat-Base-Start'!E84-IF(COUNTIF('Bat-Season'!$A:$A,'Bat-Base-End'!$A84)&gt;0,VLOOKUP('Bat-Base-End'!$A84,'Bat-Season'!$A:$M,5,FALSE),0)</f>
        <v>648</v>
      </c>
      <c r="F84">
        <f>'Bat-Base-Start'!F84</f>
        <v>72</v>
      </c>
      <c r="G84">
        <f>'Bat-Base-Start'!G84-IF(COUNTIF('Bat-Season'!$A:$A,'Bat-Base-End'!$A84)&gt;0,VLOOKUP('Bat-Base-End'!$A84,'Bat-Season'!$A:$M,7,FALSE),0)</f>
        <v>1</v>
      </c>
      <c r="H84">
        <f>'Bat-Base-Start'!H84-IF(COUNTIF('Bat-Season'!$A:$A,'Bat-Base-End'!$A84)&gt;0,VLOOKUP('Bat-Base-End'!$A84,'Bat-Season'!$A:$M,8,FALSE),0)</f>
        <v>0</v>
      </c>
      <c r="I84">
        <f>'Bat-Base-Start'!I84-IF(COUNTIF('Bat-Season'!$A:$A,'Bat-Base-End'!$A84)&gt;0,VLOOKUP('Bat-Base-End'!$A84,'Bat-Season'!$A:$M,9,FALSE),0)</f>
        <v>17</v>
      </c>
      <c r="J84">
        <f>'Bat-Base-Start'!J84-IF(COUNTIF('Bat-Season'!$A:$A,'Bat-Base-End'!$A84)&gt;0,VLOOKUP('Bat-Base-End'!$A84,'Bat-Season'!$A:$M,10,FALSE),0)</f>
        <v>57</v>
      </c>
      <c r="K84">
        <f>'Bat-Base-Start'!K84-IF(COUNTIF('Bat-Season'!$A:$A,'Bat-Base-End'!$A84)&gt;0,VLOOKUP('Bat-Base-End'!$A84,'Bat-Season'!$A:$M,11,FALSE),0)</f>
        <v>0</v>
      </c>
      <c r="L84" t="str">
        <f>IF(ISBLANK('Bat-Base-Start'!L84),"",'Bat-Base-Start'!L84-IF(COUNTIF('Bat-Season'!$A:$A,'Bat-Base-End'!$A84)&gt;0,VLOOKUP('Bat-Base-End'!$A84,'Bat-Season'!$A:$M,12,FALSE),0))</f>
        <v/>
      </c>
      <c r="M84" t="str">
        <f>'Bat-Base-Start'!M84</f>
        <v>Y</v>
      </c>
    </row>
    <row r="85" spans="1:13" x14ac:dyDescent="0.2">
      <c r="A85" t="str">
        <f>'Bat-Base-Start'!A85</f>
        <v>Ben Glover</v>
      </c>
      <c r="B85">
        <f>'Bat-Base-Start'!B85-IF(COUNTIF('Bat-Season'!$A:$A,'Bat-Base-End'!$A85)&gt;0,VLOOKUP('Bat-Base-End'!$A85,'Bat-Season'!$A:$M,2,FALSE),0)</f>
        <v>17</v>
      </c>
      <c r="C85">
        <f>'Bat-Base-Start'!C85-IF(COUNTIF('Bat-Season'!$A:$A,'Bat-Base-End'!$A85)&gt;0,VLOOKUP('Bat-Base-End'!$A85,'Bat-Season'!$A:$M,3,FALSE),0)</f>
        <v>17</v>
      </c>
      <c r="D85">
        <f>'Bat-Base-Start'!D85-IF(COUNTIF('Bat-Season'!$A:$A,'Bat-Base-End'!$A85)&gt;0,VLOOKUP('Bat-Base-End'!$A85,'Bat-Season'!$A:$M,4,FALSE),0)</f>
        <v>1</v>
      </c>
      <c r="E85">
        <f>'Bat-Base-Start'!E85-IF(COUNTIF('Bat-Season'!$A:$A,'Bat-Base-End'!$A85)&gt;0,VLOOKUP('Bat-Base-End'!$A85,'Bat-Season'!$A:$M,5,FALSE),0)</f>
        <v>128</v>
      </c>
      <c r="F85">
        <f>'Bat-Base-Start'!F85</f>
        <v>38</v>
      </c>
      <c r="G85">
        <f>'Bat-Base-Start'!G85-IF(COUNTIF('Bat-Season'!$A:$A,'Bat-Base-End'!$A85)&gt;0,VLOOKUP('Bat-Base-End'!$A85,'Bat-Season'!$A:$M,7,FALSE),0)</f>
        <v>0</v>
      </c>
      <c r="H85">
        <f>'Bat-Base-Start'!H85-IF(COUNTIF('Bat-Season'!$A:$A,'Bat-Base-End'!$A85)&gt;0,VLOOKUP('Bat-Base-End'!$A85,'Bat-Season'!$A:$M,8,FALSE),0)</f>
        <v>0</v>
      </c>
      <c r="I85">
        <f>'Bat-Base-Start'!I85-IF(COUNTIF('Bat-Season'!$A:$A,'Bat-Base-End'!$A85)&gt;0,VLOOKUP('Bat-Base-End'!$A85,'Bat-Season'!$A:$M,9,FALSE),0)</f>
        <v>3</v>
      </c>
      <c r="J85">
        <f>'Bat-Base-Start'!J85-IF(COUNTIF('Bat-Season'!$A:$A,'Bat-Base-End'!$A85)&gt;0,VLOOKUP('Bat-Base-End'!$A85,'Bat-Season'!$A:$M,10,FALSE),0)</f>
        <v>13</v>
      </c>
      <c r="K85">
        <f>'Bat-Base-Start'!K85-IF(COUNTIF('Bat-Season'!$A:$A,'Bat-Base-End'!$A85)&gt;0,VLOOKUP('Bat-Base-End'!$A85,'Bat-Season'!$A:$M,11,FALSE),0)</f>
        <v>2</v>
      </c>
      <c r="L85" t="str">
        <f>IF(ISBLANK('Bat-Base-Start'!L85),"",'Bat-Base-Start'!L85-IF(COUNTIF('Bat-Season'!$A:$A,'Bat-Base-End'!$A85)&gt;0,VLOOKUP('Bat-Base-End'!$A85,'Bat-Season'!$A:$M,12,FALSE),0))</f>
        <v/>
      </c>
      <c r="M85" t="str">
        <f>'Bat-Base-Start'!M85</f>
        <v>N</v>
      </c>
    </row>
    <row r="86" spans="1:13" x14ac:dyDescent="0.2">
      <c r="A86" t="str">
        <f>'Bat-Base-Start'!A86</f>
        <v>Liam Gray</v>
      </c>
      <c r="B86">
        <f>'Bat-Base-Start'!B86-IF(COUNTIF('Bat-Season'!$A:$A,'Bat-Base-End'!$A86)&gt;0,VLOOKUP('Bat-Base-End'!$A86,'Bat-Season'!$A:$M,2,FALSE),0)</f>
        <v>33</v>
      </c>
      <c r="C86">
        <f>'Bat-Base-Start'!C86-IF(COUNTIF('Bat-Season'!$A:$A,'Bat-Base-End'!$A86)&gt;0,VLOOKUP('Bat-Base-End'!$A86,'Bat-Season'!$A:$M,3,FALSE),0)</f>
        <v>27</v>
      </c>
      <c r="D86">
        <f>'Bat-Base-Start'!D86-IF(COUNTIF('Bat-Season'!$A:$A,'Bat-Base-End'!$A86)&gt;0,VLOOKUP('Bat-Base-End'!$A86,'Bat-Season'!$A:$M,4,FALSE),0)</f>
        <v>6</v>
      </c>
      <c r="E86">
        <f>'Bat-Base-Start'!E86-IF(COUNTIF('Bat-Season'!$A:$A,'Bat-Base-End'!$A86)&gt;0,VLOOKUP('Bat-Base-End'!$A86,'Bat-Season'!$A:$M,5,FALSE),0)</f>
        <v>248</v>
      </c>
      <c r="F86">
        <f>'Bat-Base-Start'!F86</f>
        <v>48</v>
      </c>
      <c r="G86">
        <f>'Bat-Base-Start'!G86-IF(COUNTIF('Bat-Season'!$A:$A,'Bat-Base-End'!$A86)&gt;0,VLOOKUP('Bat-Base-End'!$A86,'Bat-Season'!$A:$M,7,FALSE),0)</f>
        <v>0</v>
      </c>
      <c r="H86">
        <f>'Bat-Base-Start'!H86-IF(COUNTIF('Bat-Season'!$A:$A,'Bat-Base-End'!$A86)&gt;0,VLOOKUP('Bat-Base-End'!$A86,'Bat-Season'!$A:$M,8,FALSE),0)</f>
        <v>0</v>
      </c>
      <c r="I86">
        <f>'Bat-Base-Start'!I86-IF(COUNTIF('Bat-Season'!$A:$A,'Bat-Base-End'!$A86)&gt;0,VLOOKUP('Bat-Base-End'!$A86,'Bat-Season'!$A:$M,9,FALSE),0)</f>
        <v>3</v>
      </c>
      <c r="J86">
        <f>'Bat-Base-Start'!J86-IF(COUNTIF('Bat-Season'!$A:$A,'Bat-Base-End'!$A86)&gt;0,VLOOKUP('Bat-Base-End'!$A86,'Bat-Season'!$A:$M,10,FALSE),0)</f>
        <v>24</v>
      </c>
      <c r="K86">
        <f>'Bat-Base-Start'!K86-IF(COUNTIF('Bat-Season'!$A:$A,'Bat-Base-End'!$A86)&gt;0,VLOOKUP('Bat-Base-End'!$A86,'Bat-Season'!$A:$M,11,FALSE),0)</f>
        <v>3</v>
      </c>
      <c r="L86" t="str">
        <f>IF(ISBLANK('Bat-Base-Start'!L86),"",'Bat-Base-Start'!L86-IF(COUNTIF('Bat-Season'!$A:$A,'Bat-Base-End'!$A86)&gt;0,VLOOKUP('Bat-Base-End'!$A86,'Bat-Season'!$A:$M,12,FALSE),0))</f>
        <v/>
      </c>
      <c r="M86" t="str">
        <f>'Bat-Base-Start'!M86</f>
        <v>Y</v>
      </c>
    </row>
    <row r="87" spans="1:13" x14ac:dyDescent="0.2">
      <c r="A87" t="str">
        <f>'Bat-Base-Start'!A87</f>
        <v>Joe Green</v>
      </c>
      <c r="B87">
        <f>'Bat-Base-Start'!B87-IF(COUNTIF('Bat-Season'!$A:$A,'Bat-Base-End'!$A87)&gt;0,VLOOKUP('Bat-Base-End'!$A87,'Bat-Season'!$A:$M,2,FALSE),0)</f>
        <v>31</v>
      </c>
      <c r="C87">
        <f>'Bat-Base-Start'!C87-IF(COUNTIF('Bat-Season'!$A:$A,'Bat-Base-End'!$A87)&gt;0,VLOOKUP('Bat-Base-End'!$A87,'Bat-Season'!$A:$M,3,FALSE),0)</f>
        <v>15</v>
      </c>
      <c r="D87">
        <f>'Bat-Base-Start'!D87-IF(COUNTIF('Bat-Season'!$A:$A,'Bat-Base-End'!$A87)&gt;0,VLOOKUP('Bat-Base-End'!$A87,'Bat-Season'!$A:$M,4,FALSE),0)</f>
        <v>6</v>
      </c>
      <c r="E87">
        <f>'Bat-Base-Start'!E87-IF(COUNTIF('Bat-Season'!$A:$A,'Bat-Base-End'!$A87)&gt;0,VLOOKUP('Bat-Base-End'!$A87,'Bat-Season'!$A:$M,5,FALSE),0)</f>
        <v>46</v>
      </c>
      <c r="F87">
        <f>'Bat-Base-Start'!F87</f>
        <v>17</v>
      </c>
      <c r="G87">
        <f>'Bat-Base-Start'!G87-IF(COUNTIF('Bat-Season'!$A:$A,'Bat-Base-End'!$A87)&gt;0,VLOOKUP('Bat-Base-End'!$A87,'Bat-Season'!$A:$M,7,FALSE),0)</f>
        <v>0</v>
      </c>
      <c r="H87">
        <f>'Bat-Base-Start'!H87-IF(COUNTIF('Bat-Season'!$A:$A,'Bat-Base-End'!$A87)&gt;0,VLOOKUP('Bat-Base-End'!$A87,'Bat-Season'!$A:$M,8,FALSE),0)</f>
        <v>0</v>
      </c>
      <c r="I87">
        <f>'Bat-Base-Start'!I87-IF(COUNTIF('Bat-Season'!$A:$A,'Bat-Base-End'!$A87)&gt;0,VLOOKUP('Bat-Base-End'!$A87,'Bat-Season'!$A:$M,9,FALSE),0)</f>
        <v>4</v>
      </c>
      <c r="J87">
        <f>'Bat-Base-Start'!J87-IF(COUNTIF('Bat-Season'!$A:$A,'Bat-Base-End'!$A87)&gt;0,VLOOKUP('Bat-Base-End'!$A87,'Bat-Season'!$A:$M,10,FALSE),0)</f>
        <v>4</v>
      </c>
      <c r="K87">
        <f>'Bat-Base-Start'!K87-IF(COUNTIF('Bat-Season'!$A:$A,'Bat-Base-End'!$A87)&gt;0,VLOOKUP('Bat-Base-End'!$A87,'Bat-Season'!$A:$M,11,FALSE),0)</f>
        <v>1</v>
      </c>
      <c r="L87" t="str">
        <f>IF(ISBLANK('Bat-Base-Start'!L87),"",'Bat-Base-Start'!L87-IF(COUNTIF('Bat-Season'!$A:$A,'Bat-Base-End'!$A87)&gt;0,VLOOKUP('Bat-Base-End'!$A87,'Bat-Season'!$A:$M,12,FALSE),0))</f>
        <v/>
      </c>
      <c r="M87" t="str">
        <f>'Bat-Base-Start'!M87</f>
        <v>N</v>
      </c>
    </row>
    <row r="88" spans="1:13" x14ac:dyDescent="0.2">
      <c r="A88" t="str">
        <f>'Bat-Base-Start'!A88</f>
        <v>J Habib</v>
      </c>
      <c r="B88">
        <f>'Bat-Base-Start'!B88-IF(COUNTIF('Bat-Season'!$A:$A,'Bat-Base-End'!$A88)&gt;0,VLOOKUP('Bat-Base-End'!$A88,'Bat-Season'!$A:$M,2,FALSE),0)</f>
        <v>1</v>
      </c>
      <c r="C88">
        <f>'Bat-Base-Start'!C88-IF(COUNTIF('Bat-Season'!$A:$A,'Bat-Base-End'!$A88)&gt;0,VLOOKUP('Bat-Base-End'!$A88,'Bat-Season'!$A:$M,3,FALSE),0)</f>
        <v>1</v>
      </c>
      <c r="D88">
        <f>'Bat-Base-Start'!D88-IF(COUNTIF('Bat-Season'!$A:$A,'Bat-Base-End'!$A88)&gt;0,VLOOKUP('Bat-Base-End'!$A88,'Bat-Season'!$A:$M,4,FALSE),0)</f>
        <v>1</v>
      </c>
      <c r="E88">
        <f>'Bat-Base-Start'!E88-IF(COUNTIF('Bat-Season'!$A:$A,'Bat-Base-End'!$A88)&gt;0,VLOOKUP('Bat-Base-End'!$A88,'Bat-Season'!$A:$M,5,FALSE),0)</f>
        <v>23</v>
      </c>
      <c r="F88" t="str">
        <f>'Bat-Base-Start'!F88</f>
        <v>23*</v>
      </c>
      <c r="G88">
        <f>'Bat-Base-Start'!G88-IF(COUNTIF('Bat-Season'!$A:$A,'Bat-Base-End'!$A88)&gt;0,VLOOKUP('Bat-Base-End'!$A88,'Bat-Season'!$A:$M,7,FALSE),0)</f>
        <v>0</v>
      </c>
      <c r="H88">
        <f>'Bat-Base-Start'!H88-IF(COUNTIF('Bat-Season'!$A:$A,'Bat-Base-End'!$A88)&gt;0,VLOOKUP('Bat-Base-End'!$A88,'Bat-Season'!$A:$M,8,FALSE),0)</f>
        <v>0</v>
      </c>
      <c r="I88">
        <f>'Bat-Base-Start'!I88-IF(COUNTIF('Bat-Season'!$A:$A,'Bat-Base-End'!$A88)&gt;0,VLOOKUP('Bat-Base-End'!$A88,'Bat-Season'!$A:$M,9,FALSE),0)</f>
        <v>0</v>
      </c>
      <c r="J88">
        <f>'Bat-Base-Start'!J88-IF(COUNTIF('Bat-Season'!$A:$A,'Bat-Base-End'!$A88)&gt;0,VLOOKUP('Bat-Base-End'!$A88,'Bat-Season'!$A:$M,10,FALSE),0)</f>
        <v>4</v>
      </c>
      <c r="K88">
        <f>'Bat-Base-Start'!K88-IF(COUNTIF('Bat-Season'!$A:$A,'Bat-Base-End'!$A88)&gt;0,VLOOKUP('Bat-Base-End'!$A88,'Bat-Season'!$A:$M,11,FALSE),0)</f>
        <v>0</v>
      </c>
      <c r="L88" t="str">
        <f>IF(ISBLANK('Bat-Base-Start'!L88),"",'Bat-Base-Start'!L88-IF(COUNTIF('Bat-Season'!$A:$A,'Bat-Base-End'!$A88)&gt;0,VLOOKUP('Bat-Base-End'!$A88,'Bat-Season'!$A:$M,12,FALSE),0))</f>
        <v/>
      </c>
      <c r="M88" t="str">
        <f>'Bat-Base-Start'!M88</f>
        <v>N</v>
      </c>
    </row>
    <row r="89" spans="1:13" x14ac:dyDescent="0.2">
      <c r="A89" t="str">
        <f>'Bat-Base-Start'!A89</f>
        <v>Steve Hamer</v>
      </c>
      <c r="B89">
        <f>'Bat-Base-Start'!B89-IF(COUNTIF('Bat-Season'!$A:$A,'Bat-Base-End'!$A89)&gt;0,VLOOKUP('Bat-Base-End'!$A89,'Bat-Season'!$A:$M,2,FALSE),0)</f>
        <v>81</v>
      </c>
      <c r="C89">
        <f>'Bat-Base-Start'!C89-IF(COUNTIF('Bat-Season'!$A:$A,'Bat-Base-End'!$A89)&gt;0,VLOOKUP('Bat-Base-End'!$A89,'Bat-Season'!$A:$M,3,FALSE),0)</f>
        <v>77</v>
      </c>
      <c r="D89">
        <f>'Bat-Base-Start'!D89-IF(COUNTIF('Bat-Season'!$A:$A,'Bat-Base-End'!$A89)&gt;0,VLOOKUP('Bat-Base-End'!$A89,'Bat-Season'!$A:$M,4,FALSE),0)</f>
        <v>6</v>
      </c>
      <c r="E89">
        <f>'Bat-Base-Start'!E89-IF(COUNTIF('Bat-Season'!$A:$A,'Bat-Base-End'!$A89)&gt;0,VLOOKUP('Bat-Base-End'!$A89,'Bat-Season'!$A:$M,5,FALSE),0)</f>
        <v>1527</v>
      </c>
      <c r="F89">
        <f>'Bat-Base-Start'!F89</f>
        <v>101</v>
      </c>
      <c r="G89">
        <f>'Bat-Base-Start'!G89-IF(COUNTIF('Bat-Season'!$A:$A,'Bat-Base-End'!$A89)&gt;0,VLOOKUP('Bat-Base-End'!$A89,'Bat-Season'!$A:$M,7,FALSE),0)</f>
        <v>5</v>
      </c>
      <c r="H89">
        <f>'Bat-Base-Start'!H89-IF(COUNTIF('Bat-Season'!$A:$A,'Bat-Base-End'!$A89)&gt;0,VLOOKUP('Bat-Base-End'!$A89,'Bat-Season'!$A:$M,8,FALSE),0)</f>
        <v>2</v>
      </c>
      <c r="I89">
        <f>'Bat-Base-Start'!I89-IF(COUNTIF('Bat-Season'!$A:$A,'Bat-Base-End'!$A89)&gt;0,VLOOKUP('Bat-Base-End'!$A89,'Bat-Season'!$A:$M,9,FALSE),0)</f>
        <v>7</v>
      </c>
      <c r="J89">
        <f>'Bat-Base-Start'!J89-IF(COUNTIF('Bat-Season'!$A:$A,'Bat-Base-End'!$A89)&gt;0,VLOOKUP('Bat-Base-End'!$A89,'Bat-Season'!$A:$M,10,FALSE),0)</f>
        <v>153</v>
      </c>
      <c r="K89">
        <f>'Bat-Base-Start'!K89-IF(COUNTIF('Bat-Season'!$A:$A,'Bat-Base-End'!$A89)&gt;0,VLOOKUP('Bat-Base-End'!$A89,'Bat-Season'!$A:$M,11,FALSE),0)</f>
        <v>4</v>
      </c>
      <c r="L89" t="str">
        <f>IF(ISBLANK('Bat-Base-Start'!L89),"",'Bat-Base-Start'!L89-IF(COUNTIF('Bat-Season'!$A:$A,'Bat-Base-End'!$A89)&gt;0,VLOOKUP('Bat-Base-End'!$A89,'Bat-Season'!$A:$M,12,FALSE),0))</f>
        <v/>
      </c>
      <c r="M89" t="str">
        <f>'Bat-Base-Start'!M89</f>
        <v>N</v>
      </c>
    </row>
    <row r="90" spans="1:13" x14ac:dyDescent="0.2">
      <c r="A90" t="str">
        <f>'Bat-Base-Start'!A90</f>
        <v>A Hargreaves</v>
      </c>
      <c r="B90">
        <f>'Bat-Base-Start'!B90-IF(COUNTIF('Bat-Season'!$A:$A,'Bat-Base-End'!$A90)&gt;0,VLOOKUP('Bat-Base-End'!$A90,'Bat-Season'!$A:$M,2,FALSE),0)</f>
        <v>23</v>
      </c>
      <c r="C90">
        <f>'Bat-Base-Start'!C90-IF(COUNTIF('Bat-Season'!$A:$A,'Bat-Base-End'!$A90)&gt;0,VLOOKUP('Bat-Base-End'!$A90,'Bat-Season'!$A:$M,3,FALSE),0)</f>
        <v>22</v>
      </c>
      <c r="D90">
        <f>'Bat-Base-Start'!D90-IF(COUNTIF('Bat-Season'!$A:$A,'Bat-Base-End'!$A90)&gt;0,VLOOKUP('Bat-Base-End'!$A90,'Bat-Season'!$A:$M,4,FALSE),0)</f>
        <v>1</v>
      </c>
      <c r="E90">
        <f>'Bat-Base-Start'!E90-IF(COUNTIF('Bat-Season'!$A:$A,'Bat-Base-End'!$A90)&gt;0,VLOOKUP('Bat-Base-End'!$A90,'Bat-Season'!$A:$M,5,FALSE),0)</f>
        <v>188</v>
      </c>
      <c r="F90">
        <f>'Bat-Base-Start'!F90</f>
        <v>24</v>
      </c>
      <c r="G90">
        <f>'Bat-Base-Start'!G90-IF(COUNTIF('Bat-Season'!$A:$A,'Bat-Base-End'!$A90)&gt;0,VLOOKUP('Bat-Base-End'!$A90,'Bat-Season'!$A:$M,7,FALSE),0)</f>
        <v>0</v>
      </c>
      <c r="H90">
        <f>'Bat-Base-Start'!H90-IF(COUNTIF('Bat-Season'!$A:$A,'Bat-Base-End'!$A90)&gt;0,VLOOKUP('Bat-Base-End'!$A90,'Bat-Season'!$A:$M,8,FALSE),0)</f>
        <v>0</v>
      </c>
      <c r="I90">
        <f>'Bat-Base-Start'!I90-IF(COUNTIF('Bat-Season'!$A:$A,'Bat-Base-End'!$A90)&gt;0,VLOOKUP('Bat-Base-End'!$A90,'Bat-Season'!$A:$M,9,FALSE),0)</f>
        <v>3</v>
      </c>
      <c r="J90">
        <f>'Bat-Base-Start'!J90-IF(COUNTIF('Bat-Season'!$A:$A,'Bat-Base-End'!$A90)&gt;0,VLOOKUP('Bat-Base-End'!$A90,'Bat-Season'!$A:$M,10,FALSE),0)</f>
        <v>22</v>
      </c>
      <c r="K90">
        <f>'Bat-Base-Start'!K90-IF(COUNTIF('Bat-Season'!$A:$A,'Bat-Base-End'!$A90)&gt;0,VLOOKUP('Bat-Base-End'!$A90,'Bat-Season'!$A:$M,11,FALSE),0)</f>
        <v>2</v>
      </c>
      <c r="L90" t="str">
        <f>IF(ISBLANK('Bat-Base-Start'!L90),"",'Bat-Base-Start'!L90-IF(COUNTIF('Bat-Season'!$A:$A,'Bat-Base-End'!$A90)&gt;0,VLOOKUP('Bat-Base-End'!$A90,'Bat-Season'!$A:$M,12,FALSE),0))</f>
        <v/>
      </c>
      <c r="M90" t="str">
        <f>'Bat-Base-Start'!M90</f>
        <v>N</v>
      </c>
    </row>
    <row r="91" spans="1:13" x14ac:dyDescent="0.2">
      <c r="A91" t="str">
        <f>'Bat-Base-Start'!A91</f>
        <v>Julian Harris</v>
      </c>
      <c r="B91">
        <f>'Bat-Base-Start'!B91-IF(COUNTIF('Bat-Season'!$A:$A,'Bat-Base-End'!$A91)&gt;0,VLOOKUP('Bat-Base-End'!$A91,'Bat-Season'!$A:$M,2,FALSE),0)</f>
        <v>1</v>
      </c>
      <c r="C91">
        <f>'Bat-Base-Start'!C91-IF(COUNTIF('Bat-Season'!$A:$A,'Bat-Base-End'!$A91)&gt;0,VLOOKUP('Bat-Base-End'!$A91,'Bat-Season'!$A:$M,3,FALSE),0)</f>
        <v>1</v>
      </c>
      <c r="D91">
        <f>'Bat-Base-Start'!D91-IF(COUNTIF('Bat-Season'!$A:$A,'Bat-Base-End'!$A91)&gt;0,VLOOKUP('Bat-Base-End'!$A91,'Bat-Season'!$A:$M,4,FALSE),0)</f>
        <v>0</v>
      </c>
      <c r="E91">
        <f>'Bat-Base-Start'!E91-IF(COUNTIF('Bat-Season'!$A:$A,'Bat-Base-End'!$A91)&gt;0,VLOOKUP('Bat-Base-End'!$A91,'Bat-Season'!$A:$M,5,FALSE),0)</f>
        <v>3</v>
      </c>
      <c r="F91">
        <f>'Bat-Base-Start'!F91</f>
        <v>28</v>
      </c>
      <c r="G91">
        <f>'Bat-Base-Start'!G91-IF(COUNTIF('Bat-Season'!$A:$A,'Bat-Base-End'!$A91)&gt;0,VLOOKUP('Bat-Base-End'!$A91,'Bat-Season'!$A:$M,7,FALSE),0)</f>
        <v>0</v>
      </c>
      <c r="H91">
        <f>'Bat-Base-Start'!H91-IF(COUNTIF('Bat-Season'!$A:$A,'Bat-Base-End'!$A91)&gt;0,VLOOKUP('Bat-Base-End'!$A91,'Bat-Season'!$A:$M,8,FALSE),0)</f>
        <v>0</v>
      </c>
      <c r="I91">
        <f>'Bat-Base-Start'!I91-IF(COUNTIF('Bat-Season'!$A:$A,'Bat-Base-End'!$A91)&gt;0,VLOOKUP('Bat-Base-End'!$A91,'Bat-Season'!$A:$M,9,FALSE),0)</f>
        <v>0</v>
      </c>
      <c r="J91">
        <f>'Bat-Base-Start'!J91-IF(COUNTIF('Bat-Season'!$A:$A,'Bat-Base-End'!$A91)&gt;0,VLOOKUP('Bat-Base-End'!$A91,'Bat-Season'!$A:$M,10,FALSE),0)</f>
        <v>0</v>
      </c>
      <c r="K91">
        <f>'Bat-Base-Start'!K91-IF(COUNTIF('Bat-Season'!$A:$A,'Bat-Base-End'!$A91)&gt;0,VLOOKUP('Bat-Base-End'!$A91,'Bat-Season'!$A:$M,11,FALSE),0)</f>
        <v>0</v>
      </c>
      <c r="L91">
        <f>IF(ISBLANK('Bat-Base-Start'!L91),"",'Bat-Base-Start'!L91-IF(COUNTIF('Bat-Season'!$A:$A,'Bat-Base-End'!$A91)&gt;0,VLOOKUP('Bat-Base-End'!$A91,'Bat-Season'!$A:$M,12,FALSE),0))</f>
        <v>22</v>
      </c>
      <c r="M91" t="str">
        <f>'Bat-Base-Start'!M91</f>
        <v>N</v>
      </c>
    </row>
    <row r="92" spans="1:13" x14ac:dyDescent="0.2">
      <c r="A92" t="str">
        <f>'Bat-Base-Start'!A92</f>
        <v>D Harvey</v>
      </c>
      <c r="B92">
        <f>'Bat-Base-Start'!B92-IF(COUNTIF('Bat-Season'!$A:$A,'Bat-Base-End'!$A92)&gt;0,VLOOKUP('Bat-Base-End'!$A92,'Bat-Season'!$A:$M,2,FALSE),0)</f>
        <v>1</v>
      </c>
      <c r="C92">
        <f>'Bat-Base-Start'!C92-IF(COUNTIF('Bat-Season'!$A:$A,'Bat-Base-End'!$A92)&gt;0,VLOOKUP('Bat-Base-End'!$A92,'Bat-Season'!$A:$M,3,FALSE),0)</f>
        <v>1</v>
      </c>
      <c r="D92">
        <f>'Bat-Base-Start'!D92-IF(COUNTIF('Bat-Season'!$A:$A,'Bat-Base-End'!$A92)&gt;0,VLOOKUP('Bat-Base-End'!$A92,'Bat-Season'!$A:$M,4,FALSE),0)</f>
        <v>0</v>
      </c>
      <c r="E92">
        <f>'Bat-Base-Start'!E92-IF(COUNTIF('Bat-Season'!$A:$A,'Bat-Base-End'!$A92)&gt;0,VLOOKUP('Bat-Base-End'!$A92,'Bat-Season'!$A:$M,5,FALSE),0)</f>
        <v>11</v>
      </c>
      <c r="F92">
        <f>'Bat-Base-Start'!F92</f>
        <v>11</v>
      </c>
      <c r="G92">
        <f>'Bat-Base-Start'!G92-IF(COUNTIF('Bat-Season'!$A:$A,'Bat-Base-End'!$A92)&gt;0,VLOOKUP('Bat-Base-End'!$A92,'Bat-Season'!$A:$M,7,FALSE),0)</f>
        <v>0</v>
      </c>
      <c r="H92">
        <f>'Bat-Base-Start'!H92-IF(COUNTIF('Bat-Season'!$A:$A,'Bat-Base-End'!$A92)&gt;0,VLOOKUP('Bat-Base-End'!$A92,'Bat-Season'!$A:$M,8,FALSE),0)</f>
        <v>0</v>
      </c>
      <c r="I92">
        <f>'Bat-Base-Start'!I92-IF(COUNTIF('Bat-Season'!$A:$A,'Bat-Base-End'!$A92)&gt;0,VLOOKUP('Bat-Base-End'!$A92,'Bat-Season'!$A:$M,9,FALSE),0)</f>
        <v>0</v>
      </c>
      <c r="J92">
        <f>'Bat-Base-Start'!J92-IF(COUNTIF('Bat-Season'!$A:$A,'Bat-Base-End'!$A92)&gt;0,VLOOKUP('Bat-Base-End'!$A92,'Bat-Season'!$A:$M,10,FALSE),0)</f>
        <v>1</v>
      </c>
      <c r="K92">
        <f>'Bat-Base-Start'!K92-IF(COUNTIF('Bat-Season'!$A:$A,'Bat-Base-End'!$A92)&gt;0,VLOOKUP('Bat-Base-End'!$A92,'Bat-Season'!$A:$M,11,FALSE),0)</f>
        <v>0</v>
      </c>
      <c r="L92">
        <f>IF(ISBLANK('Bat-Base-Start'!L92),"",'Bat-Base-Start'!L92-IF(COUNTIF('Bat-Season'!$A:$A,'Bat-Base-End'!$A92)&gt;0,VLOOKUP('Bat-Base-End'!$A92,'Bat-Season'!$A:$M,12,FALSE),0))</f>
        <v>20</v>
      </c>
      <c r="M92" t="str">
        <f>'Bat-Base-Start'!M92</f>
        <v>N</v>
      </c>
    </row>
    <row r="93" spans="1:13" x14ac:dyDescent="0.2">
      <c r="A93" t="str">
        <f>'Bat-Base-Start'!A93</f>
        <v>Tim Hapgood</v>
      </c>
      <c r="B93">
        <f>'Bat-Base-Start'!B93-IF(COUNTIF('Bat-Season'!$A:$A,'Bat-Base-End'!$A93)&gt;0,VLOOKUP('Bat-Base-End'!$A93,'Bat-Season'!$A:$M,2,FALSE),0)</f>
        <v>1</v>
      </c>
      <c r="C93">
        <f>'Bat-Base-Start'!C93-IF(COUNTIF('Bat-Season'!$A:$A,'Bat-Base-End'!$A93)&gt;0,VLOOKUP('Bat-Base-End'!$A93,'Bat-Season'!$A:$M,3,FALSE),0)</f>
        <v>1</v>
      </c>
      <c r="D93">
        <f>'Bat-Base-Start'!D93-IF(COUNTIF('Bat-Season'!$A:$A,'Bat-Base-End'!$A93)&gt;0,VLOOKUP('Bat-Base-End'!$A93,'Bat-Season'!$A:$M,4,FALSE),0)</f>
        <v>1</v>
      </c>
      <c r="E93">
        <f>'Bat-Base-Start'!E93-IF(COUNTIF('Bat-Season'!$A:$A,'Bat-Base-End'!$A93)&gt;0,VLOOKUP('Bat-Base-End'!$A93,'Bat-Season'!$A:$M,5,FALSE),0)</f>
        <v>54</v>
      </c>
      <c r="F93" t="str">
        <f>'Bat-Base-Start'!F93</f>
        <v>54*</v>
      </c>
      <c r="G93">
        <f>'Bat-Base-Start'!G93-IF(COUNTIF('Bat-Season'!$A:$A,'Bat-Base-End'!$A93)&gt;0,VLOOKUP('Bat-Base-End'!$A93,'Bat-Season'!$A:$M,7,FALSE),0)</f>
        <v>1</v>
      </c>
      <c r="H93">
        <f>'Bat-Base-Start'!H93-IF(COUNTIF('Bat-Season'!$A:$A,'Bat-Base-End'!$A93)&gt;0,VLOOKUP('Bat-Base-End'!$A93,'Bat-Season'!$A:$M,8,FALSE),0)</f>
        <v>0</v>
      </c>
      <c r="I93">
        <f>'Bat-Base-Start'!I93-IF(COUNTIF('Bat-Season'!$A:$A,'Bat-Base-End'!$A93)&gt;0,VLOOKUP('Bat-Base-End'!$A93,'Bat-Season'!$A:$M,9,FALSE),0)</f>
        <v>0</v>
      </c>
      <c r="J93">
        <f>'Bat-Base-Start'!J93-IF(COUNTIF('Bat-Season'!$A:$A,'Bat-Base-End'!$A93)&gt;0,VLOOKUP('Bat-Base-End'!$A93,'Bat-Season'!$A:$M,10,FALSE),0)</f>
        <v>9</v>
      </c>
      <c r="K93">
        <f>'Bat-Base-Start'!K93-IF(COUNTIF('Bat-Season'!$A:$A,'Bat-Base-End'!$A93)&gt;0,VLOOKUP('Bat-Base-End'!$A93,'Bat-Season'!$A:$M,11,FALSE),0)</f>
        <v>0</v>
      </c>
      <c r="L93">
        <f>IF(ISBLANK('Bat-Base-Start'!L93),"",'Bat-Base-Start'!L93-IF(COUNTIF('Bat-Season'!$A:$A,'Bat-Base-End'!$A93)&gt;0,VLOOKUP('Bat-Base-End'!$A93,'Bat-Season'!$A:$M,12,FALSE),0))</f>
        <v>73</v>
      </c>
      <c r="M93" t="str">
        <f>'Bat-Base-Start'!M93</f>
        <v>Y</v>
      </c>
    </row>
    <row r="94" spans="1:13" x14ac:dyDescent="0.2">
      <c r="A94" t="str">
        <f>'Bat-Base-Start'!A94</f>
        <v>Leo Hawkins</v>
      </c>
      <c r="B94">
        <f>'Bat-Base-Start'!B94-IF(COUNTIF('Bat-Season'!$A:$A,'Bat-Base-End'!$A94)&gt;0,VLOOKUP('Bat-Base-End'!$A94,'Bat-Season'!$A:$M,2,FALSE),0)</f>
        <v>8</v>
      </c>
      <c r="C94">
        <f>'Bat-Base-Start'!C94-IF(COUNTIF('Bat-Season'!$A:$A,'Bat-Base-End'!$A94)&gt;0,VLOOKUP('Bat-Base-End'!$A94,'Bat-Season'!$A:$M,3,FALSE),0)</f>
        <v>5</v>
      </c>
      <c r="D94">
        <f>'Bat-Base-Start'!D94-IF(COUNTIF('Bat-Season'!$A:$A,'Bat-Base-End'!$A94)&gt;0,VLOOKUP('Bat-Base-End'!$A94,'Bat-Season'!$A:$M,4,FALSE),0)</f>
        <v>1</v>
      </c>
      <c r="E94">
        <f>'Bat-Base-Start'!E94-IF(COUNTIF('Bat-Season'!$A:$A,'Bat-Base-End'!$A94)&gt;0,VLOOKUP('Bat-Base-End'!$A94,'Bat-Season'!$A:$M,5,FALSE),0)</f>
        <v>62</v>
      </c>
      <c r="F94" t="str">
        <f>'Bat-Base-Start'!F94</f>
        <v>22*</v>
      </c>
      <c r="G94">
        <f>'Bat-Base-Start'!G94-IF(COUNTIF('Bat-Season'!$A:$A,'Bat-Base-End'!$A94)&gt;0,VLOOKUP('Bat-Base-End'!$A94,'Bat-Season'!$A:$M,7,FALSE),0)</f>
        <v>0</v>
      </c>
      <c r="H94">
        <f>'Bat-Base-Start'!H94-IF(COUNTIF('Bat-Season'!$A:$A,'Bat-Base-End'!$A94)&gt;0,VLOOKUP('Bat-Base-End'!$A94,'Bat-Season'!$A:$M,8,FALSE),0)</f>
        <v>0</v>
      </c>
      <c r="I94">
        <f>'Bat-Base-Start'!I94-IF(COUNTIF('Bat-Season'!$A:$A,'Bat-Base-End'!$A94)&gt;0,VLOOKUP('Bat-Base-End'!$A94,'Bat-Season'!$A:$M,9,FALSE),0)</f>
        <v>1</v>
      </c>
      <c r="J94">
        <f>'Bat-Base-Start'!J94-IF(COUNTIF('Bat-Season'!$A:$A,'Bat-Base-End'!$A94)&gt;0,VLOOKUP('Bat-Base-End'!$A94,'Bat-Season'!$A:$M,10,FALSE),0)</f>
        <v>10</v>
      </c>
      <c r="K94">
        <f>'Bat-Base-Start'!K94-IF(COUNTIF('Bat-Season'!$A:$A,'Bat-Base-End'!$A94)&gt;0,VLOOKUP('Bat-Base-End'!$A94,'Bat-Season'!$A:$M,11,FALSE),0)</f>
        <v>0</v>
      </c>
      <c r="L94">
        <f>IF(ISBLANK('Bat-Base-Start'!L94),"",'Bat-Base-Start'!L94-IF(COUNTIF('Bat-Season'!$A:$A,'Bat-Base-End'!$A94)&gt;0,VLOOKUP('Bat-Base-End'!$A94,'Bat-Season'!$A:$M,12,FALSE),0))</f>
        <v>84</v>
      </c>
      <c r="M94" t="str">
        <f>'Bat-Base-Start'!M94</f>
        <v>N</v>
      </c>
    </row>
    <row r="95" spans="1:13" x14ac:dyDescent="0.2">
      <c r="A95" t="str">
        <f>'Bat-Base-Start'!A95</f>
        <v>J Henderson</v>
      </c>
      <c r="B95">
        <f>'Bat-Base-Start'!B95-IF(COUNTIF('Bat-Season'!$A:$A,'Bat-Base-End'!$A95)&gt;0,VLOOKUP('Bat-Base-End'!$A95,'Bat-Season'!$A:$M,2,FALSE),0)</f>
        <v>1</v>
      </c>
      <c r="C95">
        <f>'Bat-Base-Start'!C95-IF(COUNTIF('Bat-Season'!$A:$A,'Bat-Base-End'!$A95)&gt;0,VLOOKUP('Bat-Base-End'!$A95,'Bat-Season'!$A:$M,3,FALSE),0)</f>
        <v>1</v>
      </c>
      <c r="D95">
        <f>'Bat-Base-Start'!D95-IF(COUNTIF('Bat-Season'!$A:$A,'Bat-Base-End'!$A95)&gt;0,VLOOKUP('Bat-Base-End'!$A95,'Bat-Season'!$A:$M,4,FALSE),0)</f>
        <v>0</v>
      </c>
      <c r="E95">
        <f>'Bat-Base-Start'!E95-IF(COUNTIF('Bat-Season'!$A:$A,'Bat-Base-End'!$A95)&gt;0,VLOOKUP('Bat-Base-End'!$A95,'Bat-Season'!$A:$M,5,FALSE),0)</f>
        <v>9</v>
      </c>
      <c r="F95">
        <f>'Bat-Base-Start'!F95</f>
        <v>9</v>
      </c>
      <c r="G95">
        <f>'Bat-Base-Start'!G95-IF(COUNTIF('Bat-Season'!$A:$A,'Bat-Base-End'!$A95)&gt;0,VLOOKUP('Bat-Base-End'!$A95,'Bat-Season'!$A:$M,7,FALSE),0)</f>
        <v>0</v>
      </c>
      <c r="H95">
        <f>'Bat-Base-Start'!H95-IF(COUNTIF('Bat-Season'!$A:$A,'Bat-Base-End'!$A95)&gt;0,VLOOKUP('Bat-Base-End'!$A95,'Bat-Season'!$A:$M,8,FALSE),0)</f>
        <v>0</v>
      </c>
      <c r="I95">
        <f>'Bat-Base-Start'!I95-IF(COUNTIF('Bat-Season'!$A:$A,'Bat-Base-End'!$A95)&gt;0,VLOOKUP('Bat-Base-End'!$A95,'Bat-Season'!$A:$M,9,FALSE),0)</f>
        <v>0</v>
      </c>
      <c r="J95">
        <f>'Bat-Base-Start'!J95-IF(COUNTIF('Bat-Season'!$A:$A,'Bat-Base-End'!$A95)&gt;0,VLOOKUP('Bat-Base-End'!$A95,'Bat-Season'!$A:$M,10,FALSE),0)</f>
        <v>1</v>
      </c>
      <c r="K95">
        <f>'Bat-Base-Start'!K95-IF(COUNTIF('Bat-Season'!$A:$A,'Bat-Base-End'!$A95)&gt;0,VLOOKUP('Bat-Base-End'!$A95,'Bat-Season'!$A:$M,11,FALSE),0)</f>
        <v>0</v>
      </c>
      <c r="L95" t="str">
        <f>IF(ISBLANK('Bat-Base-Start'!L95),"",'Bat-Base-Start'!L95-IF(COUNTIF('Bat-Season'!$A:$A,'Bat-Base-End'!$A95)&gt;0,VLOOKUP('Bat-Base-End'!$A95,'Bat-Season'!$A:$M,12,FALSE),0))</f>
        <v/>
      </c>
      <c r="M95" t="str">
        <f>'Bat-Base-Start'!M95</f>
        <v>N</v>
      </c>
    </row>
    <row r="96" spans="1:13" x14ac:dyDescent="0.2">
      <c r="A96" t="str">
        <f>'Bat-Base-Start'!A96</f>
        <v>Carl Hey</v>
      </c>
      <c r="B96">
        <f>'Bat-Base-Start'!B96-IF(COUNTIF('Bat-Season'!$A:$A,'Bat-Base-End'!$A96)&gt;0,VLOOKUP('Bat-Base-End'!$A96,'Bat-Season'!$A:$M,2,FALSE),0)</f>
        <v>4</v>
      </c>
      <c r="C96">
        <f>'Bat-Base-Start'!C96-IF(COUNTIF('Bat-Season'!$A:$A,'Bat-Base-End'!$A96)&gt;0,VLOOKUP('Bat-Base-End'!$A96,'Bat-Season'!$A:$M,3,FALSE),0)</f>
        <v>2</v>
      </c>
      <c r="D96">
        <f>'Bat-Base-Start'!D96-IF(COUNTIF('Bat-Season'!$A:$A,'Bat-Base-End'!$A96)&gt;0,VLOOKUP('Bat-Base-End'!$A96,'Bat-Season'!$A:$M,4,FALSE),0)</f>
        <v>0</v>
      </c>
      <c r="E96">
        <f>'Bat-Base-Start'!E96-IF(COUNTIF('Bat-Season'!$A:$A,'Bat-Base-End'!$A96)&gt;0,VLOOKUP('Bat-Base-End'!$A96,'Bat-Season'!$A:$M,5,FALSE),0)</f>
        <v>3</v>
      </c>
      <c r="F96">
        <f>'Bat-Base-Start'!F96</f>
        <v>3</v>
      </c>
      <c r="G96">
        <f>'Bat-Base-Start'!G96-IF(COUNTIF('Bat-Season'!$A:$A,'Bat-Base-End'!$A96)&gt;0,VLOOKUP('Bat-Base-End'!$A96,'Bat-Season'!$A:$M,7,FALSE),0)</f>
        <v>0</v>
      </c>
      <c r="H96">
        <f>'Bat-Base-Start'!H96-IF(COUNTIF('Bat-Season'!$A:$A,'Bat-Base-End'!$A96)&gt;0,VLOOKUP('Bat-Base-End'!$A96,'Bat-Season'!$A:$M,8,FALSE),0)</f>
        <v>0</v>
      </c>
      <c r="I96">
        <f>'Bat-Base-Start'!I96-IF(COUNTIF('Bat-Season'!$A:$A,'Bat-Base-End'!$A96)&gt;0,VLOOKUP('Bat-Base-End'!$A96,'Bat-Season'!$A:$M,9,FALSE),0)</f>
        <v>1</v>
      </c>
      <c r="J96">
        <f>'Bat-Base-Start'!J96-IF(COUNTIF('Bat-Season'!$A:$A,'Bat-Base-End'!$A96)&gt;0,VLOOKUP('Bat-Base-End'!$A96,'Bat-Season'!$A:$M,10,FALSE),0)</f>
        <v>0</v>
      </c>
      <c r="K96">
        <f>'Bat-Base-Start'!K96-IF(COUNTIF('Bat-Season'!$A:$A,'Bat-Base-End'!$A96)&gt;0,VLOOKUP('Bat-Base-End'!$A96,'Bat-Season'!$A:$M,11,FALSE),0)</f>
        <v>0</v>
      </c>
      <c r="L96" t="str">
        <f>IF(ISBLANK('Bat-Base-Start'!L96),"",'Bat-Base-Start'!L96-IF(COUNTIF('Bat-Season'!$A:$A,'Bat-Base-End'!$A96)&gt;0,VLOOKUP('Bat-Base-End'!$A96,'Bat-Season'!$A:$M,12,FALSE),0))</f>
        <v/>
      </c>
      <c r="M96" t="str">
        <f>'Bat-Base-Start'!M96</f>
        <v>N</v>
      </c>
    </row>
    <row r="97" spans="1:13" x14ac:dyDescent="0.2">
      <c r="A97" t="str">
        <f>'Bat-Base-Start'!A97</f>
        <v>M Hiley</v>
      </c>
      <c r="B97">
        <f>'Bat-Base-Start'!B97-IF(COUNTIF('Bat-Season'!$A:$A,'Bat-Base-End'!$A97)&gt;0,VLOOKUP('Bat-Base-End'!$A97,'Bat-Season'!$A:$M,2,FALSE),0)</f>
        <v>23</v>
      </c>
      <c r="C97">
        <f>'Bat-Base-Start'!C97-IF(COUNTIF('Bat-Season'!$A:$A,'Bat-Base-End'!$A97)&gt;0,VLOOKUP('Bat-Base-End'!$A97,'Bat-Season'!$A:$M,3,FALSE),0)</f>
        <v>23</v>
      </c>
      <c r="D97">
        <f>'Bat-Base-Start'!D97-IF(COUNTIF('Bat-Season'!$A:$A,'Bat-Base-End'!$A97)&gt;0,VLOOKUP('Bat-Base-End'!$A97,'Bat-Season'!$A:$M,4,FALSE),0)</f>
        <v>0</v>
      </c>
      <c r="E97">
        <f>'Bat-Base-Start'!E97-IF(COUNTIF('Bat-Season'!$A:$A,'Bat-Base-End'!$A97)&gt;0,VLOOKUP('Bat-Base-End'!$A97,'Bat-Season'!$A:$M,5,FALSE),0)</f>
        <v>695</v>
      </c>
      <c r="F97">
        <f>'Bat-Base-Start'!F97</f>
        <v>66</v>
      </c>
      <c r="G97">
        <f>'Bat-Base-Start'!G97-IF(COUNTIF('Bat-Season'!$A:$A,'Bat-Base-End'!$A97)&gt;0,VLOOKUP('Bat-Base-End'!$A97,'Bat-Season'!$A:$M,7,FALSE),0)</f>
        <v>3</v>
      </c>
      <c r="H97">
        <f>'Bat-Base-Start'!H97-IF(COUNTIF('Bat-Season'!$A:$A,'Bat-Base-End'!$A97)&gt;0,VLOOKUP('Bat-Base-End'!$A97,'Bat-Season'!$A:$M,8,FALSE),0)</f>
        <v>0</v>
      </c>
      <c r="I97">
        <f>'Bat-Base-Start'!I97-IF(COUNTIF('Bat-Season'!$A:$A,'Bat-Base-End'!$A97)&gt;0,VLOOKUP('Bat-Base-End'!$A97,'Bat-Season'!$A:$M,9,FALSE),0)</f>
        <v>1</v>
      </c>
      <c r="J97">
        <f>'Bat-Base-Start'!J97-IF(COUNTIF('Bat-Season'!$A:$A,'Bat-Base-End'!$A97)&gt;0,VLOOKUP('Bat-Base-End'!$A97,'Bat-Season'!$A:$M,10,FALSE),0)</f>
        <v>75</v>
      </c>
      <c r="K97">
        <f>'Bat-Base-Start'!K97-IF(COUNTIF('Bat-Season'!$A:$A,'Bat-Base-End'!$A97)&gt;0,VLOOKUP('Bat-Base-End'!$A97,'Bat-Season'!$A:$M,11,FALSE),0)</f>
        <v>10</v>
      </c>
      <c r="L97" t="str">
        <f>IF(ISBLANK('Bat-Base-Start'!L97),"",'Bat-Base-Start'!L97-IF(COUNTIF('Bat-Season'!$A:$A,'Bat-Base-End'!$A97)&gt;0,VLOOKUP('Bat-Base-End'!$A97,'Bat-Season'!$A:$M,12,FALSE),0))</f>
        <v/>
      </c>
      <c r="M97" t="str">
        <f>'Bat-Base-Start'!M97</f>
        <v>N</v>
      </c>
    </row>
    <row r="98" spans="1:13" x14ac:dyDescent="0.2">
      <c r="A98" t="str">
        <f>'Bat-Base-Start'!A98</f>
        <v>R Hobbs</v>
      </c>
      <c r="B98">
        <f>'Bat-Base-Start'!B98-IF(COUNTIF('Bat-Season'!$A:$A,'Bat-Base-End'!$A98)&gt;0,VLOOKUP('Bat-Base-End'!$A98,'Bat-Season'!$A:$M,2,FALSE),0)</f>
        <v>22</v>
      </c>
      <c r="C98">
        <f>'Bat-Base-Start'!C98-IF(COUNTIF('Bat-Season'!$A:$A,'Bat-Base-End'!$A98)&gt;0,VLOOKUP('Bat-Base-End'!$A98,'Bat-Season'!$A:$M,3,FALSE),0)</f>
        <v>13</v>
      </c>
      <c r="D98">
        <f>'Bat-Base-Start'!D98-IF(COUNTIF('Bat-Season'!$A:$A,'Bat-Base-End'!$A98)&gt;0,VLOOKUP('Bat-Base-End'!$A98,'Bat-Season'!$A:$M,4,FALSE),0)</f>
        <v>3</v>
      </c>
      <c r="E98">
        <f>'Bat-Base-Start'!E98-IF(COUNTIF('Bat-Season'!$A:$A,'Bat-Base-End'!$A98)&gt;0,VLOOKUP('Bat-Base-End'!$A98,'Bat-Season'!$A:$M,5,FALSE),0)</f>
        <v>44</v>
      </c>
      <c r="F98">
        <f>'Bat-Base-Start'!F98</f>
        <v>13</v>
      </c>
      <c r="G98">
        <f>'Bat-Base-Start'!G98-IF(COUNTIF('Bat-Season'!$A:$A,'Bat-Base-End'!$A98)&gt;0,VLOOKUP('Bat-Base-End'!$A98,'Bat-Season'!$A:$M,7,FALSE),0)</f>
        <v>0</v>
      </c>
      <c r="H98">
        <f>'Bat-Base-Start'!H98-IF(COUNTIF('Bat-Season'!$A:$A,'Bat-Base-End'!$A98)&gt;0,VLOOKUP('Bat-Base-End'!$A98,'Bat-Season'!$A:$M,8,FALSE),0)</f>
        <v>0</v>
      </c>
      <c r="I98">
        <f>'Bat-Base-Start'!I98-IF(COUNTIF('Bat-Season'!$A:$A,'Bat-Base-End'!$A98)&gt;0,VLOOKUP('Bat-Base-End'!$A98,'Bat-Season'!$A:$M,9,FALSE),0)</f>
        <v>5</v>
      </c>
      <c r="J98">
        <f>'Bat-Base-Start'!J98-IF(COUNTIF('Bat-Season'!$A:$A,'Bat-Base-End'!$A98)&gt;0,VLOOKUP('Bat-Base-End'!$A98,'Bat-Season'!$A:$M,10,FALSE),0)</f>
        <v>6</v>
      </c>
      <c r="K98">
        <f>'Bat-Base-Start'!K98-IF(COUNTIF('Bat-Season'!$A:$A,'Bat-Base-End'!$A98)&gt;0,VLOOKUP('Bat-Base-End'!$A98,'Bat-Season'!$A:$M,11,FALSE),0)</f>
        <v>1</v>
      </c>
      <c r="L98" t="str">
        <f>IF(ISBLANK('Bat-Base-Start'!L98),"",'Bat-Base-Start'!L98-IF(COUNTIF('Bat-Season'!$A:$A,'Bat-Base-End'!$A98)&gt;0,VLOOKUP('Bat-Base-End'!$A98,'Bat-Season'!$A:$M,12,FALSE),0))</f>
        <v/>
      </c>
      <c r="M98" t="str">
        <f>'Bat-Base-Start'!M98</f>
        <v>N</v>
      </c>
    </row>
    <row r="99" spans="1:13" x14ac:dyDescent="0.2">
      <c r="A99" t="str">
        <f>'Bat-Base-Start'!A99</f>
        <v>D Hooper</v>
      </c>
      <c r="B99">
        <f>'Bat-Base-Start'!B99-IF(COUNTIF('Bat-Season'!$A:$A,'Bat-Base-End'!$A99)&gt;0,VLOOKUP('Bat-Base-End'!$A99,'Bat-Season'!$A:$M,2,FALSE),0)</f>
        <v>25</v>
      </c>
      <c r="C99">
        <f>'Bat-Base-Start'!C99-IF(COUNTIF('Bat-Season'!$A:$A,'Bat-Base-End'!$A99)&gt;0,VLOOKUP('Bat-Base-End'!$A99,'Bat-Season'!$A:$M,3,FALSE),0)</f>
        <v>17</v>
      </c>
      <c r="D99">
        <f>'Bat-Base-Start'!D99-IF(COUNTIF('Bat-Season'!$A:$A,'Bat-Base-End'!$A99)&gt;0,VLOOKUP('Bat-Base-End'!$A99,'Bat-Season'!$A:$M,4,FALSE),0)</f>
        <v>5</v>
      </c>
      <c r="E99">
        <f>'Bat-Base-Start'!E99-IF(COUNTIF('Bat-Season'!$A:$A,'Bat-Base-End'!$A99)&gt;0,VLOOKUP('Bat-Base-End'!$A99,'Bat-Season'!$A:$M,5,FALSE),0)</f>
        <v>128</v>
      </c>
      <c r="F99">
        <f>'Bat-Base-Start'!F99</f>
        <v>27</v>
      </c>
      <c r="G99">
        <f>'Bat-Base-Start'!G99-IF(COUNTIF('Bat-Season'!$A:$A,'Bat-Base-End'!$A99)&gt;0,VLOOKUP('Bat-Base-End'!$A99,'Bat-Season'!$A:$M,7,FALSE),0)</f>
        <v>0</v>
      </c>
      <c r="H99">
        <f>'Bat-Base-Start'!H99-IF(COUNTIF('Bat-Season'!$A:$A,'Bat-Base-End'!$A99)&gt;0,VLOOKUP('Bat-Base-End'!$A99,'Bat-Season'!$A:$M,8,FALSE),0)</f>
        <v>0</v>
      </c>
      <c r="I99">
        <f>'Bat-Base-Start'!I99-IF(COUNTIF('Bat-Season'!$A:$A,'Bat-Base-End'!$A99)&gt;0,VLOOKUP('Bat-Base-End'!$A99,'Bat-Season'!$A:$M,9,FALSE),0)</f>
        <v>3</v>
      </c>
      <c r="J99">
        <f>'Bat-Base-Start'!J99-IF(COUNTIF('Bat-Season'!$A:$A,'Bat-Base-End'!$A99)&gt;0,VLOOKUP('Bat-Base-End'!$A99,'Bat-Season'!$A:$M,10,FALSE),0)</f>
        <v>5</v>
      </c>
      <c r="K99">
        <f>'Bat-Base-Start'!K99-IF(COUNTIF('Bat-Season'!$A:$A,'Bat-Base-End'!$A99)&gt;0,VLOOKUP('Bat-Base-End'!$A99,'Bat-Season'!$A:$M,11,FALSE),0)</f>
        <v>0</v>
      </c>
      <c r="L99" t="str">
        <f>IF(ISBLANK('Bat-Base-Start'!L99),"",'Bat-Base-Start'!L99-IF(COUNTIF('Bat-Season'!$A:$A,'Bat-Base-End'!$A99)&gt;0,VLOOKUP('Bat-Base-End'!$A99,'Bat-Season'!$A:$M,12,FALSE),0))</f>
        <v/>
      </c>
      <c r="M99" t="str">
        <f>'Bat-Base-Start'!M99</f>
        <v>N</v>
      </c>
    </row>
    <row r="100" spans="1:13" x14ac:dyDescent="0.2">
      <c r="A100" t="str">
        <f>'Bat-Base-Start'!A100</f>
        <v>Scott Hoskin</v>
      </c>
      <c r="B100">
        <f>'Bat-Base-Start'!B100-IF(COUNTIF('Bat-Season'!$A:$A,'Bat-Base-End'!$A100)&gt;0,VLOOKUP('Bat-Base-End'!$A100,'Bat-Season'!$A:$M,2,FALSE),0)</f>
        <v>127</v>
      </c>
      <c r="C100">
        <f>'Bat-Base-Start'!C100-IF(COUNTIF('Bat-Season'!$A:$A,'Bat-Base-End'!$A100)&gt;0,VLOOKUP('Bat-Base-End'!$A100,'Bat-Season'!$A:$M,3,FALSE),0)</f>
        <v>89</v>
      </c>
      <c r="D100">
        <f>'Bat-Base-Start'!D100-IF(COUNTIF('Bat-Season'!$A:$A,'Bat-Base-End'!$A100)&gt;0,VLOOKUP('Bat-Base-End'!$A100,'Bat-Season'!$A:$M,4,FALSE),0)</f>
        <v>16</v>
      </c>
      <c r="E100">
        <f>'Bat-Base-Start'!E100-IF(COUNTIF('Bat-Season'!$A:$A,'Bat-Base-End'!$A100)&gt;0,VLOOKUP('Bat-Base-End'!$A100,'Bat-Season'!$A:$M,5,FALSE),0)</f>
        <v>818</v>
      </c>
      <c r="F100">
        <f>'Bat-Base-Start'!F100</f>
        <v>79</v>
      </c>
      <c r="G100">
        <f>'Bat-Base-Start'!G100-IF(COUNTIF('Bat-Season'!$A:$A,'Bat-Base-End'!$A100)&gt;0,VLOOKUP('Bat-Base-End'!$A100,'Bat-Season'!$A:$M,7,FALSE),0)</f>
        <v>1</v>
      </c>
      <c r="H100">
        <f>'Bat-Base-Start'!H100-IF(COUNTIF('Bat-Season'!$A:$A,'Bat-Base-End'!$A100)&gt;0,VLOOKUP('Bat-Base-End'!$A100,'Bat-Season'!$A:$M,8,FALSE),0)</f>
        <v>0</v>
      </c>
      <c r="I100">
        <f>'Bat-Base-Start'!I100-IF(COUNTIF('Bat-Season'!$A:$A,'Bat-Base-End'!$A100)&gt;0,VLOOKUP('Bat-Base-End'!$A100,'Bat-Season'!$A:$M,9,FALSE),0)</f>
        <v>23</v>
      </c>
      <c r="J100">
        <f>'Bat-Base-Start'!J100-IF(COUNTIF('Bat-Season'!$A:$A,'Bat-Base-End'!$A100)&gt;0,VLOOKUP('Bat-Base-End'!$A100,'Bat-Season'!$A:$M,10,FALSE),0)</f>
        <v>75</v>
      </c>
      <c r="K100">
        <f>'Bat-Base-Start'!K100-IF(COUNTIF('Bat-Season'!$A:$A,'Bat-Base-End'!$A100)&gt;0,VLOOKUP('Bat-Base-End'!$A100,'Bat-Season'!$A:$M,11,FALSE),0)</f>
        <v>16</v>
      </c>
      <c r="L100" t="str">
        <f>IF(ISBLANK('Bat-Base-Start'!L100),"",'Bat-Base-Start'!L100-IF(COUNTIF('Bat-Season'!$A:$A,'Bat-Base-End'!$A100)&gt;0,VLOOKUP('Bat-Base-End'!$A100,'Bat-Season'!$A:$M,12,FALSE),0))</f>
        <v/>
      </c>
      <c r="M100" t="str">
        <f>'Bat-Base-Start'!M100</f>
        <v>N</v>
      </c>
    </row>
    <row r="101" spans="1:13" x14ac:dyDescent="0.2">
      <c r="A101" t="str">
        <f>'Bat-Base-Start'!A101</f>
        <v>S Houchin</v>
      </c>
      <c r="B101">
        <f>'Bat-Base-Start'!B101-IF(COUNTIF('Bat-Season'!$A:$A,'Bat-Base-End'!$A101)&gt;0,VLOOKUP('Bat-Base-End'!$A101,'Bat-Season'!$A:$M,2,FALSE),0)</f>
        <v>146</v>
      </c>
      <c r="C101">
        <f>'Bat-Base-Start'!C101-IF(COUNTIF('Bat-Season'!$A:$A,'Bat-Base-End'!$A101)&gt;0,VLOOKUP('Bat-Base-End'!$A101,'Bat-Season'!$A:$M,3,FALSE),0)</f>
        <v>130</v>
      </c>
      <c r="D101">
        <f>'Bat-Base-Start'!D101-IF(COUNTIF('Bat-Season'!$A:$A,'Bat-Base-End'!$A101)&gt;0,VLOOKUP('Bat-Base-End'!$A101,'Bat-Season'!$A:$M,4,FALSE),0)</f>
        <v>20</v>
      </c>
      <c r="E101">
        <f>'Bat-Base-Start'!E101-IF(COUNTIF('Bat-Season'!$A:$A,'Bat-Base-End'!$A101)&gt;0,VLOOKUP('Bat-Base-End'!$A101,'Bat-Season'!$A:$M,5,FALSE),0)</f>
        <v>1528</v>
      </c>
      <c r="F101">
        <f>'Bat-Base-Start'!F101</f>
        <v>60</v>
      </c>
      <c r="G101">
        <f>'Bat-Base-Start'!G101-IF(COUNTIF('Bat-Season'!$A:$A,'Bat-Base-End'!$A101)&gt;0,VLOOKUP('Bat-Base-End'!$A101,'Bat-Season'!$A:$M,7,FALSE),0)</f>
        <v>2</v>
      </c>
      <c r="H101">
        <f>'Bat-Base-Start'!H101-IF(COUNTIF('Bat-Season'!$A:$A,'Bat-Base-End'!$A101)&gt;0,VLOOKUP('Bat-Base-End'!$A101,'Bat-Season'!$A:$M,8,FALSE),0)</f>
        <v>0</v>
      </c>
      <c r="I101">
        <f>'Bat-Base-Start'!I101-IF(COUNTIF('Bat-Season'!$A:$A,'Bat-Base-End'!$A101)&gt;0,VLOOKUP('Bat-Base-End'!$A101,'Bat-Season'!$A:$M,9,FALSE),0)</f>
        <v>13</v>
      </c>
      <c r="J101">
        <f>'Bat-Base-Start'!J101-IF(COUNTIF('Bat-Season'!$A:$A,'Bat-Base-End'!$A101)&gt;0,VLOOKUP('Bat-Base-End'!$A101,'Bat-Season'!$A:$M,10,FALSE),0)</f>
        <v>28</v>
      </c>
      <c r="K101">
        <f>'Bat-Base-Start'!K101-IF(COUNTIF('Bat-Season'!$A:$A,'Bat-Base-End'!$A101)&gt;0,VLOOKUP('Bat-Base-End'!$A101,'Bat-Season'!$A:$M,11,FALSE),0)</f>
        <v>0</v>
      </c>
      <c r="L101" t="str">
        <f>IF(ISBLANK('Bat-Base-Start'!L101),"",'Bat-Base-Start'!L101-IF(COUNTIF('Bat-Season'!$A:$A,'Bat-Base-End'!$A101)&gt;0,VLOOKUP('Bat-Base-End'!$A101,'Bat-Season'!$A:$M,12,FALSE),0))</f>
        <v/>
      </c>
      <c r="M101" t="str">
        <f>'Bat-Base-Start'!M101</f>
        <v>N</v>
      </c>
    </row>
    <row r="102" spans="1:13" x14ac:dyDescent="0.2">
      <c r="A102" t="str">
        <f>'Bat-Base-Start'!A102</f>
        <v>F Hussain</v>
      </c>
      <c r="B102">
        <f>'Bat-Base-Start'!B102-IF(COUNTIF('Bat-Season'!$A:$A,'Bat-Base-End'!$A102)&gt;0,VLOOKUP('Bat-Base-End'!$A102,'Bat-Season'!$A:$M,2,FALSE),0)</f>
        <v>32</v>
      </c>
      <c r="C102">
        <f>'Bat-Base-Start'!C102-IF(COUNTIF('Bat-Season'!$A:$A,'Bat-Base-End'!$A102)&gt;0,VLOOKUP('Bat-Base-End'!$A102,'Bat-Season'!$A:$M,3,FALSE),0)</f>
        <v>31</v>
      </c>
      <c r="D102">
        <f>'Bat-Base-Start'!D102-IF(COUNTIF('Bat-Season'!$A:$A,'Bat-Base-End'!$A102)&gt;0,VLOOKUP('Bat-Base-End'!$A102,'Bat-Season'!$A:$M,4,FALSE),0)</f>
        <v>3</v>
      </c>
      <c r="E102">
        <f>'Bat-Base-Start'!E102-IF(COUNTIF('Bat-Season'!$A:$A,'Bat-Base-End'!$A102)&gt;0,VLOOKUP('Bat-Base-End'!$A102,'Bat-Season'!$A:$M,5,FALSE),0)</f>
        <v>428</v>
      </c>
      <c r="F102">
        <f>'Bat-Base-Start'!F102</f>
        <v>42</v>
      </c>
      <c r="G102">
        <f>'Bat-Base-Start'!G102-IF(COUNTIF('Bat-Season'!$A:$A,'Bat-Base-End'!$A102)&gt;0,VLOOKUP('Bat-Base-End'!$A102,'Bat-Season'!$A:$M,7,FALSE),0)</f>
        <v>0</v>
      </c>
      <c r="H102">
        <f>'Bat-Base-Start'!H102-IF(COUNTIF('Bat-Season'!$A:$A,'Bat-Base-End'!$A102)&gt;0,VLOOKUP('Bat-Base-End'!$A102,'Bat-Season'!$A:$M,8,FALSE),0)</f>
        <v>0</v>
      </c>
      <c r="I102">
        <f>'Bat-Base-Start'!I102-IF(COUNTIF('Bat-Season'!$A:$A,'Bat-Base-End'!$A102)&gt;0,VLOOKUP('Bat-Base-End'!$A102,'Bat-Season'!$A:$M,9,FALSE),0)</f>
        <v>1</v>
      </c>
      <c r="J102">
        <f>'Bat-Base-Start'!J102-IF(COUNTIF('Bat-Season'!$A:$A,'Bat-Base-End'!$A102)&gt;0,VLOOKUP('Bat-Base-End'!$A102,'Bat-Season'!$A:$M,10,FALSE),0)</f>
        <v>40</v>
      </c>
      <c r="K102">
        <f>'Bat-Base-Start'!K102-IF(COUNTIF('Bat-Season'!$A:$A,'Bat-Base-End'!$A102)&gt;0,VLOOKUP('Bat-Base-End'!$A102,'Bat-Season'!$A:$M,11,FALSE),0)</f>
        <v>0</v>
      </c>
      <c r="L102" t="str">
        <f>IF(ISBLANK('Bat-Base-Start'!L102),"",'Bat-Base-Start'!L102-IF(COUNTIF('Bat-Season'!$A:$A,'Bat-Base-End'!$A102)&gt;0,VLOOKUP('Bat-Base-End'!$A102,'Bat-Season'!$A:$M,12,FALSE),0))</f>
        <v/>
      </c>
      <c r="M102" t="str">
        <f>'Bat-Base-Start'!M102</f>
        <v>N</v>
      </c>
    </row>
    <row r="103" spans="1:13" x14ac:dyDescent="0.2">
      <c r="A103" t="str">
        <f>'Bat-Base-Start'!A103</f>
        <v>S Hussain</v>
      </c>
      <c r="B103">
        <f>'Bat-Base-Start'!B103-IF(COUNTIF('Bat-Season'!$A:$A,'Bat-Base-End'!$A103)&gt;0,VLOOKUP('Bat-Base-End'!$A103,'Bat-Season'!$A:$M,2,FALSE),0)</f>
        <v>104</v>
      </c>
      <c r="C103">
        <f>'Bat-Base-Start'!C103-IF(COUNTIF('Bat-Season'!$A:$A,'Bat-Base-End'!$A103)&gt;0,VLOOKUP('Bat-Base-End'!$A103,'Bat-Season'!$A:$M,3,FALSE),0)</f>
        <v>82</v>
      </c>
      <c r="D103">
        <f>'Bat-Base-Start'!D103-IF(COUNTIF('Bat-Season'!$A:$A,'Bat-Base-End'!$A103)&gt;0,VLOOKUP('Bat-Base-End'!$A103,'Bat-Season'!$A:$M,4,FALSE),0)</f>
        <v>13</v>
      </c>
      <c r="E103">
        <f>'Bat-Base-Start'!E103-IF(COUNTIF('Bat-Season'!$A:$A,'Bat-Base-End'!$A103)&gt;0,VLOOKUP('Bat-Base-End'!$A103,'Bat-Season'!$A:$M,5,FALSE),0)</f>
        <v>361</v>
      </c>
      <c r="F103">
        <f>'Bat-Base-Start'!F103</f>
        <v>24</v>
      </c>
      <c r="G103">
        <f>'Bat-Base-Start'!G103-IF(COUNTIF('Bat-Season'!$A:$A,'Bat-Base-End'!$A103)&gt;0,VLOOKUP('Bat-Base-End'!$A103,'Bat-Season'!$A:$M,7,FALSE),0)</f>
        <v>0</v>
      </c>
      <c r="H103">
        <f>'Bat-Base-Start'!H103-IF(COUNTIF('Bat-Season'!$A:$A,'Bat-Base-End'!$A103)&gt;0,VLOOKUP('Bat-Base-End'!$A103,'Bat-Season'!$A:$M,8,FALSE),0)</f>
        <v>0</v>
      </c>
      <c r="I103">
        <f>'Bat-Base-Start'!I103-IF(COUNTIF('Bat-Season'!$A:$A,'Bat-Base-End'!$A103)&gt;0,VLOOKUP('Bat-Base-End'!$A103,'Bat-Season'!$A:$M,9,FALSE),0)</f>
        <v>22</v>
      </c>
      <c r="J103">
        <f>'Bat-Base-Start'!J103-IF(COUNTIF('Bat-Season'!$A:$A,'Bat-Base-End'!$A103)&gt;0,VLOOKUP('Bat-Base-End'!$A103,'Bat-Season'!$A:$M,10,FALSE),0)</f>
        <v>30</v>
      </c>
      <c r="K103">
        <f>'Bat-Base-Start'!K103-IF(COUNTIF('Bat-Season'!$A:$A,'Bat-Base-End'!$A103)&gt;0,VLOOKUP('Bat-Base-End'!$A103,'Bat-Season'!$A:$M,11,FALSE),0)</f>
        <v>6</v>
      </c>
      <c r="L103" t="str">
        <f>IF(ISBLANK('Bat-Base-Start'!L103),"",'Bat-Base-Start'!L103-IF(COUNTIF('Bat-Season'!$A:$A,'Bat-Base-End'!$A103)&gt;0,VLOOKUP('Bat-Base-End'!$A103,'Bat-Season'!$A:$M,12,FALSE),0))</f>
        <v/>
      </c>
      <c r="M103" t="str">
        <f>'Bat-Base-Start'!M103</f>
        <v>N</v>
      </c>
    </row>
    <row r="104" spans="1:13" x14ac:dyDescent="0.2">
      <c r="A104" t="str">
        <f>'Bat-Base-Start'!A104</f>
        <v>Ben Hynes</v>
      </c>
      <c r="B104">
        <f>'Bat-Base-Start'!B104-IF(COUNTIF('Bat-Season'!$A:$A,'Bat-Base-End'!$A104)&gt;0,VLOOKUP('Bat-Base-End'!$A104,'Bat-Season'!$A:$M,2,FALSE),0)</f>
        <v>23</v>
      </c>
      <c r="C104">
        <f>'Bat-Base-Start'!C104-IF(COUNTIF('Bat-Season'!$A:$A,'Bat-Base-End'!$A104)&gt;0,VLOOKUP('Bat-Base-End'!$A104,'Bat-Season'!$A:$M,3,FALSE),0)</f>
        <v>19</v>
      </c>
      <c r="D104">
        <f>'Bat-Base-Start'!D104-IF(COUNTIF('Bat-Season'!$A:$A,'Bat-Base-End'!$A104)&gt;0,VLOOKUP('Bat-Base-End'!$A104,'Bat-Season'!$A:$M,4,FALSE),0)</f>
        <v>4</v>
      </c>
      <c r="E104">
        <f>'Bat-Base-Start'!E104-IF(COUNTIF('Bat-Season'!$A:$A,'Bat-Base-End'!$A104)&gt;0,VLOOKUP('Bat-Base-End'!$A104,'Bat-Season'!$A:$M,5,FALSE),0)</f>
        <v>871</v>
      </c>
      <c r="F104">
        <f>'Bat-Base-Start'!F104</f>
        <v>124</v>
      </c>
      <c r="G104">
        <f>'Bat-Base-Start'!G104-IF(COUNTIF('Bat-Season'!$A:$A,'Bat-Base-End'!$A104)&gt;0,VLOOKUP('Bat-Base-End'!$A104,'Bat-Season'!$A:$M,7,FALSE),0)</f>
        <v>5</v>
      </c>
      <c r="H104">
        <f>'Bat-Base-Start'!H104-IF(COUNTIF('Bat-Season'!$A:$A,'Bat-Base-End'!$A104)&gt;0,VLOOKUP('Bat-Base-End'!$A104,'Bat-Season'!$A:$M,8,FALSE),0)</f>
        <v>2</v>
      </c>
      <c r="I104">
        <f>'Bat-Base-Start'!I104-IF(COUNTIF('Bat-Season'!$A:$A,'Bat-Base-End'!$A104)&gt;0,VLOOKUP('Bat-Base-End'!$A104,'Bat-Season'!$A:$M,9,FALSE),0)</f>
        <v>0</v>
      </c>
      <c r="J104">
        <f>'Bat-Base-Start'!J104-IF(COUNTIF('Bat-Season'!$A:$A,'Bat-Base-End'!$A104)&gt;0,VLOOKUP('Bat-Base-End'!$A104,'Bat-Season'!$A:$M,10,FALSE),0)</f>
        <v>76</v>
      </c>
      <c r="K104">
        <f>'Bat-Base-Start'!K104-IF(COUNTIF('Bat-Season'!$A:$A,'Bat-Base-End'!$A104)&gt;0,VLOOKUP('Bat-Base-End'!$A104,'Bat-Season'!$A:$M,11,FALSE),0)</f>
        <v>41</v>
      </c>
      <c r="L104" t="str">
        <f>IF(ISBLANK('Bat-Base-Start'!L104),"",'Bat-Base-Start'!L104-IF(COUNTIF('Bat-Season'!$A:$A,'Bat-Base-End'!$A104)&gt;0,VLOOKUP('Bat-Base-End'!$A104,'Bat-Season'!$A:$M,12,FALSE),0))</f>
        <v/>
      </c>
      <c r="M104" t="str">
        <f>'Bat-Base-Start'!M104</f>
        <v>N</v>
      </c>
    </row>
    <row r="105" spans="1:13" x14ac:dyDescent="0.2">
      <c r="A105" t="str">
        <f>'Bat-Base-Start'!A105</f>
        <v>Paul Hynes</v>
      </c>
      <c r="B105">
        <f>'Bat-Base-Start'!B105-IF(COUNTIF('Bat-Season'!$A:$A,'Bat-Base-End'!$A105)&gt;0,VLOOKUP('Bat-Base-End'!$A105,'Bat-Season'!$A:$M,2,FALSE),0)</f>
        <v>46</v>
      </c>
      <c r="C105">
        <f>'Bat-Base-Start'!C105-IF(COUNTIF('Bat-Season'!$A:$A,'Bat-Base-End'!$A105)&gt;0,VLOOKUP('Bat-Base-End'!$A105,'Bat-Season'!$A:$M,3,FALSE),0)</f>
        <v>44</v>
      </c>
      <c r="D105">
        <f>'Bat-Base-Start'!D105-IF(COUNTIF('Bat-Season'!$A:$A,'Bat-Base-End'!$A105)&gt;0,VLOOKUP('Bat-Base-End'!$A105,'Bat-Season'!$A:$M,4,FALSE),0)</f>
        <v>7</v>
      </c>
      <c r="E105">
        <f>'Bat-Base-Start'!E105-IF(COUNTIF('Bat-Season'!$A:$A,'Bat-Base-End'!$A105)&gt;0,VLOOKUP('Bat-Base-End'!$A105,'Bat-Season'!$A:$M,5,FALSE),0)</f>
        <v>1658</v>
      </c>
      <c r="F105">
        <f>'Bat-Base-Start'!F105</f>
        <v>152</v>
      </c>
      <c r="G105">
        <f>'Bat-Base-Start'!G105-IF(COUNTIF('Bat-Season'!$A:$A,'Bat-Base-End'!$A105)&gt;0,VLOOKUP('Bat-Base-End'!$A105,'Bat-Season'!$A:$M,7,FALSE),0)</f>
        <v>8</v>
      </c>
      <c r="H105">
        <f>'Bat-Base-Start'!H105-IF(COUNTIF('Bat-Season'!$A:$A,'Bat-Base-End'!$A105)&gt;0,VLOOKUP('Bat-Base-End'!$A105,'Bat-Season'!$A:$M,8,FALSE),0)</f>
        <v>4</v>
      </c>
      <c r="I105">
        <f>'Bat-Base-Start'!I105-IF(COUNTIF('Bat-Season'!$A:$A,'Bat-Base-End'!$A105)&gt;0,VLOOKUP('Bat-Base-End'!$A105,'Bat-Season'!$A:$M,9,FALSE),0)</f>
        <v>17</v>
      </c>
      <c r="J105">
        <f>'Bat-Base-Start'!J105-IF(COUNTIF('Bat-Season'!$A:$A,'Bat-Base-End'!$A105)&gt;0,VLOOKUP('Bat-Base-End'!$A105,'Bat-Season'!$A:$M,10,FALSE),0)</f>
        <v>238</v>
      </c>
      <c r="K105">
        <f>'Bat-Base-Start'!K105-IF(COUNTIF('Bat-Season'!$A:$A,'Bat-Base-End'!$A105)&gt;0,VLOOKUP('Bat-Base-End'!$A105,'Bat-Season'!$A:$M,11,FALSE),0)</f>
        <v>21</v>
      </c>
      <c r="L105" t="str">
        <f>IF(ISBLANK('Bat-Base-Start'!L105),"",'Bat-Base-Start'!L105-IF(COUNTIF('Bat-Season'!$A:$A,'Bat-Base-End'!$A105)&gt;0,VLOOKUP('Bat-Base-End'!$A105,'Bat-Season'!$A:$M,12,FALSE),0))</f>
        <v/>
      </c>
      <c r="M105" t="str">
        <f>'Bat-Base-Start'!M105</f>
        <v>Y</v>
      </c>
    </row>
    <row r="106" spans="1:13" x14ac:dyDescent="0.2">
      <c r="A106" t="str">
        <f>'Bat-Base-Start'!A106</f>
        <v>P Jack</v>
      </c>
      <c r="B106">
        <f>'Bat-Base-Start'!B106-IF(COUNTIF('Bat-Season'!$A:$A,'Bat-Base-End'!$A106)&gt;0,VLOOKUP('Bat-Base-End'!$A106,'Bat-Season'!$A:$M,2,FALSE),0)</f>
        <v>1</v>
      </c>
      <c r="C106">
        <f>'Bat-Base-Start'!C106-IF(COUNTIF('Bat-Season'!$A:$A,'Bat-Base-End'!$A106)&gt;0,VLOOKUP('Bat-Base-End'!$A106,'Bat-Season'!$A:$M,3,FALSE),0)</f>
        <v>1</v>
      </c>
      <c r="D106">
        <f>'Bat-Base-Start'!D106-IF(COUNTIF('Bat-Season'!$A:$A,'Bat-Base-End'!$A106)&gt;0,VLOOKUP('Bat-Base-End'!$A106,'Bat-Season'!$A:$M,4,FALSE),0)</f>
        <v>0</v>
      </c>
      <c r="E106">
        <f>'Bat-Base-Start'!E106-IF(COUNTIF('Bat-Season'!$A:$A,'Bat-Base-End'!$A106)&gt;0,VLOOKUP('Bat-Base-End'!$A106,'Bat-Season'!$A:$M,5,FALSE),0)</f>
        <v>8</v>
      </c>
      <c r="F106">
        <f>'Bat-Base-Start'!F106</f>
        <v>8</v>
      </c>
      <c r="G106">
        <f>'Bat-Base-Start'!G106-IF(COUNTIF('Bat-Season'!$A:$A,'Bat-Base-End'!$A106)&gt;0,VLOOKUP('Bat-Base-End'!$A106,'Bat-Season'!$A:$M,7,FALSE),0)</f>
        <v>0</v>
      </c>
      <c r="H106">
        <f>'Bat-Base-Start'!H106-IF(COUNTIF('Bat-Season'!$A:$A,'Bat-Base-End'!$A106)&gt;0,VLOOKUP('Bat-Base-End'!$A106,'Bat-Season'!$A:$M,8,FALSE),0)</f>
        <v>0</v>
      </c>
      <c r="I106">
        <f>'Bat-Base-Start'!I106-IF(COUNTIF('Bat-Season'!$A:$A,'Bat-Base-End'!$A106)&gt;0,VLOOKUP('Bat-Base-End'!$A106,'Bat-Season'!$A:$M,9,FALSE),0)</f>
        <v>0</v>
      </c>
      <c r="J106">
        <f>'Bat-Base-Start'!J106-IF(COUNTIF('Bat-Season'!$A:$A,'Bat-Base-End'!$A106)&gt;0,VLOOKUP('Bat-Base-End'!$A106,'Bat-Season'!$A:$M,10,FALSE),0)</f>
        <v>1</v>
      </c>
      <c r="K106">
        <f>'Bat-Base-Start'!K106-IF(COUNTIF('Bat-Season'!$A:$A,'Bat-Base-End'!$A106)&gt;0,VLOOKUP('Bat-Base-End'!$A106,'Bat-Season'!$A:$M,11,FALSE),0)</f>
        <v>0</v>
      </c>
      <c r="L106">
        <f>IF(ISBLANK('Bat-Base-Start'!L106),"",'Bat-Base-Start'!L106-IF(COUNTIF('Bat-Season'!$A:$A,'Bat-Base-End'!$A106)&gt;0,VLOOKUP('Bat-Base-End'!$A106,'Bat-Season'!$A:$M,12,FALSE),0))</f>
        <v>13</v>
      </c>
      <c r="M106" t="str">
        <f>'Bat-Base-Start'!M106</f>
        <v>N</v>
      </c>
    </row>
    <row r="107" spans="1:13" x14ac:dyDescent="0.2">
      <c r="A107" t="str">
        <f>'Bat-Base-Start'!A107</f>
        <v>James Jackson</v>
      </c>
      <c r="B107">
        <f>'Bat-Base-Start'!B107-IF(COUNTIF('Bat-Season'!$A:$A,'Bat-Base-End'!$A107)&gt;0,VLOOKUP('Bat-Base-End'!$A107,'Bat-Season'!$A:$M,2,FALSE),0)</f>
        <v>151</v>
      </c>
      <c r="C107">
        <f>'Bat-Base-Start'!C107-IF(COUNTIF('Bat-Season'!$A:$A,'Bat-Base-End'!$A107)&gt;0,VLOOKUP('Bat-Base-End'!$A107,'Bat-Season'!$A:$M,3,FALSE),0)</f>
        <v>139</v>
      </c>
      <c r="D107">
        <f>'Bat-Base-Start'!D107-IF(COUNTIF('Bat-Season'!$A:$A,'Bat-Base-End'!$A107)&gt;0,VLOOKUP('Bat-Base-End'!$A107,'Bat-Season'!$A:$M,4,FALSE),0)</f>
        <v>13</v>
      </c>
      <c r="E107">
        <f>'Bat-Base-Start'!E107-IF(COUNTIF('Bat-Season'!$A:$A,'Bat-Base-End'!$A107)&gt;0,VLOOKUP('Bat-Base-End'!$A107,'Bat-Season'!$A:$M,5,FALSE),0)</f>
        <v>1091</v>
      </c>
      <c r="F107">
        <f>'Bat-Base-Start'!F107</f>
        <v>42</v>
      </c>
      <c r="G107">
        <f>'Bat-Base-Start'!G107-IF(COUNTIF('Bat-Season'!$A:$A,'Bat-Base-End'!$A107)&gt;0,VLOOKUP('Bat-Base-End'!$A107,'Bat-Season'!$A:$M,7,FALSE),0)</f>
        <v>0</v>
      </c>
      <c r="H107">
        <f>'Bat-Base-Start'!H107-IF(COUNTIF('Bat-Season'!$A:$A,'Bat-Base-End'!$A107)&gt;0,VLOOKUP('Bat-Base-End'!$A107,'Bat-Season'!$A:$M,8,FALSE),0)</f>
        <v>0</v>
      </c>
      <c r="I107">
        <f>'Bat-Base-Start'!I107-IF(COUNTIF('Bat-Season'!$A:$A,'Bat-Base-End'!$A107)&gt;0,VLOOKUP('Bat-Base-End'!$A107,'Bat-Season'!$A:$M,9,FALSE),0)</f>
        <v>36</v>
      </c>
      <c r="J107">
        <f>'Bat-Base-Start'!J107-IF(COUNTIF('Bat-Season'!$A:$A,'Bat-Base-End'!$A107)&gt;0,VLOOKUP('Bat-Base-End'!$A107,'Bat-Season'!$A:$M,10,FALSE),0)</f>
        <v>110</v>
      </c>
      <c r="K107">
        <f>'Bat-Base-Start'!K107-IF(COUNTIF('Bat-Season'!$A:$A,'Bat-Base-End'!$A107)&gt;0,VLOOKUP('Bat-Base-End'!$A107,'Bat-Season'!$A:$M,11,FALSE),0)</f>
        <v>18</v>
      </c>
      <c r="L107" t="str">
        <f>IF(ISBLANK('Bat-Base-Start'!L107),"",'Bat-Base-Start'!L107-IF(COUNTIF('Bat-Season'!$A:$A,'Bat-Base-End'!$A107)&gt;0,VLOOKUP('Bat-Base-End'!$A107,'Bat-Season'!$A:$M,12,FALSE),0))</f>
        <v/>
      </c>
      <c r="M107" t="str">
        <f>'Bat-Base-Start'!M107</f>
        <v>N</v>
      </c>
    </row>
    <row r="108" spans="1:13" x14ac:dyDescent="0.2">
      <c r="A108" t="str">
        <f>'Bat-Base-Start'!A108</f>
        <v>Luke Jackson</v>
      </c>
      <c r="B108">
        <f>'Bat-Base-Start'!B108-IF(COUNTIF('Bat-Season'!$A:$A,'Bat-Base-End'!$A108)&gt;0,VLOOKUP('Bat-Base-End'!$A108,'Bat-Season'!$A:$M,2,FALSE),0)</f>
        <v>1</v>
      </c>
      <c r="C108">
        <f>'Bat-Base-Start'!C108-IF(COUNTIF('Bat-Season'!$A:$A,'Bat-Base-End'!$A108)&gt;0,VLOOKUP('Bat-Base-End'!$A108,'Bat-Season'!$A:$M,3,FALSE),0)</f>
        <v>1</v>
      </c>
      <c r="D108">
        <f>'Bat-Base-Start'!D108-IF(COUNTIF('Bat-Season'!$A:$A,'Bat-Base-End'!$A108)&gt;0,VLOOKUP('Bat-Base-End'!$A108,'Bat-Season'!$A:$M,4,FALSE),0)</f>
        <v>0</v>
      </c>
      <c r="E108">
        <f>'Bat-Base-Start'!E108-IF(COUNTIF('Bat-Season'!$A:$A,'Bat-Base-End'!$A108)&gt;0,VLOOKUP('Bat-Base-End'!$A108,'Bat-Season'!$A:$M,5,FALSE),0)</f>
        <v>1</v>
      </c>
      <c r="F108">
        <f>'Bat-Base-Start'!F108</f>
        <v>1</v>
      </c>
      <c r="G108">
        <f>'Bat-Base-Start'!G108-IF(COUNTIF('Bat-Season'!$A:$A,'Bat-Base-End'!$A108)&gt;0,VLOOKUP('Bat-Base-End'!$A108,'Bat-Season'!$A:$M,7,FALSE),0)</f>
        <v>0</v>
      </c>
      <c r="H108">
        <f>'Bat-Base-Start'!H108-IF(COUNTIF('Bat-Season'!$A:$A,'Bat-Base-End'!$A108)&gt;0,VLOOKUP('Bat-Base-End'!$A108,'Bat-Season'!$A:$M,8,FALSE),0)</f>
        <v>0</v>
      </c>
      <c r="I108">
        <f>'Bat-Base-Start'!I108-IF(COUNTIF('Bat-Season'!$A:$A,'Bat-Base-End'!$A108)&gt;0,VLOOKUP('Bat-Base-End'!$A108,'Bat-Season'!$A:$M,9,FALSE),0)</f>
        <v>0</v>
      </c>
      <c r="J108">
        <f>'Bat-Base-Start'!J108-IF(COUNTIF('Bat-Season'!$A:$A,'Bat-Base-End'!$A108)&gt;0,VLOOKUP('Bat-Base-End'!$A108,'Bat-Season'!$A:$M,10,FALSE),0)</f>
        <v>0</v>
      </c>
      <c r="K108">
        <f>'Bat-Base-Start'!K108-IF(COUNTIF('Bat-Season'!$A:$A,'Bat-Base-End'!$A108)&gt;0,VLOOKUP('Bat-Base-End'!$A108,'Bat-Season'!$A:$M,11,FALSE),0)</f>
        <v>0</v>
      </c>
      <c r="L108" t="str">
        <f>IF(ISBLANK('Bat-Base-Start'!L108),"",'Bat-Base-Start'!L108-IF(COUNTIF('Bat-Season'!$A:$A,'Bat-Base-End'!$A108)&gt;0,VLOOKUP('Bat-Base-End'!$A108,'Bat-Season'!$A:$M,12,FALSE),0))</f>
        <v/>
      </c>
      <c r="M108" t="str">
        <f>'Bat-Base-Start'!M108</f>
        <v>N</v>
      </c>
    </row>
    <row r="109" spans="1:13" x14ac:dyDescent="0.2">
      <c r="A109" t="str">
        <f>'Bat-Base-Start'!A109</f>
        <v>F Jagger</v>
      </c>
      <c r="B109">
        <f>'Bat-Base-Start'!B109-IF(COUNTIF('Bat-Season'!$A:$A,'Bat-Base-End'!$A109)&gt;0,VLOOKUP('Bat-Base-End'!$A109,'Bat-Season'!$A:$M,2,FALSE),0)</f>
        <v>5</v>
      </c>
      <c r="C109">
        <f>'Bat-Base-Start'!C109-IF(COUNTIF('Bat-Season'!$A:$A,'Bat-Base-End'!$A109)&gt;0,VLOOKUP('Bat-Base-End'!$A109,'Bat-Season'!$A:$M,3,FALSE),0)</f>
        <v>4</v>
      </c>
      <c r="D109">
        <f>'Bat-Base-Start'!D109-IF(COUNTIF('Bat-Season'!$A:$A,'Bat-Base-End'!$A109)&gt;0,VLOOKUP('Bat-Base-End'!$A109,'Bat-Season'!$A:$M,4,FALSE),0)</f>
        <v>0</v>
      </c>
      <c r="E109">
        <f>'Bat-Base-Start'!E109-IF(COUNTIF('Bat-Season'!$A:$A,'Bat-Base-End'!$A109)&gt;0,VLOOKUP('Bat-Base-End'!$A109,'Bat-Season'!$A:$M,5,FALSE),0)</f>
        <v>71</v>
      </c>
      <c r="F109">
        <f>'Bat-Base-Start'!F109</f>
        <v>34</v>
      </c>
      <c r="G109">
        <f>'Bat-Base-Start'!G109-IF(COUNTIF('Bat-Season'!$A:$A,'Bat-Base-End'!$A109)&gt;0,VLOOKUP('Bat-Base-End'!$A109,'Bat-Season'!$A:$M,7,FALSE),0)</f>
        <v>0</v>
      </c>
      <c r="H109">
        <f>'Bat-Base-Start'!H109-IF(COUNTIF('Bat-Season'!$A:$A,'Bat-Base-End'!$A109)&gt;0,VLOOKUP('Bat-Base-End'!$A109,'Bat-Season'!$A:$M,8,FALSE),0)</f>
        <v>0</v>
      </c>
      <c r="I109">
        <f>'Bat-Base-Start'!I109-IF(COUNTIF('Bat-Season'!$A:$A,'Bat-Base-End'!$A109)&gt;0,VLOOKUP('Bat-Base-End'!$A109,'Bat-Season'!$A:$M,9,FALSE),0)</f>
        <v>1</v>
      </c>
      <c r="J109">
        <f>'Bat-Base-Start'!J109-IF(COUNTIF('Bat-Season'!$A:$A,'Bat-Base-End'!$A109)&gt;0,VLOOKUP('Bat-Base-End'!$A109,'Bat-Season'!$A:$M,10,FALSE),0)</f>
        <v>13</v>
      </c>
      <c r="K109">
        <f>'Bat-Base-Start'!K109-IF(COUNTIF('Bat-Season'!$A:$A,'Bat-Base-End'!$A109)&gt;0,VLOOKUP('Bat-Base-End'!$A109,'Bat-Season'!$A:$M,11,FALSE),0)</f>
        <v>0</v>
      </c>
      <c r="L109" t="str">
        <f>IF(ISBLANK('Bat-Base-Start'!L109),"",'Bat-Base-Start'!L109-IF(COUNTIF('Bat-Season'!$A:$A,'Bat-Base-End'!$A109)&gt;0,VLOOKUP('Bat-Base-End'!$A109,'Bat-Season'!$A:$M,12,FALSE),0))</f>
        <v/>
      </c>
      <c r="M109" t="str">
        <f>'Bat-Base-Start'!M109</f>
        <v>N</v>
      </c>
    </row>
    <row r="110" spans="1:13" x14ac:dyDescent="0.2">
      <c r="A110" t="str">
        <f>'Bat-Base-Start'!A110</f>
        <v>Tom James</v>
      </c>
      <c r="B110">
        <f>'Bat-Base-Start'!B110-IF(COUNTIF('Bat-Season'!$A:$A,'Bat-Base-End'!$A110)&gt;0,VLOOKUP('Bat-Base-End'!$A110,'Bat-Season'!$A:$M,2,FALSE),0)</f>
        <v>15</v>
      </c>
      <c r="C110">
        <f>'Bat-Base-Start'!C110-IF(COUNTIF('Bat-Season'!$A:$A,'Bat-Base-End'!$A110)&gt;0,VLOOKUP('Bat-Base-End'!$A110,'Bat-Season'!$A:$M,3,FALSE),0)</f>
        <v>15</v>
      </c>
      <c r="D110">
        <f>'Bat-Base-Start'!D110-IF(COUNTIF('Bat-Season'!$A:$A,'Bat-Base-End'!$A110)&gt;0,VLOOKUP('Bat-Base-End'!$A110,'Bat-Season'!$A:$M,4,FALSE),0)</f>
        <v>2</v>
      </c>
      <c r="E110">
        <f>'Bat-Base-Start'!E110-IF(COUNTIF('Bat-Season'!$A:$A,'Bat-Base-End'!$A110)&gt;0,VLOOKUP('Bat-Base-End'!$A110,'Bat-Season'!$A:$M,5,FALSE),0)</f>
        <v>336</v>
      </c>
      <c r="F110">
        <f>'Bat-Base-Start'!F110</f>
        <v>76</v>
      </c>
      <c r="G110">
        <f>'Bat-Base-Start'!G110-IF(COUNTIF('Bat-Season'!$A:$A,'Bat-Base-End'!$A110)&gt;0,VLOOKUP('Bat-Base-End'!$A110,'Bat-Season'!$A:$M,7,FALSE),0)</f>
        <v>2</v>
      </c>
      <c r="H110">
        <f>'Bat-Base-Start'!H110-IF(COUNTIF('Bat-Season'!$A:$A,'Bat-Base-End'!$A110)&gt;0,VLOOKUP('Bat-Base-End'!$A110,'Bat-Season'!$A:$M,8,FALSE),0)</f>
        <v>0</v>
      </c>
      <c r="I110">
        <f>'Bat-Base-Start'!I110-IF(COUNTIF('Bat-Season'!$A:$A,'Bat-Base-End'!$A110)&gt;0,VLOOKUP('Bat-Base-End'!$A110,'Bat-Season'!$A:$M,9,FALSE),0)</f>
        <v>2</v>
      </c>
      <c r="J110">
        <f>'Bat-Base-Start'!J110-IF(COUNTIF('Bat-Season'!$A:$A,'Bat-Base-End'!$A110)&gt;0,VLOOKUP('Bat-Base-End'!$A110,'Bat-Season'!$A:$M,10,FALSE),0)</f>
        <v>35</v>
      </c>
      <c r="K110">
        <f>'Bat-Base-Start'!K110-IF(COUNTIF('Bat-Season'!$A:$A,'Bat-Base-End'!$A110)&gt;0,VLOOKUP('Bat-Base-End'!$A110,'Bat-Season'!$A:$M,11,FALSE),0)</f>
        <v>0</v>
      </c>
      <c r="L110" t="str">
        <f>IF(ISBLANK('Bat-Base-Start'!L110),"",'Bat-Base-Start'!L110-IF(COUNTIF('Bat-Season'!$A:$A,'Bat-Base-End'!$A110)&gt;0,VLOOKUP('Bat-Base-End'!$A110,'Bat-Season'!$A:$M,12,FALSE),0))</f>
        <v/>
      </c>
      <c r="M110" t="str">
        <f>'Bat-Base-Start'!M110</f>
        <v>N</v>
      </c>
    </row>
    <row r="111" spans="1:13" x14ac:dyDescent="0.2">
      <c r="A111" t="str">
        <f>'Bat-Base-Start'!A111</f>
        <v>? Jarpesh</v>
      </c>
      <c r="B111">
        <f>'Bat-Base-Start'!B111-IF(COUNTIF('Bat-Season'!$A:$A,'Bat-Base-End'!$A111)&gt;0,VLOOKUP('Bat-Base-End'!$A111,'Bat-Season'!$A:$M,2,FALSE),0)</f>
        <v>1</v>
      </c>
      <c r="C111">
        <f>'Bat-Base-Start'!C111-IF(COUNTIF('Bat-Season'!$A:$A,'Bat-Base-End'!$A111)&gt;0,VLOOKUP('Bat-Base-End'!$A111,'Bat-Season'!$A:$M,3,FALSE),0)</f>
        <v>1</v>
      </c>
      <c r="D111">
        <f>'Bat-Base-Start'!D111-IF(COUNTIF('Bat-Season'!$A:$A,'Bat-Base-End'!$A111)&gt;0,VLOOKUP('Bat-Base-End'!$A111,'Bat-Season'!$A:$M,4,FALSE),0)</f>
        <v>0</v>
      </c>
      <c r="E111">
        <f>'Bat-Base-Start'!E111-IF(COUNTIF('Bat-Season'!$A:$A,'Bat-Base-End'!$A111)&gt;0,VLOOKUP('Bat-Base-End'!$A111,'Bat-Season'!$A:$M,5,FALSE),0)</f>
        <v>23</v>
      </c>
      <c r="F111">
        <f>'Bat-Base-Start'!F111</f>
        <v>23</v>
      </c>
      <c r="G111">
        <f>'Bat-Base-Start'!G111-IF(COUNTIF('Bat-Season'!$A:$A,'Bat-Base-End'!$A111)&gt;0,VLOOKUP('Bat-Base-End'!$A111,'Bat-Season'!$A:$M,7,FALSE),0)</f>
        <v>0</v>
      </c>
      <c r="H111">
        <f>'Bat-Base-Start'!H111-IF(COUNTIF('Bat-Season'!$A:$A,'Bat-Base-End'!$A111)&gt;0,VLOOKUP('Bat-Base-End'!$A111,'Bat-Season'!$A:$M,8,FALSE),0)</f>
        <v>0</v>
      </c>
      <c r="I111">
        <f>'Bat-Base-Start'!I111-IF(COUNTIF('Bat-Season'!$A:$A,'Bat-Base-End'!$A111)&gt;0,VLOOKUP('Bat-Base-End'!$A111,'Bat-Season'!$A:$M,9,FALSE),0)</f>
        <v>0</v>
      </c>
      <c r="J111">
        <f>'Bat-Base-Start'!J111-IF(COUNTIF('Bat-Season'!$A:$A,'Bat-Base-End'!$A111)&gt;0,VLOOKUP('Bat-Base-End'!$A111,'Bat-Season'!$A:$M,10,FALSE),0)</f>
        <v>5</v>
      </c>
      <c r="K111">
        <f>'Bat-Base-Start'!K111-IF(COUNTIF('Bat-Season'!$A:$A,'Bat-Base-End'!$A111)&gt;0,VLOOKUP('Bat-Base-End'!$A111,'Bat-Season'!$A:$M,11,FALSE),0)</f>
        <v>0</v>
      </c>
      <c r="L111" t="str">
        <f>IF(ISBLANK('Bat-Base-Start'!L111),"",'Bat-Base-Start'!L111-IF(COUNTIF('Bat-Season'!$A:$A,'Bat-Base-End'!$A111)&gt;0,VLOOKUP('Bat-Base-End'!$A111,'Bat-Season'!$A:$M,12,FALSE),0))</f>
        <v/>
      </c>
      <c r="M111" t="str">
        <f>'Bat-Base-Start'!M111</f>
        <v>N</v>
      </c>
    </row>
    <row r="112" spans="1:13" x14ac:dyDescent="0.2">
      <c r="A112" t="str">
        <f>'Bat-Base-Start'!A112</f>
        <v>W Jeans</v>
      </c>
      <c r="B112">
        <f>'Bat-Base-Start'!B112-IF(COUNTIF('Bat-Season'!$A:$A,'Bat-Base-End'!$A112)&gt;0,VLOOKUP('Bat-Base-End'!$A112,'Bat-Season'!$A:$M,2,FALSE),0)</f>
        <v>1</v>
      </c>
      <c r="C112">
        <f>'Bat-Base-Start'!C112-IF(COUNTIF('Bat-Season'!$A:$A,'Bat-Base-End'!$A112)&gt;0,VLOOKUP('Bat-Base-End'!$A112,'Bat-Season'!$A:$M,3,FALSE),0)</f>
        <v>1</v>
      </c>
      <c r="D112">
        <f>'Bat-Base-Start'!D112-IF(COUNTIF('Bat-Season'!$A:$A,'Bat-Base-End'!$A112)&gt;0,VLOOKUP('Bat-Base-End'!$A112,'Bat-Season'!$A:$M,4,FALSE),0)</f>
        <v>0</v>
      </c>
      <c r="E112">
        <f>'Bat-Base-Start'!E112-IF(COUNTIF('Bat-Season'!$A:$A,'Bat-Base-End'!$A112)&gt;0,VLOOKUP('Bat-Base-End'!$A112,'Bat-Season'!$A:$M,5,FALSE),0)</f>
        <v>1</v>
      </c>
      <c r="F112">
        <f>'Bat-Base-Start'!F112</f>
        <v>1</v>
      </c>
      <c r="G112">
        <f>'Bat-Base-Start'!G112-IF(COUNTIF('Bat-Season'!$A:$A,'Bat-Base-End'!$A112)&gt;0,VLOOKUP('Bat-Base-End'!$A112,'Bat-Season'!$A:$M,7,FALSE),0)</f>
        <v>0</v>
      </c>
      <c r="H112">
        <f>'Bat-Base-Start'!H112-IF(COUNTIF('Bat-Season'!$A:$A,'Bat-Base-End'!$A112)&gt;0,VLOOKUP('Bat-Base-End'!$A112,'Bat-Season'!$A:$M,8,FALSE),0)</f>
        <v>0</v>
      </c>
      <c r="I112">
        <f>'Bat-Base-Start'!I112-IF(COUNTIF('Bat-Season'!$A:$A,'Bat-Base-End'!$A112)&gt;0,VLOOKUP('Bat-Base-End'!$A112,'Bat-Season'!$A:$M,9,FALSE),0)</f>
        <v>0</v>
      </c>
      <c r="J112">
        <f>'Bat-Base-Start'!J112-IF(COUNTIF('Bat-Season'!$A:$A,'Bat-Base-End'!$A112)&gt;0,VLOOKUP('Bat-Base-End'!$A112,'Bat-Season'!$A:$M,10,FALSE),0)</f>
        <v>0</v>
      </c>
      <c r="K112">
        <f>'Bat-Base-Start'!K112-IF(COUNTIF('Bat-Season'!$A:$A,'Bat-Base-End'!$A112)&gt;0,VLOOKUP('Bat-Base-End'!$A112,'Bat-Season'!$A:$M,11,FALSE),0)</f>
        <v>0</v>
      </c>
      <c r="L112" t="str">
        <f>IF(ISBLANK('Bat-Base-Start'!L112),"",'Bat-Base-Start'!L112-IF(COUNTIF('Bat-Season'!$A:$A,'Bat-Base-End'!$A112)&gt;0,VLOOKUP('Bat-Base-End'!$A112,'Bat-Season'!$A:$M,12,FALSE),0))</f>
        <v/>
      </c>
      <c r="M112" t="str">
        <f>'Bat-Base-Start'!M112</f>
        <v>N</v>
      </c>
    </row>
    <row r="113" spans="1:13" x14ac:dyDescent="0.2">
      <c r="A113" t="str">
        <f>'Bat-Base-Start'!A113</f>
        <v>T Jeffcott</v>
      </c>
      <c r="B113">
        <f>'Bat-Base-Start'!B113-IF(COUNTIF('Bat-Season'!$A:$A,'Bat-Base-End'!$A113)&gt;0,VLOOKUP('Bat-Base-End'!$A113,'Bat-Season'!$A:$M,2,FALSE),0)</f>
        <v>1</v>
      </c>
      <c r="C113">
        <f>'Bat-Base-Start'!C113-IF(COUNTIF('Bat-Season'!$A:$A,'Bat-Base-End'!$A113)&gt;0,VLOOKUP('Bat-Base-End'!$A113,'Bat-Season'!$A:$M,3,FALSE),0)</f>
        <v>1</v>
      </c>
      <c r="D113">
        <f>'Bat-Base-Start'!D113-IF(COUNTIF('Bat-Season'!$A:$A,'Bat-Base-End'!$A113)&gt;0,VLOOKUP('Bat-Base-End'!$A113,'Bat-Season'!$A:$M,4,FALSE),0)</f>
        <v>0</v>
      </c>
      <c r="E113">
        <f>'Bat-Base-Start'!E113-IF(COUNTIF('Bat-Season'!$A:$A,'Bat-Base-End'!$A113)&gt;0,VLOOKUP('Bat-Base-End'!$A113,'Bat-Season'!$A:$M,5,FALSE),0)</f>
        <v>21</v>
      </c>
      <c r="F113">
        <f>'Bat-Base-Start'!F113</f>
        <v>21</v>
      </c>
      <c r="G113">
        <f>'Bat-Base-Start'!G113-IF(COUNTIF('Bat-Season'!$A:$A,'Bat-Base-End'!$A113)&gt;0,VLOOKUP('Bat-Base-End'!$A113,'Bat-Season'!$A:$M,7,FALSE),0)</f>
        <v>0</v>
      </c>
      <c r="H113">
        <f>'Bat-Base-Start'!H113-IF(COUNTIF('Bat-Season'!$A:$A,'Bat-Base-End'!$A113)&gt;0,VLOOKUP('Bat-Base-End'!$A113,'Bat-Season'!$A:$M,8,FALSE),0)</f>
        <v>0</v>
      </c>
      <c r="I113">
        <f>'Bat-Base-Start'!I113-IF(COUNTIF('Bat-Season'!$A:$A,'Bat-Base-End'!$A113)&gt;0,VLOOKUP('Bat-Base-End'!$A113,'Bat-Season'!$A:$M,9,FALSE),0)</f>
        <v>0</v>
      </c>
      <c r="J113">
        <f>'Bat-Base-Start'!J113-IF(COUNTIF('Bat-Season'!$A:$A,'Bat-Base-End'!$A113)&gt;0,VLOOKUP('Bat-Base-End'!$A113,'Bat-Season'!$A:$M,10,FALSE),0)</f>
        <v>3</v>
      </c>
      <c r="K113">
        <f>'Bat-Base-Start'!K113-IF(COUNTIF('Bat-Season'!$A:$A,'Bat-Base-End'!$A113)&gt;0,VLOOKUP('Bat-Base-End'!$A113,'Bat-Season'!$A:$M,11,FALSE),0)</f>
        <v>0</v>
      </c>
      <c r="L113" t="str">
        <f>IF(ISBLANK('Bat-Base-Start'!L113),"",'Bat-Base-Start'!L113-IF(COUNTIF('Bat-Season'!$A:$A,'Bat-Base-End'!$A113)&gt;0,VLOOKUP('Bat-Base-End'!$A113,'Bat-Season'!$A:$M,12,FALSE),0))</f>
        <v/>
      </c>
      <c r="M113" t="str">
        <f>'Bat-Base-Start'!M113</f>
        <v>N</v>
      </c>
    </row>
    <row r="114" spans="1:13" x14ac:dyDescent="0.2">
      <c r="A114" t="str">
        <f>'Bat-Base-Start'!A114</f>
        <v>M Johnston</v>
      </c>
      <c r="B114">
        <f>'Bat-Base-Start'!B114-IF(COUNTIF('Bat-Season'!$A:$A,'Bat-Base-End'!$A114)&gt;0,VLOOKUP('Bat-Base-End'!$A114,'Bat-Season'!$A:$M,2,FALSE),0)</f>
        <v>1</v>
      </c>
      <c r="C114">
        <f>'Bat-Base-Start'!C114-IF(COUNTIF('Bat-Season'!$A:$A,'Bat-Base-End'!$A114)&gt;0,VLOOKUP('Bat-Base-End'!$A114,'Bat-Season'!$A:$M,3,FALSE),0)</f>
        <v>1</v>
      </c>
      <c r="D114">
        <f>'Bat-Base-Start'!D114-IF(COUNTIF('Bat-Season'!$A:$A,'Bat-Base-End'!$A114)&gt;0,VLOOKUP('Bat-Base-End'!$A114,'Bat-Season'!$A:$M,4,FALSE),0)</f>
        <v>0</v>
      </c>
      <c r="E114">
        <f>'Bat-Base-Start'!E114-IF(COUNTIF('Bat-Season'!$A:$A,'Bat-Base-End'!$A114)&gt;0,VLOOKUP('Bat-Base-End'!$A114,'Bat-Season'!$A:$M,5,FALSE),0)</f>
        <v>6</v>
      </c>
      <c r="F114">
        <f>'Bat-Base-Start'!F114</f>
        <v>6</v>
      </c>
      <c r="G114">
        <f>'Bat-Base-Start'!G114-IF(COUNTIF('Bat-Season'!$A:$A,'Bat-Base-End'!$A114)&gt;0,VLOOKUP('Bat-Base-End'!$A114,'Bat-Season'!$A:$M,7,FALSE),0)</f>
        <v>0</v>
      </c>
      <c r="H114">
        <f>'Bat-Base-Start'!H114-IF(COUNTIF('Bat-Season'!$A:$A,'Bat-Base-End'!$A114)&gt;0,VLOOKUP('Bat-Base-End'!$A114,'Bat-Season'!$A:$M,8,FALSE),0)</f>
        <v>0</v>
      </c>
      <c r="I114">
        <f>'Bat-Base-Start'!I114-IF(COUNTIF('Bat-Season'!$A:$A,'Bat-Base-End'!$A114)&gt;0,VLOOKUP('Bat-Base-End'!$A114,'Bat-Season'!$A:$M,9,FALSE),0)</f>
        <v>0</v>
      </c>
      <c r="J114">
        <f>'Bat-Base-Start'!J114-IF(COUNTIF('Bat-Season'!$A:$A,'Bat-Base-End'!$A114)&gt;0,VLOOKUP('Bat-Base-End'!$A114,'Bat-Season'!$A:$M,10,FALSE),0)</f>
        <v>0</v>
      </c>
      <c r="K114">
        <f>'Bat-Base-Start'!K114-IF(COUNTIF('Bat-Season'!$A:$A,'Bat-Base-End'!$A114)&gt;0,VLOOKUP('Bat-Base-End'!$A114,'Bat-Season'!$A:$M,11,FALSE),0)</f>
        <v>0</v>
      </c>
      <c r="L114" t="str">
        <f>IF(ISBLANK('Bat-Base-Start'!L114),"",'Bat-Base-Start'!L114-IF(COUNTIF('Bat-Season'!$A:$A,'Bat-Base-End'!$A114)&gt;0,VLOOKUP('Bat-Base-End'!$A114,'Bat-Season'!$A:$M,12,FALSE),0))</f>
        <v/>
      </c>
      <c r="M114" t="str">
        <f>'Bat-Base-Start'!M114</f>
        <v>N</v>
      </c>
    </row>
    <row r="115" spans="1:13" x14ac:dyDescent="0.2">
      <c r="A115" t="str">
        <f>'Bat-Base-Start'!A115</f>
        <v>A Jones</v>
      </c>
      <c r="B115">
        <f>'Bat-Base-Start'!B115-IF(COUNTIF('Bat-Season'!$A:$A,'Bat-Base-End'!$A115)&gt;0,VLOOKUP('Bat-Base-End'!$A115,'Bat-Season'!$A:$M,2,FALSE),0)</f>
        <v>4</v>
      </c>
      <c r="C115">
        <f>'Bat-Base-Start'!C115-IF(COUNTIF('Bat-Season'!$A:$A,'Bat-Base-End'!$A115)&gt;0,VLOOKUP('Bat-Base-End'!$A115,'Bat-Season'!$A:$M,3,FALSE),0)</f>
        <v>4</v>
      </c>
      <c r="D115">
        <f>'Bat-Base-Start'!D115-IF(COUNTIF('Bat-Season'!$A:$A,'Bat-Base-End'!$A115)&gt;0,VLOOKUP('Bat-Base-End'!$A115,'Bat-Season'!$A:$M,4,FALSE),0)</f>
        <v>1</v>
      </c>
      <c r="E115">
        <f>'Bat-Base-Start'!E115-IF(COUNTIF('Bat-Season'!$A:$A,'Bat-Base-End'!$A115)&gt;0,VLOOKUP('Bat-Base-End'!$A115,'Bat-Season'!$A:$M,5,FALSE),0)</f>
        <v>14</v>
      </c>
      <c r="F115">
        <f>'Bat-Base-Start'!F115</f>
        <v>10</v>
      </c>
      <c r="G115">
        <f>'Bat-Base-Start'!G115-IF(COUNTIF('Bat-Season'!$A:$A,'Bat-Base-End'!$A115)&gt;0,VLOOKUP('Bat-Base-End'!$A115,'Bat-Season'!$A:$M,7,FALSE),0)</f>
        <v>0</v>
      </c>
      <c r="H115">
        <f>'Bat-Base-Start'!H115-IF(COUNTIF('Bat-Season'!$A:$A,'Bat-Base-End'!$A115)&gt;0,VLOOKUP('Bat-Base-End'!$A115,'Bat-Season'!$A:$M,8,FALSE),0)</f>
        <v>0</v>
      </c>
      <c r="I115">
        <f>'Bat-Base-Start'!I115-IF(COUNTIF('Bat-Season'!$A:$A,'Bat-Base-End'!$A115)&gt;0,VLOOKUP('Bat-Base-End'!$A115,'Bat-Season'!$A:$M,9,FALSE),0)</f>
        <v>2</v>
      </c>
      <c r="J115">
        <f>'Bat-Base-Start'!J115-IF(COUNTIF('Bat-Season'!$A:$A,'Bat-Base-End'!$A115)&gt;0,VLOOKUP('Bat-Base-End'!$A115,'Bat-Season'!$A:$M,10,FALSE),0)</f>
        <v>1</v>
      </c>
      <c r="K115">
        <f>'Bat-Base-Start'!K115-IF(COUNTIF('Bat-Season'!$A:$A,'Bat-Base-End'!$A115)&gt;0,VLOOKUP('Bat-Base-End'!$A115,'Bat-Season'!$A:$M,11,FALSE),0)</f>
        <v>0</v>
      </c>
      <c r="L115" t="str">
        <f>IF(ISBLANK('Bat-Base-Start'!L115),"",'Bat-Base-Start'!L115-IF(COUNTIF('Bat-Season'!$A:$A,'Bat-Base-End'!$A115)&gt;0,VLOOKUP('Bat-Base-End'!$A115,'Bat-Season'!$A:$M,12,FALSE),0))</f>
        <v/>
      </c>
      <c r="M115" t="str">
        <f>'Bat-Base-Start'!M115</f>
        <v>N</v>
      </c>
    </row>
    <row r="116" spans="1:13" x14ac:dyDescent="0.2">
      <c r="A116" t="str">
        <f>'Bat-Base-Start'!A116</f>
        <v>Ben Jones</v>
      </c>
      <c r="B116">
        <f>'Bat-Base-Start'!B116-IF(COUNTIF('Bat-Season'!$A:$A,'Bat-Base-End'!$A116)&gt;0,VLOOKUP('Bat-Base-End'!$A116,'Bat-Season'!$A:$M,2,FALSE),0)</f>
        <v>1</v>
      </c>
      <c r="C116">
        <f>'Bat-Base-Start'!C116-IF(COUNTIF('Bat-Season'!$A:$A,'Bat-Base-End'!$A116)&gt;0,VLOOKUP('Bat-Base-End'!$A116,'Bat-Season'!$A:$M,3,FALSE),0)</f>
        <v>1</v>
      </c>
      <c r="D116">
        <f>'Bat-Base-Start'!D116-IF(COUNTIF('Bat-Season'!$A:$A,'Bat-Base-End'!$A116)&gt;0,VLOOKUP('Bat-Base-End'!$A116,'Bat-Season'!$A:$M,4,FALSE),0)</f>
        <v>0</v>
      </c>
      <c r="E116">
        <f>'Bat-Base-Start'!E116-IF(COUNTIF('Bat-Season'!$A:$A,'Bat-Base-End'!$A116)&gt;0,VLOOKUP('Bat-Base-End'!$A116,'Bat-Season'!$A:$M,5,FALSE),0)</f>
        <v>15</v>
      </c>
      <c r="F116">
        <f>'Bat-Base-Start'!F116</f>
        <v>11</v>
      </c>
      <c r="G116">
        <f>'Bat-Base-Start'!G116-IF(COUNTIF('Bat-Season'!$A:$A,'Bat-Base-End'!$A116)&gt;0,VLOOKUP('Bat-Base-End'!$A116,'Bat-Season'!$A:$M,7,FALSE),0)</f>
        <v>0</v>
      </c>
      <c r="H116">
        <f>'Bat-Base-Start'!H116-IF(COUNTIF('Bat-Season'!$A:$A,'Bat-Base-End'!$A116)&gt;0,VLOOKUP('Bat-Base-End'!$A116,'Bat-Season'!$A:$M,8,FALSE),0)</f>
        <v>0</v>
      </c>
      <c r="I116">
        <f>'Bat-Base-Start'!I116-IF(COUNTIF('Bat-Season'!$A:$A,'Bat-Base-End'!$A116)&gt;0,VLOOKUP('Bat-Base-End'!$A116,'Bat-Season'!$A:$M,9,FALSE),0)</f>
        <v>-1</v>
      </c>
      <c r="J116">
        <f>'Bat-Base-Start'!J116-IF(COUNTIF('Bat-Season'!$A:$A,'Bat-Base-End'!$A116)&gt;0,VLOOKUP('Bat-Base-End'!$A116,'Bat-Season'!$A:$M,10,FALSE),0)</f>
        <v>0</v>
      </c>
      <c r="K116">
        <f>'Bat-Base-Start'!K116-IF(COUNTIF('Bat-Season'!$A:$A,'Bat-Base-End'!$A116)&gt;0,VLOOKUP('Bat-Base-End'!$A116,'Bat-Season'!$A:$M,11,FALSE),0)</f>
        <v>0</v>
      </c>
      <c r="L116" t="str">
        <f>IF(ISBLANK('Bat-Base-Start'!L116),"",'Bat-Base-Start'!L116-IF(COUNTIF('Bat-Season'!$A:$A,'Bat-Base-End'!$A116)&gt;0,VLOOKUP('Bat-Base-End'!$A116,'Bat-Season'!$A:$M,12,FALSE),0))</f>
        <v/>
      </c>
      <c r="M116" t="str">
        <f>'Bat-Base-Start'!M116</f>
        <v>N</v>
      </c>
    </row>
    <row r="117" spans="1:13" x14ac:dyDescent="0.2">
      <c r="A117" t="str">
        <f>'Bat-Base-Start'!A117</f>
        <v>G Jones</v>
      </c>
      <c r="B117">
        <f>'Bat-Base-Start'!B117-IF(COUNTIF('Bat-Season'!$A:$A,'Bat-Base-End'!$A117)&gt;0,VLOOKUP('Bat-Base-End'!$A117,'Bat-Season'!$A:$M,2,FALSE),0)</f>
        <v>1</v>
      </c>
      <c r="C117">
        <f>'Bat-Base-Start'!C117-IF(COUNTIF('Bat-Season'!$A:$A,'Bat-Base-End'!$A117)&gt;0,VLOOKUP('Bat-Base-End'!$A117,'Bat-Season'!$A:$M,3,FALSE),0)</f>
        <v>1</v>
      </c>
      <c r="D117">
        <f>'Bat-Base-Start'!D117-IF(COUNTIF('Bat-Season'!$A:$A,'Bat-Base-End'!$A117)&gt;0,VLOOKUP('Bat-Base-End'!$A117,'Bat-Season'!$A:$M,4,FALSE),0)</f>
        <v>0</v>
      </c>
      <c r="E117">
        <f>'Bat-Base-Start'!E117-IF(COUNTIF('Bat-Season'!$A:$A,'Bat-Base-End'!$A117)&gt;0,VLOOKUP('Bat-Base-End'!$A117,'Bat-Season'!$A:$M,5,FALSE),0)</f>
        <v>3</v>
      </c>
      <c r="F117">
        <f>'Bat-Base-Start'!F117</f>
        <v>3</v>
      </c>
      <c r="G117">
        <f>'Bat-Base-Start'!G117-IF(COUNTIF('Bat-Season'!$A:$A,'Bat-Base-End'!$A117)&gt;0,VLOOKUP('Bat-Base-End'!$A117,'Bat-Season'!$A:$M,7,FALSE),0)</f>
        <v>0</v>
      </c>
      <c r="H117">
        <f>'Bat-Base-Start'!H117-IF(COUNTIF('Bat-Season'!$A:$A,'Bat-Base-End'!$A117)&gt;0,VLOOKUP('Bat-Base-End'!$A117,'Bat-Season'!$A:$M,8,FALSE),0)</f>
        <v>0</v>
      </c>
      <c r="I117">
        <f>'Bat-Base-Start'!I117-IF(COUNTIF('Bat-Season'!$A:$A,'Bat-Base-End'!$A117)&gt;0,VLOOKUP('Bat-Base-End'!$A117,'Bat-Season'!$A:$M,9,FALSE),0)</f>
        <v>0</v>
      </c>
      <c r="J117">
        <f>'Bat-Base-Start'!J117-IF(COUNTIF('Bat-Season'!$A:$A,'Bat-Base-End'!$A117)&gt;0,VLOOKUP('Bat-Base-End'!$A117,'Bat-Season'!$A:$M,10,FALSE),0)</f>
        <v>0</v>
      </c>
      <c r="K117">
        <f>'Bat-Base-Start'!K117-IF(COUNTIF('Bat-Season'!$A:$A,'Bat-Base-End'!$A117)&gt;0,VLOOKUP('Bat-Base-End'!$A117,'Bat-Season'!$A:$M,11,FALSE),0)</f>
        <v>0</v>
      </c>
      <c r="L117" t="str">
        <f>IF(ISBLANK('Bat-Base-Start'!L117),"",'Bat-Base-Start'!L117-IF(COUNTIF('Bat-Season'!$A:$A,'Bat-Base-End'!$A117)&gt;0,VLOOKUP('Bat-Base-End'!$A117,'Bat-Season'!$A:$M,12,FALSE),0))</f>
        <v/>
      </c>
      <c r="M117" t="str">
        <f>'Bat-Base-Start'!M117</f>
        <v>N</v>
      </c>
    </row>
    <row r="118" spans="1:13" x14ac:dyDescent="0.2">
      <c r="A118" t="str">
        <f>'Bat-Base-Start'!A118</f>
        <v>Matt Jones</v>
      </c>
      <c r="B118">
        <f>'Bat-Base-Start'!B118-IF(COUNTIF('Bat-Season'!$A:$A,'Bat-Base-End'!$A118)&gt;0,VLOOKUP('Bat-Base-End'!$A118,'Bat-Season'!$A:$M,2,FALSE),0)</f>
        <v>10</v>
      </c>
      <c r="C118">
        <f>'Bat-Base-Start'!C118-IF(COUNTIF('Bat-Season'!$A:$A,'Bat-Base-End'!$A118)&gt;0,VLOOKUP('Bat-Base-End'!$A118,'Bat-Season'!$A:$M,3,FALSE),0)</f>
        <v>9</v>
      </c>
      <c r="D118">
        <f>'Bat-Base-Start'!D118-IF(COUNTIF('Bat-Season'!$A:$A,'Bat-Base-End'!$A118)&gt;0,VLOOKUP('Bat-Base-End'!$A118,'Bat-Season'!$A:$M,4,FALSE),0)</f>
        <v>0</v>
      </c>
      <c r="E118">
        <f>'Bat-Base-Start'!E118-IF(COUNTIF('Bat-Season'!$A:$A,'Bat-Base-End'!$A118)&gt;0,VLOOKUP('Bat-Base-End'!$A118,'Bat-Season'!$A:$M,5,FALSE),0)</f>
        <v>80</v>
      </c>
      <c r="F118">
        <f>'Bat-Base-Start'!F118</f>
        <v>28</v>
      </c>
      <c r="G118">
        <f>'Bat-Base-Start'!G118-IF(COUNTIF('Bat-Season'!$A:$A,'Bat-Base-End'!$A118)&gt;0,VLOOKUP('Bat-Base-End'!$A118,'Bat-Season'!$A:$M,7,FALSE),0)</f>
        <v>0</v>
      </c>
      <c r="H118">
        <f>'Bat-Base-Start'!H118-IF(COUNTIF('Bat-Season'!$A:$A,'Bat-Base-End'!$A118)&gt;0,VLOOKUP('Bat-Base-End'!$A118,'Bat-Season'!$A:$M,8,FALSE),0)</f>
        <v>0</v>
      </c>
      <c r="I118">
        <f>'Bat-Base-Start'!I118-IF(COUNTIF('Bat-Season'!$A:$A,'Bat-Base-End'!$A118)&gt;0,VLOOKUP('Bat-Base-End'!$A118,'Bat-Season'!$A:$M,9,FALSE),0)</f>
        <v>3</v>
      </c>
      <c r="J118">
        <f>'Bat-Base-Start'!J118-IF(COUNTIF('Bat-Season'!$A:$A,'Bat-Base-End'!$A118)&gt;0,VLOOKUP('Bat-Base-End'!$A118,'Bat-Season'!$A:$M,10,FALSE),0)</f>
        <v>9</v>
      </c>
      <c r="K118">
        <f>'Bat-Base-Start'!K118-IF(COUNTIF('Bat-Season'!$A:$A,'Bat-Base-End'!$A118)&gt;0,VLOOKUP('Bat-Base-End'!$A118,'Bat-Season'!$A:$M,11,FALSE),0)</f>
        <v>0</v>
      </c>
      <c r="L118">
        <f>IF(ISBLANK('Bat-Base-Start'!L118),"",'Bat-Base-Start'!L118-IF(COUNTIF('Bat-Season'!$A:$A,'Bat-Base-End'!$A118)&gt;0,VLOOKUP('Bat-Base-End'!$A118,'Bat-Season'!$A:$M,12,FALSE),0))</f>
        <v>152</v>
      </c>
      <c r="M118" t="str">
        <f>'Bat-Base-Start'!M118</f>
        <v>Y</v>
      </c>
    </row>
    <row r="119" spans="1:13" x14ac:dyDescent="0.2">
      <c r="A119" t="str">
        <f>'Bat-Base-Start'!A119</f>
        <v>Sid Kalita</v>
      </c>
      <c r="B119">
        <f>'Bat-Base-Start'!B119-IF(COUNTIF('Bat-Season'!$A:$A,'Bat-Base-End'!$A119)&gt;0,VLOOKUP('Bat-Base-End'!$A119,'Bat-Season'!$A:$M,2,FALSE),0)</f>
        <v>4</v>
      </c>
      <c r="C119">
        <f>'Bat-Base-Start'!C119-IF(COUNTIF('Bat-Season'!$A:$A,'Bat-Base-End'!$A119)&gt;0,VLOOKUP('Bat-Base-End'!$A119,'Bat-Season'!$A:$M,3,FALSE),0)</f>
        <v>4</v>
      </c>
      <c r="D119">
        <f>'Bat-Base-Start'!D119-IF(COUNTIF('Bat-Season'!$A:$A,'Bat-Base-End'!$A119)&gt;0,VLOOKUP('Bat-Base-End'!$A119,'Bat-Season'!$A:$M,4,FALSE),0)</f>
        <v>0</v>
      </c>
      <c r="E119">
        <f>'Bat-Base-Start'!E119-IF(COUNTIF('Bat-Season'!$A:$A,'Bat-Base-End'!$A119)&gt;0,VLOOKUP('Bat-Base-End'!$A119,'Bat-Season'!$A:$M,5,FALSE),0)</f>
        <v>9</v>
      </c>
      <c r="F119">
        <f>'Bat-Base-Start'!F119</f>
        <v>5</v>
      </c>
      <c r="G119">
        <f>'Bat-Base-Start'!G119-IF(COUNTIF('Bat-Season'!$A:$A,'Bat-Base-End'!$A119)&gt;0,VLOOKUP('Bat-Base-End'!$A119,'Bat-Season'!$A:$M,7,FALSE),0)</f>
        <v>0</v>
      </c>
      <c r="H119">
        <f>'Bat-Base-Start'!H119-IF(COUNTIF('Bat-Season'!$A:$A,'Bat-Base-End'!$A119)&gt;0,VLOOKUP('Bat-Base-End'!$A119,'Bat-Season'!$A:$M,8,FALSE),0)</f>
        <v>0</v>
      </c>
      <c r="I119">
        <f>'Bat-Base-Start'!I119-IF(COUNTIF('Bat-Season'!$A:$A,'Bat-Base-End'!$A119)&gt;0,VLOOKUP('Bat-Base-End'!$A119,'Bat-Season'!$A:$M,9,FALSE),0)</f>
        <v>1</v>
      </c>
      <c r="J119">
        <f>'Bat-Base-Start'!J119-IF(COUNTIF('Bat-Season'!$A:$A,'Bat-Base-End'!$A119)&gt;0,VLOOKUP('Bat-Base-End'!$A119,'Bat-Season'!$A:$M,10,FALSE),0)</f>
        <v>0</v>
      </c>
      <c r="K119">
        <f>'Bat-Base-Start'!K119-IF(COUNTIF('Bat-Season'!$A:$A,'Bat-Base-End'!$A119)&gt;0,VLOOKUP('Bat-Base-End'!$A119,'Bat-Season'!$A:$M,11,FALSE),0)</f>
        <v>0</v>
      </c>
      <c r="L119" t="str">
        <f>IF(ISBLANK('Bat-Base-Start'!L119),"",'Bat-Base-Start'!L119-IF(COUNTIF('Bat-Season'!$A:$A,'Bat-Base-End'!$A119)&gt;0,VLOOKUP('Bat-Base-End'!$A119,'Bat-Season'!$A:$M,12,FALSE),0))</f>
        <v/>
      </c>
      <c r="M119" t="str">
        <f>'Bat-Base-Start'!M119</f>
        <v>N</v>
      </c>
    </row>
    <row r="120" spans="1:13" x14ac:dyDescent="0.2">
      <c r="A120" t="str">
        <f>'Bat-Base-Start'!A120</f>
        <v>Robert Keogh</v>
      </c>
      <c r="B120">
        <f>'Bat-Base-Start'!B120-IF(COUNTIF('Bat-Season'!$A:$A,'Bat-Base-End'!$A120)&gt;0,VLOOKUP('Bat-Base-End'!$A120,'Bat-Season'!$A:$M,2,FALSE),0)</f>
        <v>44</v>
      </c>
      <c r="C120">
        <f>'Bat-Base-Start'!C120-IF(COUNTIF('Bat-Season'!$A:$A,'Bat-Base-End'!$A120)&gt;0,VLOOKUP('Bat-Base-End'!$A120,'Bat-Season'!$A:$M,3,FALSE),0)</f>
        <v>42</v>
      </c>
      <c r="D120">
        <f>'Bat-Base-Start'!D120-IF(COUNTIF('Bat-Season'!$A:$A,'Bat-Base-End'!$A120)&gt;0,VLOOKUP('Bat-Base-End'!$A120,'Bat-Season'!$A:$M,4,FALSE),0)</f>
        <v>4</v>
      </c>
      <c r="E120">
        <f>'Bat-Base-Start'!E120-IF(COUNTIF('Bat-Season'!$A:$A,'Bat-Base-End'!$A120)&gt;0,VLOOKUP('Bat-Base-End'!$A120,'Bat-Season'!$A:$M,5,FALSE),0)</f>
        <v>325</v>
      </c>
      <c r="F120">
        <f>'Bat-Base-Start'!F120</f>
        <v>46</v>
      </c>
      <c r="G120">
        <f>'Bat-Base-Start'!G120-IF(COUNTIF('Bat-Season'!$A:$A,'Bat-Base-End'!$A120)&gt;0,VLOOKUP('Bat-Base-End'!$A120,'Bat-Season'!$A:$M,7,FALSE),0)</f>
        <v>0</v>
      </c>
      <c r="H120">
        <f>'Bat-Base-Start'!H120-IF(COUNTIF('Bat-Season'!$A:$A,'Bat-Base-End'!$A120)&gt;0,VLOOKUP('Bat-Base-End'!$A120,'Bat-Season'!$A:$M,8,FALSE),0)</f>
        <v>0</v>
      </c>
      <c r="I120">
        <f>'Bat-Base-Start'!I120-IF(COUNTIF('Bat-Season'!$A:$A,'Bat-Base-End'!$A120)&gt;0,VLOOKUP('Bat-Base-End'!$A120,'Bat-Season'!$A:$M,9,FALSE),0)</f>
        <v>10</v>
      </c>
      <c r="J120">
        <f>'Bat-Base-Start'!J120-IF(COUNTIF('Bat-Season'!$A:$A,'Bat-Base-End'!$A120)&gt;0,VLOOKUP('Bat-Base-End'!$A120,'Bat-Season'!$A:$M,10,FALSE),0)</f>
        <v>44</v>
      </c>
      <c r="K120">
        <f>'Bat-Base-Start'!K120-IF(COUNTIF('Bat-Season'!$A:$A,'Bat-Base-End'!$A120)&gt;0,VLOOKUP('Bat-Base-End'!$A120,'Bat-Season'!$A:$M,11,FALSE),0)</f>
        <v>0</v>
      </c>
      <c r="L120" t="str">
        <f>IF(ISBLANK('Bat-Base-Start'!L120),"",'Bat-Base-Start'!L120-IF(COUNTIF('Bat-Season'!$A:$A,'Bat-Base-End'!$A120)&gt;0,VLOOKUP('Bat-Base-End'!$A120,'Bat-Season'!$A:$M,12,FALSE),0))</f>
        <v/>
      </c>
      <c r="M120" t="str">
        <f>'Bat-Base-Start'!M120</f>
        <v>Y</v>
      </c>
    </row>
    <row r="121" spans="1:13" x14ac:dyDescent="0.2">
      <c r="A121" t="str">
        <f>'Bat-Base-Start'!A121</f>
        <v>Nasser Khan</v>
      </c>
      <c r="B121">
        <f>'Bat-Base-Start'!B121-IF(COUNTIF('Bat-Season'!$A:$A,'Bat-Base-End'!$A121)&gt;0,VLOOKUP('Bat-Base-End'!$A121,'Bat-Season'!$A:$M,2,FALSE),0)</f>
        <v>250</v>
      </c>
      <c r="C121">
        <f>'Bat-Base-Start'!C121-IF(COUNTIF('Bat-Season'!$A:$A,'Bat-Base-End'!$A121)&gt;0,VLOOKUP('Bat-Base-End'!$A121,'Bat-Season'!$A:$M,3,FALSE),0)</f>
        <v>241</v>
      </c>
      <c r="D121">
        <f>'Bat-Base-Start'!D121-IF(COUNTIF('Bat-Season'!$A:$A,'Bat-Base-End'!$A121)&gt;0,VLOOKUP('Bat-Base-End'!$A121,'Bat-Season'!$A:$M,4,FALSE),0)</f>
        <v>19</v>
      </c>
      <c r="E121">
        <f>'Bat-Base-Start'!E121-IF(COUNTIF('Bat-Season'!$A:$A,'Bat-Base-End'!$A121)&gt;0,VLOOKUP('Bat-Base-End'!$A121,'Bat-Season'!$A:$M,5,FALSE),0)</f>
        <v>4694</v>
      </c>
      <c r="F121">
        <f>'Bat-Base-Start'!F121</f>
        <v>83</v>
      </c>
      <c r="G121">
        <f>'Bat-Base-Start'!G121-IF(COUNTIF('Bat-Season'!$A:$A,'Bat-Base-End'!$A121)&gt;0,VLOOKUP('Bat-Base-End'!$A121,'Bat-Season'!$A:$M,7,FALSE),0)</f>
        <v>20</v>
      </c>
      <c r="H121">
        <f>'Bat-Base-Start'!H121-IF(COUNTIF('Bat-Season'!$A:$A,'Bat-Base-End'!$A121)&gt;0,VLOOKUP('Bat-Base-End'!$A121,'Bat-Season'!$A:$M,8,FALSE),0)</f>
        <v>0</v>
      </c>
      <c r="I121">
        <f>'Bat-Base-Start'!I121-IF(COUNTIF('Bat-Season'!$A:$A,'Bat-Base-End'!$A121)&gt;0,VLOOKUP('Bat-Base-End'!$A121,'Bat-Season'!$A:$M,9,FALSE),0)</f>
        <v>23</v>
      </c>
      <c r="J121">
        <f>'Bat-Base-Start'!J121-IF(COUNTIF('Bat-Season'!$A:$A,'Bat-Base-End'!$A121)&gt;0,VLOOKUP('Bat-Base-End'!$A121,'Bat-Season'!$A:$M,10,FALSE),0)</f>
        <v>118</v>
      </c>
      <c r="K121">
        <f>'Bat-Base-Start'!K121-IF(COUNTIF('Bat-Season'!$A:$A,'Bat-Base-End'!$A121)&gt;0,VLOOKUP('Bat-Base-End'!$A121,'Bat-Season'!$A:$M,11,FALSE),0)</f>
        <v>3</v>
      </c>
      <c r="L121" t="str">
        <f>IF(ISBLANK('Bat-Base-Start'!L121),"",'Bat-Base-Start'!L121-IF(COUNTIF('Bat-Season'!$A:$A,'Bat-Base-End'!$A121)&gt;0,VLOOKUP('Bat-Base-End'!$A121,'Bat-Season'!$A:$M,12,FALSE),0))</f>
        <v/>
      </c>
      <c r="M121" t="str">
        <f>'Bat-Base-Start'!M121</f>
        <v>N</v>
      </c>
    </row>
    <row r="122" spans="1:13" x14ac:dyDescent="0.2">
      <c r="A122" t="str">
        <f>'Bat-Base-Start'!A122</f>
        <v>H Kibble</v>
      </c>
      <c r="B122">
        <f>'Bat-Base-Start'!B122-IF(COUNTIF('Bat-Season'!$A:$A,'Bat-Base-End'!$A122)&gt;0,VLOOKUP('Bat-Base-End'!$A122,'Bat-Season'!$A:$M,2,FALSE),0)</f>
        <v>1</v>
      </c>
      <c r="C122">
        <f>'Bat-Base-Start'!C122-IF(COUNTIF('Bat-Season'!$A:$A,'Bat-Base-End'!$A122)&gt;0,VLOOKUP('Bat-Base-End'!$A122,'Bat-Season'!$A:$M,3,FALSE),0)</f>
        <v>0</v>
      </c>
      <c r="D122">
        <f>'Bat-Base-Start'!D122-IF(COUNTIF('Bat-Season'!$A:$A,'Bat-Base-End'!$A122)&gt;0,VLOOKUP('Bat-Base-End'!$A122,'Bat-Season'!$A:$M,4,FALSE),0)</f>
        <v>0</v>
      </c>
      <c r="E122">
        <f>'Bat-Base-Start'!E122-IF(COUNTIF('Bat-Season'!$A:$A,'Bat-Base-End'!$A122)&gt;0,VLOOKUP('Bat-Base-End'!$A122,'Bat-Season'!$A:$M,5,FALSE),0)</f>
        <v>0</v>
      </c>
      <c r="F122">
        <f>'Bat-Base-Start'!F122</f>
        <v>0</v>
      </c>
      <c r="G122">
        <f>'Bat-Base-Start'!G122-IF(COUNTIF('Bat-Season'!$A:$A,'Bat-Base-End'!$A122)&gt;0,VLOOKUP('Bat-Base-End'!$A122,'Bat-Season'!$A:$M,7,FALSE),0)</f>
        <v>0</v>
      </c>
      <c r="H122">
        <f>'Bat-Base-Start'!H122-IF(COUNTIF('Bat-Season'!$A:$A,'Bat-Base-End'!$A122)&gt;0,VLOOKUP('Bat-Base-End'!$A122,'Bat-Season'!$A:$M,8,FALSE),0)</f>
        <v>0</v>
      </c>
      <c r="I122">
        <f>'Bat-Base-Start'!I122-IF(COUNTIF('Bat-Season'!$A:$A,'Bat-Base-End'!$A122)&gt;0,VLOOKUP('Bat-Base-End'!$A122,'Bat-Season'!$A:$M,9,FALSE),0)</f>
        <v>0</v>
      </c>
      <c r="J122">
        <f>'Bat-Base-Start'!J122-IF(COUNTIF('Bat-Season'!$A:$A,'Bat-Base-End'!$A122)&gt;0,VLOOKUP('Bat-Base-End'!$A122,'Bat-Season'!$A:$M,10,FALSE),0)</f>
        <v>0</v>
      </c>
      <c r="K122">
        <f>'Bat-Base-Start'!K122-IF(COUNTIF('Bat-Season'!$A:$A,'Bat-Base-End'!$A122)&gt;0,VLOOKUP('Bat-Base-End'!$A122,'Bat-Season'!$A:$M,11,FALSE),0)</f>
        <v>0</v>
      </c>
      <c r="L122" t="str">
        <f>IF(ISBLANK('Bat-Base-Start'!L122),"",'Bat-Base-Start'!L122-IF(COUNTIF('Bat-Season'!$A:$A,'Bat-Base-End'!$A122)&gt;0,VLOOKUP('Bat-Base-End'!$A122,'Bat-Season'!$A:$M,12,FALSE),0))</f>
        <v/>
      </c>
      <c r="M122" t="str">
        <f>'Bat-Base-Start'!M122</f>
        <v>N</v>
      </c>
    </row>
    <row r="123" spans="1:13" x14ac:dyDescent="0.2">
      <c r="A123" t="str">
        <f>'Bat-Base-Start'!A123</f>
        <v>M King</v>
      </c>
      <c r="B123">
        <f>'Bat-Base-Start'!B123-IF(COUNTIF('Bat-Season'!$A:$A,'Bat-Base-End'!$A123)&gt;0,VLOOKUP('Bat-Base-End'!$A123,'Bat-Season'!$A:$M,2,FALSE),0)</f>
        <v>4</v>
      </c>
      <c r="C123">
        <f>'Bat-Base-Start'!C123-IF(COUNTIF('Bat-Season'!$A:$A,'Bat-Base-End'!$A123)&gt;0,VLOOKUP('Bat-Base-End'!$A123,'Bat-Season'!$A:$M,3,FALSE),0)</f>
        <v>2</v>
      </c>
      <c r="D123">
        <f>'Bat-Base-Start'!D123-IF(COUNTIF('Bat-Season'!$A:$A,'Bat-Base-End'!$A123)&gt;0,VLOOKUP('Bat-Base-End'!$A123,'Bat-Season'!$A:$M,4,FALSE),0)</f>
        <v>1</v>
      </c>
      <c r="E123">
        <f>'Bat-Base-Start'!E123-IF(COUNTIF('Bat-Season'!$A:$A,'Bat-Base-End'!$A123)&gt;0,VLOOKUP('Bat-Base-End'!$A123,'Bat-Season'!$A:$M,5,FALSE),0)</f>
        <v>0</v>
      </c>
      <c r="F123">
        <f>'Bat-Base-Start'!F123</f>
        <v>0</v>
      </c>
      <c r="G123">
        <f>'Bat-Base-Start'!G123-IF(COUNTIF('Bat-Season'!$A:$A,'Bat-Base-End'!$A123)&gt;0,VLOOKUP('Bat-Base-End'!$A123,'Bat-Season'!$A:$M,7,FALSE),0)</f>
        <v>0</v>
      </c>
      <c r="H123">
        <f>'Bat-Base-Start'!H123-IF(COUNTIF('Bat-Season'!$A:$A,'Bat-Base-End'!$A123)&gt;0,VLOOKUP('Bat-Base-End'!$A123,'Bat-Season'!$A:$M,8,FALSE),0)</f>
        <v>0</v>
      </c>
      <c r="I123">
        <f>'Bat-Base-Start'!I123-IF(COUNTIF('Bat-Season'!$A:$A,'Bat-Base-End'!$A123)&gt;0,VLOOKUP('Bat-Base-End'!$A123,'Bat-Season'!$A:$M,9,FALSE),0)</f>
        <v>1</v>
      </c>
      <c r="J123">
        <f>'Bat-Base-Start'!J123-IF(COUNTIF('Bat-Season'!$A:$A,'Bat-Base-End'!$A123)&gt;0,VLOOKUP('Bat-Base-End'!$A123,'Bat-Season'!$A:$M,10,FALSE),0)</f>
        <v>0</v>
      </c>
      <c r="K123">
        <f>'Bat-Base-Start'!K123-IF(COUNTIF('Bat-Season'!$A:$A,'Bat-Base-End'!$A123)&gt;0,VLOOKUP('Bat-Base-End'!$A123,'Bat-Season'!$A:$M,11,FALSE),0)</f>
        <v>0</v>
      </c>
      <c r="L123" t="str">
        <f>IF(ISBLANK('Bat-Base-Start'!L123),"",'Bat-Base-Start'!L123-IF(COUNTIF('Bat-Season'!$A:$A,'Bat-Base-End'!$A123)&gt;0,VLOOKUP('Bat-Base-End'!$A123,'Bat-Season'!$A:$M,12,FALSE),0))</f>
        <v/>
      </c>
      <c r="M123" t="str">
        <f>'Bat-Base-Start'!M123</f>
        <v>N</v>
      </c>
    </row>
    <row r="124" spans="1:13" x14ac:dyDescent="0.2">
      <c r="A124" t="str">
        <f>'Bat-Base-Start'!A124</f>
        <v>D Kingston</v>
      </c>
      <c r="B124">
        <f>'Bat-Base-Start'!B124-IF(COUNTIF('Bat-Season'!$A:$A,'Bat-Base-End'!$A124)&gt;0,VLOOKUP('Bat-Base-End'!$A124,'Bat-Season'!$A:$M,2,FALSE),0)</f>
        <v>15</v>
      </c>
      <c r="C124">
        <f>'Bat-Base-Start'!C124-IF(COUNTIF('Bat-Season'!$A:$A,'Bat-Base-End'!$A124)&gt;0,VLOOKUP('Bat-Base-End'!$A124,'Bat-Season'!$A:$M,3,FALSE),0)</f>
        <v>11</v>
      </c>
      <c r="D124">
        <f>'Bat-Base-Start'!D124-IF(COUNTIF('Bat-Season'!$A:$A,'Bat-Base-End'!$A124)&gt;0,VLOOKUP('Bat-Base-End'!$A124,'Bat-Season'!$A:$M,4,FALSE),0)</f>
        <v>2</v>
      </c>
      <c r="E124">
        <f>'Bat-Base-Start'!E124-IF(COUNTIF('Bat-Season'!$A:$A,'Bat-Base-End'!$A124)&gt;0,VLOOKUP('Bat-Base-End'!$A124,'Bat-Season'!$A:$M,5,FALSE),0)</f>
        <v>56</v>
      </c>
      <c r="F124">
        <f>'Bat-Base-Start'!F124</f>
        <v>21</v>
      </c>
      <c r="G124">
        <f>'Bat-Base-Start'!G124-IF(COUNTIF('Bat-Season'!$A:$A,'Bat-Base-End'!$A124)&gt;0,VLOOKUP('Bat-Base-End'!$A124,'Bat-Season'!$A:$M,7,FALSE),0)</f>
        <v>0</v>
      </c>
      <c r="H124">
        <f>'Bat-Base-Start'!H124-IF(COUNTIF('Bat-Season'!$A:$A,'Bat-Base-End'!$A124)&gt;0,VLOOKUP('Bat-Base-End'!$A124,'Bat-Season'!$A:$M,8,FALSE),0)</f>
        <v>0</v>
      </c>
      <c r="I124">
        <f>'Bat-Base-Start'!I124-IF(COUNTIF('Bat-Season'!$A:$A,'Bat-Base-End'!$A124)&gt;0,VLOOKUP('Bat-Base-End'!$A124,'Bat-Season'!$A:$M,9,FALSE),0)</f>
        <v>4</v>
      </c>
      <c r="J124">
        <f>'Bat-Base-Start'!J124-IF(COUNTIF('Bat-Season'!$A:$A,'Bat-Base-End'!$A124)&gt;0,VLOOKUP('Bat-Base-End'!$A124,'Bat-Season'!$A:$M,10,FALSE),0)</f>
        <v>5</v>
      </c>
      <c r="K124">
        <f>'Bat-Base-Start'!K124-IF(COUNTIF('Bat-Season'!$A:$A,'Bat-Base-End'!$A124)&gt;0,VLOOKUP('Bat-Base-End'!$A124,'Bat-Season'!$A:$M,11,FALSE),0)</f>
        <v>0</v>
      </c>
      <c r="L124" t="str">
        <f>IF(ISBLANK('Bat-Base-Start'!L124),"",'Bat-Base-Start'!L124-IF(COUNTIF('Bat-Season'!$A:$A,'Bat-Base-End'!$A124)&gt;0,VLOOKUP('Bat-Base-End'!$A124,'Bat-Season'!$A:$M,12,FALSE),0))</f>
        <v/>
      </c>
      <c r="M124" t="str">
        <f>'Bat-Base-Start'!M124</f>
        <v>N</v>
      </c>
    </row>
    <row r="125" spans="1:13" x14ac:dyDescent="0.2">
      <c r="A125" t="str">
        <f>'Bat-Base-Start'!A125</f>
        <v>J Kirwan</v>
      </c>
      <c r="B125">
        <f>'Bat-Base-Start'!B125-IF(COUNTIF('Bat-Season'!$A:$A,'Bat-Base-End'!$A125)&gt;0,VLOOKUP('Bat-Base-End'!$A125,'Bat-Season'!$A:$M,2,FALSE),0)</f>
        <v>1</v>
      </c>
      <c r="C125">
        <f>'Bat-Base-Start'!C125-IF(COUNTIF('Bat-Season'!$A:$A,'Bat-Base-End'!$A125)&gt;0,VLOOKUP('Bat-Base-End'!$A125,'Bat-Season'!$A:$M,3,FALSE),0)</f>
        <v>0</v>
      </c>
      <c r="D125">
        <f>'Bat-Base-Start'!D125-IF(COUNTIF('Bat-Season'!$A:$A,'Bat-Base-End'!$A125)&gt;0,VLOOKUP('Bat-Base-End'!$A125,'Bat-Season'!$A:$M,4,FALSE),0)</f>
        <v>0</v>
      </c>
      <c r="E125">
        <f>'Bat-Base-Start'!E125-IF(COUNTIF('Bat-Season'!$A:$A,'Bat-Base-End'!$A125)&gt;0,VLOOKUP('Bat-Base-End'!$A125,'Bat-Season'!$A:$M,5,FALSE),0)</f>
        <v>0</v>
      </c>
      <c r="F125">
        <f>'Bat-Base-Start'!F125</f>
        <v>0</v>
      </c>
      <c r="G125">
        <f>'Bat-Base-Start'!G125-IF(COUNTIF('Bat-Season'!$A:$A,'Bat-Base-End'!$A125)&gt;0,VLOOKUP('Bat-Base-End'!$A125,'Bat-Season'!$A:$M,7,FALSE),0)</f>
        <v>0</v>
      </c>
      <c r="H125">
        <f>'Bat-Base-Start'!H125-IF(COUNTIF('Bat-Season'!$A:$A,'Bat-Base-End'!$A125)&gt;0,VLOOKUP('Bat-Base-End'!$A125,'Bat-Season'!$A:$M,8,FALSE),0)</f>
        <v>0</v>
      </c>
      <c r="I125">
        <f>'Bat-Base-Start'!I125-IF(COUNTIF('Bat-Season'!$A:$A,'Bat-Base-End'!$A125)&gt;0,VLOOKUP('Bat-Base-End'!$A125,'Bat-Season'!$A:$M,9,FALSE),0)</f>
        <v>0</v>
      </c>
      <c r="J125">
        <f>'Bat-Base-Start'!J125-IF(COUNTIF('Bat-Season'!$A:$A,'Bat-Base-End'!$A125)&gt;0,VLOOKUP('Bat-Base-End'!$A125,'Bat-Season'!$A:$M,10,FALSE),0)</f>
        <v>0</v>
      </c>
      <c r="K125">
        <f>'Bat-Base-Start'!K125-IF(COUNTIF('Bat-Season'!$A:$A,'Bat-Base-End'!$A125)&gt;0,VLOOKUP('Bat-Base-End'!$A125,'Bat-Season'!$A:$M,11,FALSE),0)</f>
        <v>0</v>
      </c>
      <c r="L125" t="str">
        <f>IF(ISBLANK('Bat-Base-Start'!L125),"",'Bat-Base-Start'!L125-IF(COUNTIF('Bat-Season'!$A:$A,'Bat-Base-End'!$A125)&gt;0,VLOOKUP('Bat-Base-End'!$A125,'Bat-Season'!$A:$M,12,FALSE),0))</f>
        <v/>
      </c>
      <c r="M125" t="str">
        <f>'Bat-Base-Start'!M125</f>
        <v>N</v>
      </c>
    </row>
    <row r="126" spans="1:13" x14ac:dyDescent="0.2">
      <c r="A126" t="str">
        <f>'Bat-Base-Start'!A126</f>
        <v>S Kripalani</v>
      </c>
      <c r="B126">
        <f>'Bat-Base-Start'!B126-IF(COUNTIF('Bat-Season'!$A:$A,'Bat-Base-End'!$A126)&gt;0,VLOOKUP('Bat-Base-End'!$A126,'Bat-Season'!$A:$M,2,FALSE),0)</f>
        <v>6</v>
      </c>
      <c r="C126">
        <f>'Bat-Base-Start'!C126-IF(COUNTIF('Bat-Season'!$A:$A,'Bat-Base-End'!$A126)&gt;0,VLOOKUP('Bat-Base-End'!$A126,'Bat-Season'!$A:$M,3,FALSE),0)</f>
        <v>6</v>
      </c>
      <c r="D126">
        <f>'Bat-Base-Start'!D126-IF(COUNTIF('Bat-Season'!$A:$A,'Bat-Base-End'!$A126)&gt;0,VLOOKUP('Bat-Base-End'!$A126,'Bat-Season'!$A:$M,4,FALSE),0)</f>
        <v>0</v>
      </c>
      <c r="E126">
        <f>'Bat-Base-Start'!E126-IF(COUNTIF('Bat-Season'!$A:$A,'Bat-Base-End'!$A126)&gt;0,VLOOKUP('Bat-Base-End'!$A126,'Bat-Season'!$A:$M,5,FALSE),0)</f>
        <v>24</v>
      </c>
      <c r="F126">
        <f>'Bat-Base-Start'!F126</f>
        <v>11</v>
      </c>
      <c r="G126">
        <f>'Bat-Base-Start'!G126-IF(COUNTIF('Bat-Season'!$A:$A,'Bat-Base-End'!$A126)&gt;0,VLOOKUP('Bat-Base-End'!$A126,'Bat-Season'!$A:$M,7,FALSE),0)</f>
        <v>0</v>
      </c>
      <c r="H126">
        <f>'Bat-Base-Start'!H126-IF(COUNTIF('Bat-Season'!$A:$A,'Bat-Base-End'!$A126)&gt;0,VLOOKUP('Bat-Base-End'!$A126,'Bat-Season'!$A:$M,8,FALSE),0)</f>
        <v>0</v>
      </c>
      <c r="I126">
        <f>'Bat-Base-Start'!I126-IF(COUNTIF('Bat-Season'!$A:$A,'Bat-Base-End'!$A126)&gt;0,VLOOKUP('Bat-Base-End'!$A126,'Bat-Season'!$A:$M,9,FALSE),0)</f>
        <v>0</v>
      </c>
      <c r="J126">
        <f>'Bat-Base-Start'!J126-IF(COUNTIF('Bat-Season'!$A:$A,'Bat-Base-End'!$A126)&gt;0,VLOOKUP('Bat-Base-End'!$A126,'Bat-Season'!$A:$M,10,FALSE),0)</f>
        <v>0</v>
      </c>
      <c r="K126">
        <f>'Bat-Base-Start'!K126-IF(COUNTIF('Bat-Season'!$A:$A,'Bat-Base-End'!$A126)&gt;0,VLOOKUP('Bat-Base-End'!$A126,'Bat-Season'!$A:$M,11,FALSE),0)</f>
        <v>0</v>
      </c>
      <c r="L126" t="str">
        <f>IF(ISBLANK('Bat-Base-Start'!L126),"",'Bat-Base-Start'!L126-IF(COUNTIF('Bat-Season'!$A:$A,'Bat-Base-End'!$A126)&gt;0,VLOOKUP('Bat-Base-End'!$A126,'Bat-Season'!$A:$M,12,FALSE),0))</f>
        <v/>
      </c>
      <c r="M126" t="str">
        <f>'Bat-Base-Start'!M126</f>
        <v>N</v>
      </c>
    </row>
    <row r="127" spans="1:13" x14ac:dyDescent="0.2">
      <c r="A127" t="str">
        <f>'Bat-Base-Start'!A127</f>
        <v>Arvind Kumar</v>
      </c>
      <c r="B127">
        <f>'Bat-Base-Start'!B127-IF(COUNTIF('Bat-Season'!$A:$A,'Bat-Base-End'!$A127)&gt;0,VLOOKUP('Bat-Base-End'!$A127,'Bat-Season'!$A:$M,2,FALSE),0)</f>
        <v>140</v>
      </c>
      <c r="C127">
        <f>'Bat-Base-Start'!C127-IF(COUNTIF('Bat-Season'!$A:$A,'Bat-Base-End'!$A127)&gt;0,VLOOKUP('Bat-Base-End'!$A127,'Bat-Season'!$A:$M,3,FALSE),0)</f>
        <v>125</v>
      </c>
      <c r="D127">
        <f>'Bat-Base-Start'!D127-IF(COUNTIF('Bat-Season'!$A:$A,'Bat-Base-End'!$A127)&gt;0,VLOOKUP('Bat-Base-End'!$A127,'Bat-Season'!$A:$M,4,FALSE),0)</f>
        <v>30</v>
      </c>
      <c r="E127">
        <f>'Bat-Base-Start'!E127-IF(COUNTIF('Bat-Season'!$A:$A,'Bat-Base-End'!$A127)&gt;0,VLOOKUP('Bat-Base-End'!$A127,'Bat-Season'!$A:$M,5,FALSE),0)</f>
        <v>1599</v>
      </c>
      <c r="F127">
        <f>'Bat-Base-Start'!F127</f>
        <v>85</v>
      </c>
      <c r="G127">
        <f>'Bat-Base-Start'!G127-IF(COUNTIF('Bat-Season'!$A:$A,'Bat-Base-End'!$A127)&gt;0,VLOOKUP('Bat-Base-End'!$A127,'Bat-Season'!$A:$M,7,FALSE),0)</f>
        <v>3</v>
      </c>
      <c r="H127">
        <f>'Bat-Base-Start'!H127-IF(COUNTIF('Bat-Season'!$A:$A,'Bat-Base-End'!$A127)&gt;0,VLOOKUP('Bat-Base-End'!$A127,'Bat-Season'!$A:$M,8,FALSE),0)</f>
        <v>0</v>
      </c>
      <c r="I127">
        <f>'Bat-Base-Start'!I127-IF(COUNTIF('Bat-Season'!$A:$A,'Bat-Base-End'!$A127)&gt;0,VLOOKUP('Bat-Base-End'!$A127,'Bat-Season'!$A:$M,9,FALSE),0)</f>
        <v>9</v>
      </c>
      <c r="J127">
        <f>'Bat-Base-Start'!J127-IF(COUNTIF('Bat-Season'!$A:$A,'Bat-Base-End'!$A127)&gt;0,VLOOKUP('Bat-Base-End'!$A127,'Bat-Season'!$A:$M,10,FALSE),0)</f>
        <v>74</v>
      </c>
      <c r="K127">
        <f>'Bat-Base-Start'!K127-IF(COUNTIF('Bat-Season'!$A:$A,'Bat-Base-End'!$A127)&gt;0,VLOOKUP('Bat-Base-End'!$A127,'Bat-Season'!$A:$M,11,FALSE),0)</f>
        <v>1</v>
      </c>
      <c r="L127" t="str">
        <f>IF(ISBLANK('Bat-Base-Start'!L127),"",'Bat-Base-Start'!L127-IF(COUNTIF('Bat-Season'!$A:$A,'Bat-Base-End'!$A127)&gt;0,VLOOKUP('Bat-Base-End'!$A127,'Bat-Season'!$A:$M,12,FALSE),0))</f>
        <v/>
      </c>
      <c r="M127" t="str">
        <f>'Bat-Base-Start'!M127</f>
        <v>N</v>
      </c>
    </row>
    <row r="128" spans="1:13" x14ac:dyDescent="0.2">
      <c r="A128" t="str">
        <f>'Bat-Base-Start'!A128</f>
        <v>M Lachmann</v>
      </c>
      <c r="B128">
        <f>'Bat-Base-Start'!B128-IF(COUNTIF('Bat-Season'!$A:$A,'Bat-Base-End'!$A128)&gt;0,VLOOKUP('Bat-Base-End'!$A128,'Bat-Season'!$A:$M,2,FALSE),0)</f>
        <v>14</v>
      </c>
      <c r="C128">
        <f>'Bat-Base-Start'!C128-IF(COUNTIF('Bat-Season'!$A:$A,'Bat-Base-End'!$A128)&gt;0,VLOOKUP('Bat-Base-End'!$A128,'Bat-Season'!$A:$M,3,FALSE),0)</f>
        <v>14</v>
      </c>
      <c r="D128">
        <f>'Bat-Base-Start'!D128-IF(COUNTIF('Bat-Season'!$A:$A,'Bat-Base-End'!$A128)&gt;0,VLOOKUP('Bat-Base-End'!$A128,'Bat-Season'!$A:$M,4,FALSE),0)</f>
        <v>1</v>
      </c>
      <c r="E128">
        <f>'Bat-Base-Start'!E128-IF(COUNTIF('Bat-Season'!$A:$A,'Bat-Base-End'!$A128)&gt;0,VLOOKUP('Bat-Base-End'!$A128,'Bat-Season'!$A:$M,5,FALSE),0)</f>
        <v>162</v>
      </c>
      <c r="F128">
        <f>'Bat-Base-Start'!F128</f>
        <v>36</v>
      </c>
      <c r="G128">
        <f>'Bat-Base-Start'!G128-IF(COUNTIF('Bat-Season'!$A:$A,'Bat-Base-End'!$A128)&gt;0,VLOOKUP('Bat-Base-End'!$A128,'Bat-Season'!$A:$M,7,FALSE),0)</f>
        <v>0</v>
      </c>
      <c r="H128">
        <f>'Bat-Base-Start'!H128-IF(COUNTIF('Bat-Season'!$A:$A,'Bat-Base-End'!$A128)&gt;0,VLOOKUP('Bat-Base-End'!$A128,'Bat-Season'!$A:$M,8,FALSE),0)</f>
        <v>0</v>
      </c>
      <c r="I128">
        <f>'Bat-Base-Start'!I128-IF(COUNTIF('Bat-Season'!$A:$A,'Bat-Base-End'!$A128)&gt;0,VLOOKUP('Bat-Base-End'!$A128,'Bat-Season'!$A:$M,9,FALSE),0)</f>
        <v>3</v>
      </c>
      <c r="J128">
        <f>'Bat-Base-Start'!J128-IF(COUNTIF('Bat-Season'!$A:$A,'Bat-Base-End'!$A128)&gt;0,VLOOKUP('Bat-Base-End'!$A128,'Bat-Season'!$A:$M,10,FALSE),0)</f>
        <v>3</v>
      </c>
      <c r="K128">
        <f>'Bat-Base-Start'!K128-IF(COUNTIF('Bat-Season'!$A:$A,'Bat-Base-End'!$A128)&gt;0,VLOOKUP('Bat-Base-End'!$A128,'Bat-Season'!$A:$M,11,FALSE),0)</f>
        <v>0</v>
      </c>
      <c r="L128" t="str">
        <f>IF(ISBLANK('Bat-Base-Start'!L128),"",'Bat-Base-Start'!L128-IF(COUNTIF('Bat-Season'!$A:$A,'Bat-Base-End'!$A128)&gt;0,VLOOKUP('Bat-Base-End'!$A128,'Bat-Season'!$A:$M,12,FALSE),0))</f>
        <v/>
      </c>
      <c r="M128" t="str">
        <f>'Bat-Base-Start'!M128</f>
        <v>N</v>
      </c>
    </row>
    <row r="129" spans="1:13" x14ac:dyDescent="0.2">
      <c r="A129" t="str">
        <f>'Bat-Base-Start'!A129</f>
        <v>Paul Lane</v>
      </c>
      <c r="B129">
        <f>'Bat-Base-Start'!B129-IF(COUNTIF('Bat-Season'!$A:$A,'Bat-Base-End'!$A129)&gt;0,VLOOKUP('Bat-Base-End'!$A129,'Bat-Season'!$A:$M,2,FALSE),0)</f>
        <v>76</v>
      </c>
      <c r="C129">
        <f>'Bat-Base-Start'!C129-IF(COUNTIF('Bat-Season'!$A:$A,'Bat-Base-End'!$A129)&gt;0,VLOOKUP('Bat-Base-End'!$A129,'Bat-Season'!$A:$M,3,FALSE),0)</f>
        <v>71</v>
      </c>
      <c r="D129">
        <f>'Bat-Base-Start'!D129-IF(COUNTIF('Bat-Season'!$A:$A,'Bat-Base-End'!$A129)&gt;0,VLOOKUP('Bat-Base-End'!$A129,'Bat-Season'!$A:$M,4,FALSE),0)</f>
        <v>8</v>
      </c>
      <c r="E129">
        <f>'Bat-Base-Start'!E129-IF(COUNTIF('Bat-Season'!$A:$A,'Bat-Base-End'!$A129)&gt;0,VLOOKUP('Bat-Base-End'!$A129,'Bat-Season'!$A:$M,5,FALSE),0)</f>
        <v>742</v>
      </c>
      <c r="F129">
        <f>'Bat-Base-Start'!F129</f>
        <v>72</v>
      </c>
      <c r="G129">
        <f>'Bat-Base-Start'!G129-IF(COUNTIF('Bat-Season'!$A:$A,'Bat-Base-End'!$A129)&gt;0,VLOOKUP('Bat-Base-End'!$A129,'Bat-Season'!$A:$M,7,FALSE),0)</f>
        <v>2</v>
      </c>
      <c r="H129">
        <f>'Bat-Base-Start'!H129-IF(COUNTIF('Bat-Season'!$A:$A,'Bat-Base-End'!$A129)&gt;0,VLOOKUP('Bat-Base-End'!$A129,'Bat-Season'!$A:$M,8,FALSE),0)</f>
        <v>0</v>
      </c>
      <c r="I129">
        <f>'Bat-Base-Start'!I129-IF(COUNTIF('Bat-Season'!$A:$A,'Bat-Base-End'!$A129)&gt;0,VLOOKUP('Bat-Base-End'!$A129,'Bat-Season'!$A:$M,9,FALSE),0)</f>
        <v>0</v>
      </c>
      <c r="J129">
        <f>'Bat-Base-Start'!J129-IF(COUNTIF('Bat-Season'!$A:$A,'Bat-Base-End'!$A129)&gt;0,VLOOKUP('Bat-Base-End'!$A129,'Bat-Season'!$A:$M,10,FALSE),0)</f>
        <v>62</v>
      </c>
      <c r="K129">
        <f>'Bat-Base-Start'!K129-IF(COUNTIF('Bat-Season'!$A:$A,'Bat-Base-End'!$A129)&gt;0,VLOOKUP('Bat-Base-End'!$A129,'Bat-Season'!$A:$M,11,FALSE),0)</f>
        <v>0</v>
      </c>
      <c r="L129" t="str">
        <f>IF(ISBLANK('Bat-Base-Start'!L129),"",'Bat-Base-Start'!L129-IF(COUNTIF('Bat-Season'!$A:$A,'Bat-Base-End'!$A129)&gt;0,VLOOKUP('Bat-Base-End'!$A129,'Bat-Season'!$A:$M,12,FALSE),0))</f>
        <v/>
      </c>
      <c r="M129" t="str">
        <f>'Bat-Base-Start'!M129</f>
        <v>N</v>
      </c>
    </row>
    <row r="130" spans="1:13" x14ac:dyDescent="0.2">
      <c r="A130" t="str">
        <f>'Bat-Base-Start'!A130</f>
        <v>G Le Grange</v>
      </c>
      <c r="B130">
        <f>'Bat-Base-Start'!B130-IF(COUNTIF('Bat-Season'!$A:$A,'Bat-Base-End'!$A130)&gt;0,VLOOKUP('Bat-Base-End'!$A130,'Bat-Season'!$A:$M,2,FALSE),0)</f>
        <v>40</v>
      </c>
      <c r="C130">
        <f>'Bat-Base-Start'!C130-IF(COUNTIF('Bat-Season'!$A:$A,'Bat-Base-End'!$A130)&gt;0,VLOOKUP('Bat-Base-End'!$A130,'Bat-Season'!$A:$M,3,FALSE),0)</f>
        <v>36</v>
      </c>
      <c r="D130">
        <f>'Bat-Base-Start'!D130-IF(COUNTIF('Bat-Season'!$A:$A,'Bat-Base-End'!$A130)&gt;0,VLOOKUP('Bat-Base-End'!$A130,'Bat-Season'!$A:$M,4,FALSE),0)</f>
        <v>6</v>
      </c>
      <c r="E130">
        <f>'Bat-Base-Start'!E130-IF(COUNTIF('Bat-Season'!$A:$A,'Bat-Base-End'!$A130)&gt;0,VLOOKUP('Bat-Base-End'!$A130,'Bat-Season'!$A:$M,5,FALSE),0)</f>
        <v>673</v>
      </c>
      <c r="F130">
        <f>'Bat-Base-Start'!F130</f>
        <v>53</v>
      </c>
      <c r="G130">
        <f>'Bat-Base-Start'!G130-IF(COUNTIF('Bat-Season'!$A:$A,'Bat-Base-End'!$A130)&gt;0,VLOOKUP('Bat-Base-End'!$A130,'Bat-Season'!$A:$M,7,FALSE),0)</f>
        <v>2</v>
      </c>
      <c r="H130">
        <f>'Bat-Base-Start'!H130-IF(COUNTIF('Bat-Season'!$A:$A,'Bat-Base-End'!$A130)&gt;0,VLOOKUP('Bat-Base-End'!$A130,'Bat-Season'!$A:$M,8,FALSE),0)</f>
        <v>0</v>
      </c>
      <c r="I130">
        <f>'Bat-Base-Start'!I130-IF(COUNTIF('Bat-Season'!$A:$A,'Bat-Base-End'!$A130)&gt;0,VLOOKUP('Bat-Base-End'!$A130,'Bat-Season'!$A:$M,9,FALSE),0)</f>
        <v>3</v>
      </c>
      <c r="J130">
        <f>'Bat-Base-Start'!J130-IF(COUNTIF('Bat-Season'!$A:$A,'Bat-Base-End'!$A130)&gt;0,VLOOKUP('Bat-Base-End'!$A130,'Bat-Season'!$A:$M,10,FALSE),0)</f>
        <v>73</v>
      </c>
      <c r="K130">
        <f>'Bat-Base-Start'!K130-IF(COUNTIF('Bat-Season'!$A:$A,'Bat-Base-End'!$A130)&gt;0,VLOOKUP('Bat-Base-End'!$A130,'Bat-Season'!$A:$M,11,FALSE),0)</f>
        <v>2</v>
      </c>
      <c r="L130" t="str">
        <f>IF(ISBLANK('Bat-Base-Start'!L130),"",'Bat-Base-Start'!L130-IF(COUNTIF('Bat-Season'!$A:$A,'Bat-Base-End'!$A130)&gt;0,VLOOKUP('Bat-Base-End'!$A130,'Bat-Season'!$A:$M,12,FALSE),0))</f>
        <v/>
      </c>
      <c r="M130" t="str">
        <f>'Bat-Base-Start'!M130</f>
        <v>N</v>
      </c>
    </row>
    <row r="131" spans="1:13" x14ac:dyDescent="0.2">
      <c r="A131" t="str">
        <f>'Bat-Base-Start'!A131</f>
        <v>Piran Legg</v>
      </c>
      <c r="B131">
        <f>'Bat-Base-Start'!B131-IF(COUNTIF('Bat-Season'!$A:$A,'Bat-Base-End'!$A131)&gt;0,VLOOKUP('Bat-Base-End'!$A131,'Bat-Season'!$A:$M,2,FALSE),0)</f>
        <v>1</v>
      </c>
      <c r="C131">
        <f>'Bat-Base-Start'!C131-IF(COUNTIF('Bat-Season'!$A:$A,'Bat-Base-End'!$A131)&gt;0,VLOOKUP('Bat-Base-End'!$A131,'Bat-Season'!$A:$M,3,FALSE),0)</f>
        <v>1</v>
      </c>
      <c r="D131">
        <f>'Bat-Base-Start'!D131-IF(COUNTIF('Bat-Season'!$A:$A,'Bat-Base-End'!$A131)&gt;0,VLOOKUP('Bat-Base-End'!$A131,'Bat-Season'!$A:$M,4,FALSE),0)</f>
        <v>1</v>
      </c>
      <c r="E131">
        <f>'Bat-Base-Start'!E131-IF(COUNTIF('Bat-Season'!$A:$A,'Bat-Base-End'!$A131)&gt;0,VLOOKUP('Bat-Base-End'!$A131,'Bat-Season'!$A:$M,5,FALSE),0)</f>
        <v>17</v>
      </c>
      <c r="F131" t="str">
        <f>'Bat-Base-Start'!F131</f>
        <v>17*</v>
      </c>
      <c r="G131">
        <f>'Bat-Base-Start'!G131-IF(COUNTIF('Bat-Season'!$A:$A,'Bat-Base-End'!$A131)&gt;0,VLOOKUP('Bat-Base-End'!$A131,'Bat-Season'!$A:$M,7,FALSE),0)</f>
        <v>0</v>
      </c>
      <c r="H131">
        <f>'Bat-Base-Start'!H131-IF(COUNTIF('Bat-Season'!$A:$A,'Bat-Base-End'!$A131)&gt;0,VLOOKUP('Bat-Base-End'!$A131,'Bat-Season'!$A:$M,8,FALSE),0)</f>
        <v>0</v>
      </c>
      <c r="I131">
        <f>'Bat-Base-Start'!I131-IF(COUNTIF('Bat-Season'!$A:$A,'Bat-Base-End'!$A131)&gt;0,VLOOKUP('Bat-Base-End'!$A131,'Bat-Season'!$A:$M,9,FALSE),0)</f>
        <v>0</v>
      </c>
      <c r="J131">
        <f>'Bat-Base-Start'!J131-IF(COUNTIF('Bat-Season'!$A:$A,'Bat-Base-End'!$A131)&gt;0,VLOOKUP('Bat-Base-End'!$A131,'Bat-Season'!$A:$M,10,FALSE),0)</f>
        <v>2</v>
      </c>
      <c r="K131">
        <f>'Bat-Base-Start'!K131-IF(COUNTIF('Bat-Season'!$A:$A,'Bat-Base-End'!$A131)&gt;0,VLOOKUP('Bat-Base-End'!$A131,'Bat-Season'!$A:$M,11,FALSE),0)</f>
        <v>0</v>
      </c>
      <c r="L131">
        <f>IF(ISBLANK('Bat-Base-Start'!L131),"",'Bat-Base-Start'!L131-IF(COUNTIF('Bat-Season'!$A:$A,'Bat-Base-End'!$A131)&gt;0,VLOOKUP('Bat-Base-End'!$A131,'Bat-Season'!$A:$M,12,FALSE),0))</f>
        <v>13</v>
      </c>
      <c r="M131" t="str">
        <f>'Bat-Base-Start'!M131</f>
        <v>Y</v>
      </c>
    </row>
    <row r="132" spans="1:13" x14ac:dyDescent="0.2">
      <c r="A132" t="str">
        <f>'Bat-Base-Start'!A132</f>
        <v>J Lewen</v>
      </c>
      <c r="B132">
        <f>'Bat-Base-Start'!B132-IF(COUNTIF('Bat-Season'!$A:$A,'Bat-Base-End'!$A132)&gt;0,VLOOKUP('Bat-Base-End'!$A132,'Bat-Season'!$A:$M,2,FALSE),0)</f>
        <v>2</v>
      </c>
      <c r="C132">
        <f>'Bat-Base-Start'!C132-IF(COUNTIF('Bat-Season'!$A:$A,'Bat-Base-End'!$A132)&gt;0,VLOOKUP('Bat-Base-End'!$A132,'Bat-Season'!$A:$M,3,FALSE),0)</f>
        <v>2</v>
      </c>
      <c r="D132">
        <f>'Bat-Base-Start'!D132-IF(COUNTIF('Bat-Season'!$A:$A,'Bat-Base-End'!$A132)&gt;0,VLOOKUP('Bat-Base-End'!$A132,'Bat-Season'!$A:$M,4,FALSE),0)</f>
        <v>0</v>
      </c>
      <c r="E132">
        <f>'Bat-Base-Start'!E132-IF(COUNTIF('Bat-Season'!$A:$A,'Bat-Base-End'!$A132)&gt;0,VLOOKUP('Bat-Base-End'!$A132,'Bat-Season'!$A:$M,5,FALSE),0)</f>
        <v>0</v>
      </c>
      <c r="F132">
        <f>'Bat-Base-Start'!F132</f>
        <v>0</v>
      </c>
      <c r="G132">
        <f>'Bat-Base-Start'!G132-IF(COUNTIF('Bat-Season'!$A:$A,'Bat-Base-End'!$A132)&gt;0,VLOOKUP('Bat-Base-End'!$A132,'Bat-Season'!$A:$M,7,FALSE),0)</f>
        <v>0</v>
      </c>
      <c r="H132">
        <f>'Bat-Base-Start'!H132-IF(COUNTIF('Bat-Season'!$A:$A,'Bat-Base-End'!$A132)&gt;0,VLOOKUP('Bat-Base-End'!$A132,'Bat-Season'!$A:$M,8,FALSE),0)</f>
        <v>0</v>
      </c>
      <c r="I132">
        <f>'Bat-Base-Start'!I132-IF(COUNTIF('Bat-Season'!$A:$A,'Bat-Base-End'!$A132)&gt;0,VLOOKUP('Bat-Base-End'!$A132,'Bat-Season'!$A:$M,9,FALSE),0)</f>
        <v>2</v>
      </c>
      <c r="J132">
        <f>'Bat-Base-Start'!J132-IF(COUNTIF('Bat-Season'!$A:$A,'Bat-Base-End'!$A132)&gt;0,VLOOKUP('Bat-Base-End'!$A132,'Bat-Season'!$A:$M,10,FALSE),0)</f>
        <v>0</v>
      </c>
      <c r="K132">
        <f>'Bat-Base-Start'!K132-IF(COUNTIF('Bat-Season'!$A:$A,'Bat-Base-End'!$A132)&gt;0,VLOOKUP('Bat-Base-End'!$A132,'Bat-Season'!$A:$M,11,FALSE),0)</f>
        <v>0</v>
      </c>
      <c r="L132" t="str">
        <f>IF(ISBLANK('Bat-Base-Start'!L132),"",'Bat-Base-Start'!L132-IF(COUNTIF('Bat-Season'!$A:$A,'Bat-Base-End'!$A132)&gt;0,VLOOKUP('Bat-Base-End'!$A132,'Bat-Season'!$A:$M,12,FALSE),0))</f>
        <v/>
      </c>
      <c r="M132" t="str">
        <f>'Bat-Base-Start'!M132</f>
        <v>N</v>
      </c>
    </row>
    <row r="133" spans="1:13" x14ac:dyDescent="0.2">
      <c r="A133" t="str">
        <f>'Bat-Base-Start'!A133</f>
        <v>H Lewis</v>
      </c>
      <c r="B133">
        <f>'Bat-Base-Start'!B133-IF(COUNTIF('Bat-Season'!$A:$A,'Bat-Base-End'!$A133)&gt;0,VLOOKUP('Bat-Base-End'!$A133,'Bat-Season'!$A:$M,2,FALSE),0)</f>
        <v>16</v>
      </c>
      <c r="C133">
        <f>'Bat-Base-Start'!C133-IF(COUNTIF('Bat-Season'!$A:$A,'Bat-Base-End'!$A133)&gt;0,VLOOKUP('Bat-Base-End'!$A133,'Bat-Season'!$A:$M,3,FALSE),0)</f>
        <v>16</v>
      </c>
      <c r="D133">
        <f>'Bat-Base-Start'!D133-IF(COUNTIF('Bat-Season'!$A:$A,'Bat-Base-End'!$A133)&gt;0,VLOOKUP('Bat-Base-End'!$A133,'Bat-Season'!$A:$M,4,FALSE),0)</f>
        <v>2</v>
      </c>
      <c r="E133">
        <f>'Bat-Base-Start'!E133-IF(COUNTIF('Bat-Season'!$A:$A,'Bat-Base-End'!$A133)&gt;0,VLOOKUP('Bat-Base-End'!$A133,'Bat-Season'!$A:$M,5,FALSE),0)</f>
        <v>130</v>
      </c>
      <c r="F133">
        <f>'Bat-Base-Start'!F133</f>
        <v>36</v>
      </c>
      <c r="G133">
        <f>'Bat-Base-Start'!G133-IF(COUNTIF('Bat-Season'!$A:$A,'Bat-Base-End'!$A133)&gt;0,VLOOKUP('Bat-Base-End'!$A133,'Bat-Season'!$A:$M,7,FALSE),0)</f>
        <v>0</v>
      </c>
      <c r="H133">
        <f>'Bat-Base-Start'!H133-IF(COUNTIF('Bat-Season'!$A:$A,'Bat-Base-End'!$A133)&gt;0,VLOOKUP('Bat-Base-End'!$A133,'Bat-Season'!$A:$M,8,FALSE),0)</f>
        <v>0</v>
      </c>
      <c r="I133">
        <f>'Bat-Base-Start'!I133-IF(COUNTIF('Bat-Season'!$A:$A,'Bat-Base-End'!$A133)&gt;0,VLOOKUP('Bat-Base-End'!$A133,'Bat-Season'!$A:$M,9,FALSE),0)</f>
        <v>3</v>
      </c>
      <c r="J133">
        <f>'Bat-Base-Start'!J133-IF(COUNTIF('Bat-Season'!$A:$A,'Bat-Base-End'!$A133)&gt;0,VLOOKUP('Bat-Base-End'!$A133,'Bat-Season'!$A:$M,10,FALSE),0)</f>
        <v>19</v>
      </c>
      <c r="K133">
        <f>'Bat-Base-Start'!K133-IF(COUNTIF('Bat-Season'!$A:$A,'Bat-Base-End'!$A133)&gt;0,VLOOKUP('Bat-Base-End'!$A133,'Bat-Season'!$A:$M,11,FALSE),0)</f>
        <v>0</v>
      </c>
      <c r="L133" t="str">
        <f>IF(ISBLANK('Bat-Base-Start'!L133),"",'Bat-Base-Start'!L133-IF(COUNTIF('Bat-Season'!$A:$A,'Bat-Base-End'!$A133)&gt;0,VLOOKUP('Bat-Base-End'!$A133,'Bat-Season'!$A:$M,12,FALSE),0))</f>
        <v/>
      </c>
      <c r="M133" t="str">
        <f>'Bat-Base-Start'!M133</f>
        <v>N</v>
      </c>
    </row>
    <row r="134" spans="1:13" x14ac:dyDescent="0.2">
      <c r="A134" t="str">
        <f>'Bat-Base-Start'!A134</f>
        <v>Chris Lilford</v>
      </c>
      <c r="B134">
        <f>'Bat-Base-Start'!B134-IF(COUNTIF('Bat-Season'!$A:$A,'Bat-Base-End'!$A134)&gt;0,VLOOKUP('Bat-Base-End'!$A134,'Bat-Season'!$A:$M,2,FALSE),0)</f>
        <v>12</v>
      </c>
      <c r="C134">
        <f>'Bat-Base-Start'!C134-IF(COUNTIF('Bat-Season'!$A:$A,'Bat-Base-End'!$A134)&gt;0,VLOOKUP('Bat-Base-End'!$A134,'Bat-Season'!$A:$M,3,FALSE),0)</f>
        <v>9</v>
      </c>
      <c r="D134">
        <f>'Bat-Base-Start'!D134-IF(COUNTIF('Bat-Season'!$A:$A,'Bat-Base-End'!$A134)&gt;0,VLOOKUP('Bat-Base-End'!$A134,'Bat-Season'!$A:$M,4,FALSE),0)</f>
        <v>3</v>
      </c>
      <c r="E134">
        <f>'Bat-Base-Start'!E134-IF(COUNTIF('Bat-Season'!$A:$A,'Bat-Base-End'!$A134)&gt;0,VLOOKUP('Bat-Base-End'!$A134,'Bat-Season'!$A:$M,5,FALSE),0)</f>
        <v>177</v>
      </c>
      <c r="F134" t="str">
        <f>'Bat-Base-Start'!F134</f>
        <v>43*</v>
      </c>
      <c r="G134">
        <f>'Bat-Base-Start'!G134-IF(COUNTIF('Bat-Season'!$A:$A,'Bat-Base-End'!$A134)&gt;0,VLOOKUP('Bat-Base-End'!$A134,'Bat-Season'!$A:$M,7,FALSE),0)</f>
        <v>0</v>
      </c>
      <c r="H134">
        <f>'Bat-Base-Start'!H134-IF(COUNTIF('Bat-Season'!$A:$A,'Bat-Base-End'!$A134)&gt;0,VLOOKUP('Bat-Base-End'!$A134,'Bat-Season'!$A:$M,8,FALSE),0)</f>
        <v>0</v>
      </c>
      <c r="I134">
        <f>'Bat-Base-Start'!I134-IF(COUNTIF('Bat-Season'!$A:$A,'Bat-Base-End'!$A134)&gt;0,VLOOKUP('Bat-Base-End'!$A134,'Bat-Season'!$A:$M,9,FALSE),0)</f>
        <v>1</v>
      </c>
      <c r="J134">
        <f>'Bat-Base-Start'!J134-IF(COUNTIF('Bat-Season'!$A:$A,'Bat-Base-End'!$A134)&gt;0,VLOOKUP('Bat-Base-End'!$A134,'Bat-Season'!$A:$M,10,FALSE),0)</f>
        <v>27</v>
      </c>
      <c r="K134">
        <f>'Bat-Base-Start'!K134-IF(COUNTIF('Bat-Season'!$A:$A,'Bat-Base-End'!$A134)&gt;0,VLOOKUP('Bat-Base-End'!$A134,'Bat-Season'!$A:$M,11,FALSE),0)</f>
        <v>1</v>
      </c>
      <c r="L134">
        <f>IF(ISBLANK('Bat-Base-Start'!L134),"",'Bat-Base-Start'!L134-IF(COUNTIF('Bat-Season'!$A:$A,'Bat-Base-End'!$A134)&gt;0,VLOOKUP('Bat-Base-End'!$A134,'Bat-Season'!$A:$M,12,FALSE),0))</f>
        <v>251</v>
      </c>
      <c r="M134" t="str">
        <f>'Bat-Base-Start'!M134</f>
        <v>Y</v>
      </c>
    </row>
    <row r="135" spans="1:13" x14ac:dyDescent="0.2">
      <c r="A135" t="str">
        <f>'Bat-Base-Start'!A135</f>
        <v>J Lloyd</v>
      </c>
      <c r="B135">
        <f>'Bat-Base-Start'!B135-IF(COUNTIF('Bat-Season'!$A:$A,'Bat-Base-End'!$A135)&gt;0,VLOOKUP('Bat-Base-End'!$A135,'Bat-Season'!$A:$M,2,FALSE),0)</f>
        <v>20</v>
      </c>
      <c r="C135">
        <f>'Bat-Base-Start'!C135-IF(COUNTIF('Bat-Season'!$A:$A,'Bat-Base-End'!$A135)&gt;0,VLOOKUP('Bat-Base-End'!$A135,'Bat-Season'!$A:$M,3,FALSE),0)</f>
        <v>19</v>
      </c>
      <c r="D135">
        <f>'Bat-Base-Start'!D135-IF(COUNTIF('Bat-Season'!$A:$A,'Bat-Base-End'!$A135)&gt;0,VLOOKUP('Bat-Base-End'!$A135,'Bat-Season'!$A:$M,4,FALSE),0)</f>
        <v>1</v>
      </c>
      <c r="E135">
        <f>'Bat-Base-Start'!E135-IF(COUNTIF('Bat-Season'!$A:$A,'Bat-Base-End'!$A135)&gt;0,VLOOKUP('Bat-Base-End'!$A135,'Bat-Season'!$A:$M,5,FALSE),0)</f>
        <v>72</v>
      </c>
      <c r="F135">
        <f>'Bat-Base-Start'!F135</f>
        <v>11</v>
      </c>
      <c r="G135">
        <f>'Bat-Base-Start'!G135-IF(COUNTIF('Bat-Season'!$A:$A,'Bat-Base-End'!$A135)&gt;0,VLOOKUP('Bat-Base-End'!$A135,'Bat-Season'!$A:$M,7,FALSE),0)</f>
        <v>0</v>
      </c>
      <c r="H135">
        <f>'Bat-Base-Start'!H135-IF(COUNTIF('Bat-Season'!$A:$A,'Bat-Base-End'!$A135)&gt;0,VLOOKUP('Bat-Base-End'!$A135,'Bat-Season'!$A:$M,8,FALSE),0)</f>
        <v>0</v>
      </c>
      <c r="I135">
        <f>'Bat-Base-Start'!I135-IF(COUNTIF('Bat-Season'!$A:$A,'Bat-Base-End'!$A135)&gt;0,VLOOKUP('Bat-Base-End'!$A135,'Bat-Season'!$A:$M,9,FALSE),0)</f>
        <v>5</v>
      </c>
      <c r="J135">
        <f>'Bat-Base-Start'!J135-IF(COUNTIF('Bat-Season'!$A:$A,'Bat-Base-End'!$A135)&gt;0,VLOOKUP('Bat-Base-End'!$A135,'Bat-Season'!$A:$M,10,FALSE),0)</f>
        <v>5</v>
      </c>
      <c r="K135">
        <f>'Bat-Base-Start'!K135-IF(COUNTIF('Bat-Season'!$A:$A,'Bat-Base-End'!$A135)&gt;0,VLOOKUP('Bat-Base-End'!$A135,'Bat-Season'!$A:$M,11,FALSE),0)</f>
        <v>1</v>
      </c>
      <c r="L135" t="str">
        <f>IF(ISBLANK('Bat-Base-Start'!L135),"",'Bat-Base-Start'!L135-IF(COUNTIF('Bat-Season'!$A:$A,'Bat-Base-End'!$A135)&gt;0,VLOOKUP('Bat-Base-End'!$A135,'Bat-Season'!$A:$M,12,FALSE),0))</f>
        <v/>
      </c>
      <c r="M135" t="str">
        <f>'Bat-Base-Start'!M135</f>
        <v>N</v>
      </c>
    </row>
    <row r="136" spans="1:13" x14ac:dyDescent="0.2">
      <c r="A136" t="str">
        <f>'Bat-Base-Start'!A136</f>
        <v>Tom Lockhart</v>
      </c>
      <c r="B136">
        <f>'Bat-Base-Start'!B136-IF(COUNTIF('Bat-Season'!$A:$A,'Bat-Base-End'!$A136)&gt;0,VLOOKUP('Bat-Base-End'!$A136,'Bat-Season'!$A:$M,2,FALSE),0)</f>
        <v>127</v>
      </c>
      <c r="C136">
        <f>'Bat-Base-Start'!C136-IF(COUNTIF('Bat-Season'!$A:$A,'Bat-Base-End'!$A136)&gt;0,VLOOKUP('Bat-Base-End'!$A136,'Bat-Season'!$A:$M,3,FALSE),0)</f>
        <v>117</v>
      </c>
      <c r="D136">
        <f>'Bat-Base-Start'!D136-IF(COUNTIF('Bat-Season'!$A:$A,'Bat-Base-End'!$A136)&gt;0,VLOOKUP('Bat-Base-End'!$A136,'Bat-Season'!$A:$M,4,FALSE),0)</f>
        <v>14</v>
      </c>
      <c r="E136">
        <f>'Bat-Base-Start'!E136-IF(COUNTIF('Bat-Season'!$A:$A,'Bat-Base-End'!$A136)&gt;0,VLOOKUP('Bat-Base-End'!$A136,'Bat-Season'!$A:$M,5,FALSE),0)</f>
        <v>1609</v>
      </c>
      <c r="F136">
        <f>'Bat-Base-Start'!F136</f>
        <v>79</v>
      </c>
      <c r="G136">
        <f>'Bat-Base-Start'!G136-IF(COUNTIF('Bat-Season'!$A:$A,'Bat-Base-End'!$A136)&gt;0,VLOOKUP('Bat-Base-End'!$A136,'Bat-Season'!$A:$M,7,FALSE),0)</f>
        <v>2</v>
      </c>
      <c r="H136">
        <f>'Bat-Base-Start'!H136-IF(COUNTIF('Bat-Season'!$A:$A,'Bat-Base-End'!$A136)&gt;0,VLOOKUP('Bat-Base-End'!$A136,'Bat-Season'!$A:$M,8,FALSE),0)</f>
        <v>0</v>
      </c>
      <c r="I136">
        <f>'Bat-Base-Start'!I136-IF(COUNTIF('Bat-Season'!$A:$A,'Bat-Base-End'!$A136)&gt;0,VLOOKUP('Bat-Base-End'!$A136,'Bat-Season'!$A:$M,9,FALSE),0)</f>
        <v>13</v>
      </c>
      <c r="J136">
        <f>'Bat-Base-Start'!J136-IF(COUNTIF('Bat-Season'!$A:$A,'Bat-Base-End'!$A136)&gt;0,VLOOKUP('Bat-Base-End'!$A136,'Bat-Season'!$A:$M,10,FALSE),0)</f>
        <v>194</v>
      </c>
      <c r="K136">
        <f>'Bat-Base-Start'!K136-IF(COUNTIF('Bat-Season'!$A:$A,'Bat-Base-End'!$A136)&gt;0,VLOOKUP('Bat-Base-End'!$A136,'Bat-Season'!$A:$M,11,FALSE),0)</f>
        <v>18</v>
      </c>
      <c r="L136" t="str">
        <f>IF(ISBLANK('Bat-Base-Start'!L136),"",'Bat-Base-Start'!L136-IF(COUNTIF('Bat-Season'!$A:$A,'Bat-Base-End'!$A136)&gt;0,VLOOKUP('Bat-Base-End'!$A136,'Bat-Season'!$A:$M,12,FALSE),0))</f>
        <v/>
      </c>
      <c r="M136" t="str">
        <f>'Bat-Base-Start'!M136</f>
        <v>Y</v>
      </c>
    </row>
    <row r="137" spans="1:13" x14ac:dyDescent="0.2">
      <c r="A137" t="str">
        <f>'Bat-Base-Start'!A137</f>
        <v>Tom Lonnen</v>
      </c>
      <c r="B137">
        <f>'Bat-Base-Start'!B137-IF(COUNTIF('Bat-Season'!$A:$A,'Bat-Base-End'!$A137)&gt;0,VLOOKUP('Bat-Base-End'!$A137,'Bat-Season'!$A:$M,2,FALSE),0)</f>
        <v>356</v>
      </c>
      <c r="C137">
        <f>'Bat-Base-Start'!C137-IF(COUNTIF('Bat-Season'!$A:$A,'Bat-Base-End'!$A137)&gt;0,VLOOKUP('Bat-Base-End'!$A137,'Bat-Season'!$A:$M,3,FALSE),0)</f>
        <v>273</v>
      </c>
      <c r="D137">
        <f>'Bat-Base-Start'!D137-IF(COUNTIF('Bat-Season'!$A:$A,'Bat-Base-End'!$A137)&gt;0,VLOOKUP('Bat-Base-End'!$A137,'Bat-Season'!$A:$M,4,FALSE),0)</f>
        <v>86</v>
      </c>
      <c r="E137">
        <f>'Bat-Base-Start'!E137-IF(COUNTIF('Bat-Season'!$A:$A,'Bat-Base-End'!$A137)&gt;0,VLOOKUP('Bat-Base-End'!$A137,'Bat-Season'!$A:$M,5,FALSE),0)</f>
        <v>4072</v>
      </c>
      <c r="F137">
        <f>'Bat-Base-Start'!F137</f>
        <v>106</v>
      </c>
      <c r="G137">
        <f>'Bat-Base-Start'!G137-IF(COUNTIF('Bat-Season'!$A:$A,'Bat-Base-End'!$A137)&gt;0,VLOOKUP('Bat-Base-End'!$A137,'Bat-Season'!$A:$M,7,FALSE),0)</f>
        <v>12</v>
      </c>
      <c r="H137">
        <f>'Bat-Base-Start'!H137-IF(COUNTIF('Bat-Season'!$A:$A,'Bat-Base-End'!$A137)&gt;0,VLOOKUP('Bat-Base-End'!$A137,'Bat-Season'!$A:$M,8,FALSE),0)</f>
        <v>2</v>
      </c>
      <c r="I137">
        <f>'Bat-Base-Start'!I137-IF(COUNTIF('Bat-Season'!$A:$A,'Bat-Base-End'!$A137)&gt;0,VLOOKUP('Bat-Base-End'!$A137,'Bat-Season'!$A:$M,9,FALSE),0)</f>
        <v>34</v>
      </c>
      <c r="J137">
        <f>'Bat-Base-Start'!J137-IF(COUNTIF('Bat-Season'!$A:$A,'Bat-Base-End'!$A137)&gt;0,VLOOKUP('Bat-Base-End'!$A137,'Bat-Season'!$A:$M,10,FALSE),0)</f>
        <v>355</v>
      </c>
      <c r="K137">
        <f>'Bat-Base-Start'!K137-IF(COUNTIF('Bat-Season'!$A:$A,'Bat-Base-End'!$A137)&gt;0,VLOOKUP('Bat-Base-End'!$A137,'Bat-Season'!$A:$M,11,FALSE),0)</f>
        <v>80</v>
      </c>
      <c r="L137" t="str">
        <f>IF(ISBLANK('Bat-Base-Start'!L137),"",'Bat-Base-Start'!L137-IF(COUNTIF('Bat-Season'!$A:$A,'Bat-Base-End'!$A137)&gt;0,VLOOKUP('Bat-Base-End'!$A137,'Bat-Season'!$A:$M,12,FALSE),0))</f>
        <v/>
      </c>
      <c r="M137" t="str">
        <f>'Bat-Base-Start'!M137</f>
        <v>Y</v>
      </c>
    </row>
    <row r="138" spans="1:13" x14ac:dyDescent="0.2">
      <c r="A138" t="str">
        <f>'Bat-Base-Start'!A138</f>
        <v>Ross Lonsdale</v>
      </c>
      <c r="B138">
        <f>'Bat-Base-Start'!B138-IF(COUNTIF('Bat-Season'!$A:$A,'Bat-Base-End'!$A138)&gt;0,VLOOKUP('Bat-Base-End'!$A138,'Bat-Season'!$A:$M,2,FALSE),0)</f>
        <v>9</v>
      </c>
      <c r="C138">
        <f>'Bat-Base-Start'!C138-IF(COUNTIF('Bat-Season'!$A:$A,'Bat-Base-End'!$A138)&gt;0,VLOOKUP('Bat-Base-End'!$A138,'Bat-Season'!$A:$M,3,FALSE),0)</f>
        <v>3</v>
      </c>
      <c r="D138">
        <f>'Bat-Base-Start'!D138-IF(COUNTIF('Bat-Season'!$A:$A,'Bat-Base-End'!$A138)&gt;0,VLOOKUP('Bat-Base-End'!$A138,'Bat-Season'!$A:$M,4,FALSE),0)</f>
        <v>1</v>
      </c>
      <c r="E138">
        <f>'Bat-Base-Start'!E138-IF(COUNTIF('Bat-Season'!$A:$A,'Bat-Base-End'!$A138)&gt;0,VLOOKUP('Bat-Base-End'!$A138,'Bat-Season'!$A:$M,5,FALSE),0)</f>
        <v>28</v>
      </c>
      <c r="F138">
        <f>'Bat-Base-Start'!F138</f>
        <v>27</v>
      </c>
      <c r="G138">
        <f>'Bat-Base-Start'!G138-IF(COUNTIF('Bat-Season'!$A:$A,'Bat-Base-End'!$A138)&gt;0,VLOOKUP('Bat-Base-End'!$A138,'Bat-Season'!$A:$M,7,FALSE),0)</f>
        <v>0</v>
      </c>
      <c r="H138">
        <f>'Bat-Base-Start'!H138-IF(COUNTIF('Bat-Season'!$A:$A,'Bat-Base-End'!$A138)&gt;0,VLOOKUP('Bat-Base-End'!$A138,'Bat-Season'!$A:$M,8,FALSE),0)</f>
        <v>0</v>
      </c>
      <c r="I138">
        <f>'Bat-Base-Start'!I138-IF(COUNTIF('Bat-Season'!$A:$A,'Bat-Base-End'!$A138)&gt;0,VLOOKUP('Bat-Base-End'!$A138,'Bat-Season'!$A:$M,9,FALSE),0)</f>
        <v>1</v>
      </c>
      <c r="J138">
        <f>'Bat-Base-Start'!J138-IF(COUNTIF('Bat-Season'!$A:$A,'Bat-Base-End'!$A138)&gt;0,VLOOKUP('Bat-Base-End'!$A138,'Bat-Season'!$A:$M,10,FALSE),0)</f>
        <v>3</v>
      </c>
      <c r="K138">
        <f>'Bat-Base-Start'!K138-IF(COUNTIF('Bat-Season'!$A:$A,'Bat-Base-End'!$A138)&gt;0,VLOOKUP('Bat-Base-End'!$A138,'Bat-Season'!$A:$M,11,FALSE),0)</f>
        <v>0</v>
      </c>
      <c r="L138">
        <f>IF(ISBLANK('Bat-Base-Start'!L138),"",'Bat-Base-Start'!L138-IF(COUNTIF('Bat-Season'!$A:$A,'Bat-Base-End'!$A138)&gt;0,VLOOKUP('Bat-Base-End'!$A138,'Bat-Season'!$A:$M,12,FALSE),0))</f>
        <v>56</v>
      </c>
      <c r="M138" t="str">
        <f>'Bat-Base-Start'!M138</f>
        <v>Y</v>
      </c>
    </row>
    <row r="139" spans="1:13" x14ac:dyDescent="0.2">
      <c r="A139" t="str">
        <f>'Bat-Base-Start'!A139</f>
        <v>D Machine</v>
      </c>
      <c r="B139">
        <f>'Bat-Base-Start'!B139-IF(COUNTIF('Bat-Season'!$A:$A,'Bat-Base-End'!$A139)&gt;0,VLOOKUP('Bat-Base-End'!$A139,'Bat-Season'!$A:$M,2,FALSE),0)</f>
        <v>1</v>
      </c>
      <c r="C139">
        <f>'Bat-Base-Start'!C139-IF(COUNTIF('Bat-Season'!$A:$A,'Bat-Base-End'!$A139)&gt;0,VLOOKUP('Bat-Base-End'!$A139,'Bat-Season'!$A:$M,3,FALSE),0)</f>
        <v>1</v>
      </c>
      <c r="D139">
        <f>'Bat-Base-Start'!D139-IF(COUNTIF('Bat-Season'!$A:$A,'Bat-Base-End'!$A139)&gt;0,VLOOKUP('Bat-Base-End'!$A139,'Bat-Season'!$A:$M,4,FALSE),0)</f>
        <v>1</v>
      </c>
      <c r="E139">
        <f>'Bat-Base-Start'!E139-IF(COUNTIF('Bat-Season'!$A:$A,'Bat-Base-End'!$A139)&gt;0,VLOOKUP('Bat-Base-End'!$A139,'Bat-Season'!$A:$M,5,FALSE),0)</f>
        <v>0</v>
      </c>
      <c r="F139" t="str">
        <f>'Bat-Base-Start'!F139</f>
        <v>0*</v>
      </c>
      <c r="G139">
        <f>'Bat-Base-Start'!G139-IF(COUNTIF('Bat-Season'!$A:$A,'Bat-Base-End'!$A139)&gt;0,VLOOKUP('Bat-Base-End'!$A139,'Bat-Season'!$A:$M,7,FALSE),0)</f>
        <v>0</v>
      </c>
      <c r="H139">
        <f>'Bat-Base-Start'!H139-IF(COUNTIF('Bat-Season'!$A:$A,'Bat-Base-End'!$A139)&gt;0,VLOOKUP('Bat-Base-End'!$A139,'Bat-Season'!$A:$M,8,FALSE),0)</f>
        <v>0</v>
      </c>
      <c r="I139">
        <f>'Bat-Base-Start'!I139-IF(COUNTIF('Bat-Season'!$A:$A,'Bat-Base-End'!$A139)&gt;0,VLOOKUP('Bat-Base-End'!$A139,'Bat-Season'!$A:$M,9,FALSE),0)</f>
        <v>0</v>
      </c>
      <c r="J139">
        <f>'Bat-Base-Start'!J139-IF(COUNTIF('Bat-Season'!$A:$A,'Bat-Base-End'!$A139)&gt;0,VLOOKUP('Bat-Base-End'!$A139,'Bat-Season'!$A:$M,10,FALSE),0)</f>
        <v>0</v>
      </c>
      <c r="K139">
        <f>'Bat-Base-Start'!K139-IF(COUNTIF('Bat-Season'!$A:$A,'Bat-Base-End'!$A139)&gt;0,VLOOKUP('Bat-Base-End'!$A139,'Bat-Season'!$A:$M,11,FALSE),0)</f>
        <v>0</v>
      </c>
      <c r="L139" t="str">
        <f>IF(ISBLANK('Bat-Base-Start'!L139),"",'Bat-Base-Start'!L139-IF(COUNTIF('Bat-Season'!$A:$A,'Bat-Base-End'!$A139)&gt;0,VLOOKUP('Bat-Base-End'!$A139,'Bat-Season'!$A:$M,12,FALSE),0))</f>
        <v/>
      </c>
      <c r="M139" t="str">
        <f>'Bat-Base-Start'!M139</f>
        <v>N</v>
      </c>
    </row>
    <row r="140" spans="1:13" x14ac:dyDescent="0.2">
      <c r="A140" t="str">
        <f>'Bat-Base-Start'!A140</f>
        <v>Christian Maclaren</v>
      </c>
      <c r="B140">
        <f>'Bat-Base-Start'!B140-IF(COUNTIF('Bat-Season'!$A:$A,'Bat-Base-End'!$A140)&gt;0,VLOOKUP('Bat-Base-End'!$A140,'Bat-Season'!$A:$M,2,FALSE),0)</f>
        <v>3</v>
      </c>
      <c r="C140">
        <f>'Bat-Base-Start'!C140-IF(COUNTIF('Bat-Season'!$A:$A,'Bat-Base-End'!$A140)&gt;0,VLOOKUP('Bat-Base-End'!$A140,'Bat-Season'!$A:$M,3,FALSE),0)</f>
        <v>2</v>
      </c>
      <c r="D140">
        <f>'Bat-Base-Start'!D140-IF(COUNTIF('Bat-Season'!$A:$A,'Bat-Base-End'!$A140)&gt;0,VLOOKUP('Bat-Base-End'!$A140,'Bat-Season'!$A:$M,4,FALSE),0)</f>
        <v>0</v>
      </c>
      <c r="E140">
        <f>'Bat-Base-Start'!E140-IF(COUNTIF('Bat-Season'!$A:$A,'Bat-Base-End'!$A140)&gt;0,VLOOKUP('Bat-Base-End'!$A140,'Bat-Season'!$A:$M,5,FALSE),0)</f>
        <v>42</v>
      </c>
      <c r="F140">
        <f>'Bat-Base-Start'!F140</f>
        <v>28</v>
      </c>
      <c r="G140">
        <f>'Bat-Base-Start'!G140-IF(COUNTIF('Bat-Season'!$A:$A,'Bat-Base-End'!$A140)&gt;0,VLOOKUP('Bat-Base-End'!$A140,'Bat-Season'!$A:$M,7,FALSE),0)</f>
        <v>0</v>
      </c>
      <c r="H140">
        <f>'Bat-Base-Start'!H140-IF(COUNTIF('Bat-Season'!$A:$A,'Bat-Base-End'!$A140)&gt;0,VLOOKUP('Bat-Base-End'!$A140,'Bat-Season'!$A:$M,8,FALSE),0)</f>
        <v>0</v>
      </c>
      <c r="I140">
        <f>'Bat-Base-Start'!I140-IF(COUNTIF('Bat-Season'!$A:$A,'Bat-Base-End'!$A140)&gt;0,VLOOKUP('Bat-Base-End'!$A140,'Bat-Season'!$A:$M,9,FALSE),0)</f>
        <v>0</v>
      </c>
      <c r="J140">
        <f>'Bat-Base-Start'!J140-IF(COUNTIF('Bat-Season'!$A:$A,'Bat-Base-End'!$A140)&gt;0,VLOOKUP('Bat-Base-End'!$A140,'Bat-Season'!$A:$M,10,FALSE),0)</f>
        <v>2</v>
      </c>
      <c r="K140">
        <f>'Bat-Base-Start'!K140-IF(COUNTIF('Bat-Season'!$A:$A,'Bat-Base-End'!$A140)&gt;0,VLOOKUP('Bat-Base-End'!$A140,'Bat-Season'!$A:$M,11,FALSE),0)</f>
        <v>7</v>
      </c>
      <c r="L140" t="str">
        <f>IF(ISBLANK('Bat-Base-Start'!L140),"",'Bat-Base-Start'!L140-IF(COUNTIF('Bat-Season'!$A:$A,'Bat-Base-End'!$A140)&gt;0,VLOOKUP('Bat-Base-End'!$A140,'Bat-Season'!$A:$M,12,FALSE),0))</f>
        <v/>
      </c>
      <c r="M140" t="str">
        <f>'Bat-Base-Start'!M140</f>
        <v>N</v>
      </c>
    </row>
    <row r="141" spans="1:13" x14ac:dyDescent="0.2">
      <c r="A141" t="str">
        <f>'Bat-Base-Start'!A141</f>
        <v>N Macrides</v>
      </c>
      <c r="B141">
        <f>'Bat-Base-Start'!B141-IF(COUNTIF('Bat-Season'!$A:$A,'Bat-Base-End'!$A141)&gt;0,VLOOKUP('Bat-Base-End'!$A141,'Bat-Season'!$A:$M,2,FALSE),0)</f>
        <v>3</v>
      </c>
      <c r="C141">
        <f>'Bat-Base-Start'!C141-IF(COUNTIF('Bat-Season'!$A:$A,'Bat-Base-End'!$A141)&gt;0,VLOOKUP('Bat-Base-End'!$A141,'Bat-Season'!$A:$M,3,FALSE),0)</f>
        <v>3</v>
      </c>
      <c r="D141">
        <f>'Bat-Base-Start'!D141-IF(COUNTIF('Bat-Season'!$A:$A,'Bat-Base-End'!$A141)&gt;0,VLOOKUP('Bat-Base-End'!$A141,'Bat-Season'!$A:$M,4,FALSE),0)</f>
        <v>0</v>
      </c>
      <c r="E141">
        <f>'Bat-Base-Start'!E141-IF(COUNTIF('Bat-Season'!$A:$A,'Bat-Base-End'!$A141)&gt;0,VLOOKUP('Bat-Base-End'!$A141,'Bat-Season'!$A:$M,5,FALSE),0)</f>
        <v>30</v>
      </c>
      <c r="F141">
        <f>'Bat-Base-Start'!F141</f>
        <v>25</v>
      </c>
      <c r="G141">
        <f>'Bat-Base-Start'!G141-IF(COUNTIF('Bat-Season'!$A:$A,'Bat-Base-End'!$A141)&gt;0,VLOOKUP('Bat-Base-End'!$A141,'Bat-Season'!$A:$M,7,FALSE),0)</f>
        <v>0</v>
      </c>
      <c r="H141">
        <f>'Bat-Base-Start'!H141-IF(COUNTIF('Bat-Season'!$A:$A,'Bat-Base-End'!$A141)&gt;0,VLOOKUP('Bat-Base-End'!$A141,'Bat-Season'!$A:$M,8,FALSE),0)</f>
        <v>0</v>
      </c>
      <c r="I141">
        <f>'Bat-Base-Start'!I141-IF(COUNTIF('Bat-Season'!$A:$A,'Bat-Base-End'!$A141)&gt;0,VLOOKUP('Bat-Base-End'!$A141,'Bat-Season'!$A:$M,9,FALSE),0)</f>
        <v>1</v>
      </c>
      <c r="J141">
        <f>'Bat-Base-Start'!J141-IF(COUNTIF('Bat-Season'!$A:$A,'Bat-Base-End'!$A141)&gt;0,VLOOKUP('Bat-Base-End'!$A141,'Bat-Season'!$A:$M,10,FALSE),0)</f>
        <v>3</v>
      </c>
      <c r="K141">
        <f>'Bat-Base-Start'!K141-IF(COUNTIF('Bat-Season'!$A:$A,'Bat-Base-End'!$A141)&gt;0,VLOOKUP('Bat-Base-End'!$A141,'Bat-Season'!$A:$M,11,FALSE),0)</f>
        <v>2</v>
      </c>
      <c r="L141" t="str">
        <f>IF(ISBLANK('Bat-Base-Start'!L141),"",'Bat-Base-Start'!L141-IF(COUNTIF('Bat-Season'!$A:$A,'Bat-Base-End'!$A141)&gt;0,VLOOKUP('Bat-Base-End'!$A141,'Bat-Season'!$A:$M,12,FALSE),0))</f>
        <v/>
      </c>
      <c r="M141" t="str">
        <f>'Bat-Base-Start'!M141</f>
        <v>N</v>
      </c>
    </row>
    <row r="142" spans="1:13" x14ac:dyDescent="0.2">
      <c r="A142" t="str">
        <f>'Bat-Base-Start'!A142</f>
        <v>R Madabushi</v>
      </c>
      <c r="B142">
        <f>'Bat-Base-Start'!B142-IF(COUNTIF('Bat-Season'!$A:$A,'Bat-Base-End'!$A142)&gt;0,VLOOKUP('Bat-Base-End'!$A142,'Bat-Season'!$A:$M,2,FALSE),0)</f>
        <v>27</v>
      </c>
      <c r="C142">
        <f>'Bat-Base-Start'!C142-IF(COUNTIF('Bat-Season'!$A:$A,'Bat-Base-End'!$A142)&gt;0,VLOOKUP('Bat-Base-End'!$A142,'Bat-Season'!$A:$M,3,FALSE),0)</f>
        <v>25</v>
      </c>
      <c r="D142">
        <f>'Bat-Base-Start'!D142-IF(COUNTIF('Bat-Season'!$A:$A,'Bat-Base-End'!$A142)&gt;0,VLOOKUP('Bat-Base-End'!$A142,'Bat-Season'!$A:$M,4,FALSE),0)</f>
        <v>2</v>
      </c>
      <c r="E142">
        <f>'Bat-Base-Start'!E142-IF(COUNTIF('Bat-Season'!$A:$A,'Bat-Base-End'!$A142)&gt;0,VLOOKUP('Bat-Base-End'!$A142,'Bat-Season'!$A:$M,5,FALSE),0)</f>
        <v>175</v>
      </c>
      <c r="F142">
        <f>'Bat-Base-Start'!F142</f>
        <v>27</v>
      </c>
      <c r="G142">
        <f>'Bat-Base-Start'!G142-IF(COUNTIF('Bat-Season'!$A:$A,'Bat-Base-End'!$A142)&gt;0,VLOOKUP('Bat-Base-End'!$A142,'Bat-Season'!$A:$M,7,FALSE),0)</f>
        <v>0</v>
      </c>
      <c r="H142">
        <f>'Bat-Base-Start'!H142-IF(COUNTIF('Bat-Season'!$A:$A,'Bat-Base-End'!$A142)&gt;0,VLOOKUP('Bat-Base-End'!$A142,'Bat-Season'!$A:$M,8,FALSE),0)</f>
        <v>0</v>
      </c>
      <c r="I142">
        <f>'Bat-Base-Start'!I142-IF(COUNTIF('Bat-Season'!$A:$A,'Bat-Base-End'!$A142)&gt;0,VLOOKUP('Bat-Base-End'!$A142,'Bat-Season'!$A:$M,9,FALSE),0)</f>
        <v>4</v>
      </c>
      <c r="J142">
        <f>'Bat-Base-Start'!J142-IF(COUNTIF('Bat-Season'!$A:$A,'Bat-Base-End'!$A142)&gt;0,VLOOKUP('Bat-Base-End'!$A142,'Bat-Season'!$A:$M,10,FALSE),0)</f>
        <v>22</v>
      </c>
      <c r="K142">
        <f>'Bat-Base-Start'!K142-IF(COUNTIF('Bat-Season'!$A:$A,'Bat-Base-End'!$A142)&gt;0,VLOOKUP('Bat-Base-End'!$A142,'Bat-Season'!$A:$M,11,FALSE),0)</f>
        <v>0</v>
      </c>
      <c r="L142" t="str">
        <f>IF(ISBLANK('Bat-Base-Start'!L142),"",'Bat-Base-Start'!L142-IF(COUNTIF('Bat-Season'!$A:$A,'Bat-Base-End'!$A142)&gt;0,VLOOKUP('Bat-Base-End'!$A142,'Bat-Season'!$A:$M,12,FALSE),0))</f>
        <v/>
      </c>
      <c r="M142" t="str">
        <f>'Bat-Base-Start'!M142</f>
        <v>N</v>
      </c>
    </row>
    <row r="143" spans="1:13" x14ac:dyDescent="0.2">
      <c r="A143" t="str">
        <f>'Bat-Base-Start'!A143</f>
        <v>Harry Madley</v>
      </c>
      <c r="B143">
        <f>'Bat-Base-Start'!B143-IF(COUNTIF('Bat-Season'!$A:$A,'Bat-Base-End'!$A143)&gt;0,VLOOKUP('Bat-Base-End'!$A143,'Bat-Season'!$A:$M,2,FALSE),0)</f>
        <v>4</v>
      </c>
      <c r="C143">
        <f>'Bat-Base-Start'!C143-IF(COUNTIF('Bat-Season'!$A:$A,'Bat-Base-End'!$A143)&gt;0,VLOOKUP('Bat-Base-End'!$A143,'Bat-Season'!$A:$M,3,FALSE),0)</f>
        <v>2</v>
      </c>
      <c r="D143">
        <f>'Bat-Base-Start'!D143-IF(COUNTIF('Bat-Season'!$A:$A,'Bat-Base-End'!$A143)&gt;0,VLOOKUP('Bat-Base-End'!$A143,'Bat-Season'!$A:$M,4,FALSE),0)</f>
        <v>1</v>
      </c>
      <c r="E143">
        <f>'Bat-Base-Start'!E143-IF(COUNTIF('Bat-Season'!$A:$A,'Bat-Base-End'!$A143)&gt;0,VLOOKUP('Bat-Base-End'!$A143,'Bat-Season'!$A:$M,5,FALSE),0)</f>
        <v>10</v>
      </c>
      <c r="F143">
        <f>'Bat-Base-Start'!F143</f>
        <v>10</v>
      </c>
      <c r="G143">
        <f>'Bat-Base-Start'!G143-IF(COUNTIF('Bat-Season'!$A:$A,'Bat-Base-End'!$A143)&gt;0,VLOOKUP('Bat-Base-End'!$A143,'Bat-Season'!$A:$M,7,FALSE),0)</f>
        <v>0</v>
      </c>
      <c r="H143">
        <f>'Bat-Base-Start'!H143-IF(COUNTIF('Bat-Season'!$A:$A,'Bat-Base-End'!$A143)&gt;0,VLOOKUP('Bat-Base-End'!$A143,'Bat-Season'!$A:$M,8,FALSE),0)</f>
        <v>0</v>
      </c>
      <c r="I143">
        <f>'Bat-Base-Start'!I143-IF(COUNTIF('Bat-Season'!$A:$A,'Bat-Base-End'!$A143)&gt;0,VLOOKUP('Bat-Base-End'!$A143,'Bat-Season'!$A:$M,9,FALSE),0)</f>
        <v>1</v>
      </c>
      <c r="J143">
        <f>'Bat-Base-Start'!J143-IF(COUNTIF('Bat-Season'!$A:$A,'Bat-Base-End'!$A143)&gt;0,VLOOKUP('Bat-Base-End'!$A143,'Bat-Season'!$A:$M,10,FALSE),0)</f>
        <v>1</v>
      </c>
      <c r="K143">
        <f>'Bat-Base-Start'!K143-IF(COUNTIF('Bat-Season'!$A:$A,'Bat-Base-End'!$A143)&gt;0,VLOOKUP('Bat-Base-End'!$A143,'Bat-Season'!$A:$M,11,FALSE),0)</f>
        <v>0</v>
      </c>
      <c r="L143" t="str">
        <f>IF(ISBLANK('Bat-Base-Start'!L143),"",'Bat-Base-Start'!L143-IF(COUNTIF('Bat-Season'!$A:$A,'Bat-Base-End'!$A143)&gt;0,VLOOKUP('Bat-Base-End'!$A143,'Bat-Season'!$A:$M,12,FALSE),0))</f>
        <v/>
      </c>
      <c r="M143" t="str">
        <f>'Bat-Base-Start'!M143</f>
        <v>N</v>
      </c>
    </row>
    <row r="144" spans="1:13" x14ac:dyDescent="0.2">
      <c r="A144" t="str">
        <f>'Bat-Base-Start'!A144</f>
        <v>M Magill</v>
      </c>
      <c r="B144">
        <f>'Bat-Base-Start'!B144-IF(COUNTIF('Bat-Season'!$A:$A,'Bat-Base-End'!$A144)&gt;0,VLOOKUP('Bat-Base-End'!$A144,'Bat-Season'!$A:$M,2,FALSE),0)</f>
        <v>33</v>
      </c>
      <c r="C144">
        <f>'Bat-Base-Start'!C144-IF(COUNTIF('Bat-Season'!$A:$A,'Bat-Base-End'!$A144)&gt;0,VLOOKUP('Bat-Base-End'!$A144,'Bat-Season'!$A:$M,3,FALSE),0)</f>
        <v>26</v>
      </c>
      <c r="D144">
        <f>'Bat-Base-Start'!D144-IF(COUNTIF('Bat-Season'!$A:$A,'Bat-Base-End'!$A144)&gt;0,VLOOKUP('Bat-Base-End'!$A144,'Bat-Season'!$A:$M,4,FALSE),0)</f>
        <v>6</v>
      </c>
      <c r="E144">
        <f>'Bat-Base-Start'!E144-IF(COUNTIF('Bat-Season'!$A:$A,'Bat-Base-End'!$A144)&gt;0,VLOOKUP('Bat-Base-End'!$A144,'Bat-Season'!$A:$M,5,FALSE),0)</f>
        <v>140</v>
      </c>
      <c r="F144">
        <f>'Bat-Base-Start'!F144</f>
        <v>28</v>
      </c>
      <c r="G144">
        <f>'Bat-Base-Start'!G144-IF(COUNTIF('Bat-Season'!$A:$A,'Bat-Base-End'!$A144)&gt;0,VLOOKUP('Bat-Base-End'!$A144,'Bat-Season'!$A:$M,7,FALSE),0)</f>
        <v>0</v>
      </c>
      <c r="H144">
        <f>'Bat-Base-Start'!H144-IF(COUNTIF('Bat-Season'!$A:$A,'Bat-Base-End'!$A144)&gt;0,VLOOKUP('Bat-Base-End'!$A144,'Bat-Season'!$A:$M,8,FALSE),0)</f>
        <v>0</v>
      </c>
      <c r="I144">
        <f>'Bat-Base-Start'!I144-IF(COUNTIF('Bat-Season'!$A:$A,'Bat-Base-End'!$A144)&gt;0,VLOOKUP('Bat-Base-End'!$A144,'Bat-Season'!$A:$M,9,FALSE),0)</f>
        <v>7</v>
      </c>
      <c r="J144">
        <f>'Bat-Base-Start'!J144-IF(COUNTIF('Bat-Season'!$A:$A,'Bat-Base-End'!$A144)&gt;0,VLOOKUP('Bat-Base-End'!$A144,'Bat-Season'!$A:$M,10,FALSE),0)</f>
        <v>8</v>
      </c>
      <c r="K144">
        <f>'Bat-Base-Start'!K144-IF(COUNTIF('Bat-Season'!$A:$A,'Bat-Base-End'!$A144)&gt;0,VLOOKUP('Bat-Base-End'!$A144,'Bat-Season'!$A:$M,11,FALSE),0)</f>
        <v>0</v>
      </c>
      <c r="L144" t="str">
        <f>IF(ISBLANK('Bat-Base-Start'!L144),"",'Bat-Base-Start'!L144-IF(COUNTIF('Bat-Season'!$A:$A,'Bat-Base-End'!$A144)&gt;0,VLOOKUP('Bat-Base-End'!$A144,'Bat-Season'!$A:$M,12,FALSE),0))</f>
        <v/>
      </c>
      <c r="M144" t="str">
        <f>'Bat-Base-Start'!M144</f>
        <v>N</v>
      </c>
    </row>
    <row r="145" spans="1:13" x14ac:dyDescent="0.2">
      <c r="A145" t="str">
        <f>'Bat-Base-Start'!A145</f>
        <v>C Maharaj</v>
      </c>
      <c r="B145">
        <f>'Bat-Base-Start'!B145-IF(COUNTIF('Bat-Season'!$A:$A,'Bat-Base-End'!$A145)&gt;0,VLOOKUP('Bat-Base-End'!$A145,'Bat-Season'!$A:$M,2,FALSE),0)</f>
        <v>6</v>
      </c>
      <c r="C145">
        <f>'Bat-Base-Start'!C145-IF(COUNTIF('Bat-Season'!$A:$A,'Bat-Base-End'!$A145)&gt;0,VLOOKUP('Bat-Base-End'!$A145,'Bat-Season'!$A:$M,3,FALSE),0)</f>
        <v>6</v>
      </c>
      <c r="D145">
        <f>'Bat-Base-Start'!D145-IF(COUNTIF('Bat-Season'!$A:$A,'Bat-Base-End'!$A145)&gt;0,VLOOKUP('Bat-Base-End'!$A145,'Bat-Season'!$A:$M,4,FALSE),0)</f>
        <v>0</v>
      </c>
      <c r="E145">
        <f>'Bat-Base-Start'!E145-IF(COUNTIF('Bat-Season'!$A:$A,'Bat-Base-End'!$A145)&gt;0,VLOOKUP('Bat-Base-End'!$A145,'Bat-Season'!$A:$M,5,FALSE),0)</f>
        <v>33</v>
      </c>
      <c r="F145">
        <f>'Bat-Base-Start'!F145</f>
        <v>22</v>
      </c>
      <c r="G145">
        <f>'Bat-Base-Start'!G145-IF(COUNTIF('Bat-Season'!$A:$A,'Bat-Base-End'!$A145)&gt;0,VLOOKUP('Bat-Base-End'!$A145,'Bat-Season'!$A:$M,7,FALSE),0)</f>
        <v>0</v>
      </c>
      <c r="H145">
        <f>'Bat-Base-Start'!H145-IF(COUNTIF('Bat-Season'!$A:$A,'Bat-Base-End'!$A145)&gt;0,VLOOKUP('Bat-Base-End'!$A145,'Bat-Season'!$A:$M,8,FALSE),0)</f>
        <v>0</v>
      </c>
      <c r="I145">
        <f>'Bat-Base-Start'!I145-IF(COUNTIF('Bat-Season'!$A:$A,'Bat-Base-End'!$A145)&gt;0,VLOOKUP('Bat-Base-End'!$A145,'Bat-Season'!$A:$M,9,FALSE),0)</f>
        <v>3</v>
      </c>
      <c r="J145">
        <f>'Bat-Base-Start'!J145-IF(COUNTIF('Bat-Season'!$A:$A,'Bat-Base-End'!$A145)&gt;0,VLOOKUP('Bat-Base-End'!$A145,'Bat-Season'!$A:$M,10,FALSE),0)</f>
        <v>2</v>
      </c>
      <c r="K145">
        <f>'Bat-Base-Start'!K145-IF(COUNTIF('Bat-Season'!$A:$A,'Bat-Base-End'!$A145)&gt;0,VLOOKUP('Bat-Base-End'!$A145,'Bat-Season'!$A:$M,11,FALSE),0)</f>
        <v>0</v>
      </c>
      <c r="L145" t="str">
        <f>IF(ISBLANK('Bat-Base-Start'!L145),"",'Bat-Base-Start'!L145-IF(COUNTIF('Bat-Season'!$A:$A,'Bat-Base-End'!$A145)&gt;0,VLOOKUP('Bat-Base-End'!$A145,'Bat-Season'!$A:$M,12,FALSE),0))</f>
        <v/>
      </c>
      <c r="M145" t="str">
        <f>'Bat-Base-Start'!M145</f>
        <v>N</v>
      </c>
    </row>
    <row r="146" spans="1:13" x14ac:dyDescent="0.2">
      <c r="A146" t="str">
        <f>'Bat-Base-Start'!A146</f>
        <v>B Marshall</v>
      </c>
      <c r="B146">
        <f>'Bat-Base-Start'!B146-IF(COUNTIF('Bat-Season'!$A:$A,'Bat-Base-End'!$A146)&gt;0,VLOOKUP('Bat-Base-End'!$A146,'Bat-Season'!$A:$M,2,FALSE),0)</f>
        <v>10</v>
      </c>
      <c r="C146">
        <f>'Bat-Base-Start'!C146-IF(COUNTIF('Bat-Season'!$A:$A,'Bat-Base-End'!$A146)&gt;0,VLOOKUP('Bat-Base-End'!$A146,'Bat-Season'!$A:$M,3,FALSE),0)</f>
        <v>8</v>
      </c>
      <c r="D146">
        <f>'Bat-Base-Start'!D146-IF(COUNTIF('Bat-Season'!$A:$A,'Bat-Base-End'!$A146)&gt;0,VLOOKUP('Bat-Base-End'!$A146,'Bat-Season'!$A:$M,4,FALSE),0)</f>
        <v>2</v>
      </c>
      <c r="E146">
        <f>'Bat-Base-Start'!E146-IF(COUNTIF('Bat-Season'!$A:$A,'Bat-Base-End'!$A146)&gt;0,VLOOKUP('Bat-Base-End'!$A146,'Bat-Season'!$A:$M,5,FALSE),0)</f>
        <v>21</v>
      </c>
      <c r="F146">
        <f>'Bat-Base-Start'!F146</f>
        <v>12</v>
      </c>
      <c r="G146">
        <f>'Bat-Base-Start'!G146-IF(COUNTIF('Bat-Season'!$A:$A,'Bat-Base-End'!$A146)&gt;0,VLOOKUP('Bat-Base-End'!$A146,'Bat-Season'!$A:$M,7,FALSE),0)</f>
        <v>0</v>
      </c>
      <c r="H146">
        <f>'Bat-Base-Start'!H146-IF(COUNTIF('Bat-Season'!$A:$A,'Bat-Base-End'!$A146)&gt;0,VLOOKUP('Bat-Base-End'!$A146,'Bat-Season'!$A:$M,8,FALSE),0)</f>
        <v>0</v>
      </c>
      <c r="I146">
        <f>'Bat-Base-Start'!I146-IF(COUNTIF('Bat-Season'!$A:$A,'Bat-Base-End'!$A146)&gt;0,VLOOKUP('Bat-Base-End'!$A146,'Bat-Season'!$A:$M,9,FALSE),0)</f>
        <v>3</v>
      </c>
      <c r="J146">
        <f>'Bat-Base-Start'!J146-IF(COUNTIF('Bat-Season'!$A:$A,'Bat-Base-End'!$A146)&gt;0,VLOOKUP('Bat-Base-End'!$A146,'Bat-Season'!$A:$M,10,FALSE),0)</f>
        <v>1</v>
      </c>
      <c r="K146">
        <f>'Bat-Base-Start'!K146-IF(COUNTIF('Bat-Season'!$A:$A,'Bat-Base-End'!$A146)&gt;0,VLOOKUP('Bat-Base-End'!$A146,'Bat-Season'!$A:$M,11,FALSE),0)</f>
        <v>0</v>
      </c>
      <c r="L146" t="str">
        <f>IF(ISBLANK('Bat-Base-Start'!L146),"",'Bat-Base-Start'!L146-IF(COUNTIF('Bat-Season'!$A:$A,'Bat-Base-End'!$A146)&gt;0,VLOOKUP('Bat-Base-End'!$A146,'Bat-Season'!$A:$M,12,FALSE),0))</f>
        <v/>
      </c>
      <c r="M146" t="str">
        <f>'Bat-Base-Start'!M146</f>
        <v>N</v>
      </c>
    </row>
    <row r="147" spans="1:13" x14ac:dyDescent="0.2">
      <c r="A147" t="str">
        <f>'Bat-Base-Start'!A147</f>
        <v>K McEvoy</v>
      </c>
      <c r="B147">
        <f>'Bat-Base-Start'!B147-IF(COUNTIF('Bat-Season'!$A:$A,'Bat-Base-End'!$A147)&gt;0,VLOOKUP('Bat-Base-End'!$A147,'Bat-Season'!$A:$M,2,FALSE),0)</f>
        <v>33</v>
      </c>
      <c r="C147">
        <f>'Bat-Base-Start'!C147-IF(COUNTIF('Bat-Season'!$A:$A,'Bat-Base-End'!$A147)&gt;0,VLOOKUP('Bat-Base-End'!$A147,'Bat-Season'!$A:$M,3,FALSE),0)</f>
        <v>32</v>
      </c>
      <c r="D147">
        <f>'Bat-Base-Start'!D147-IF(COUNTIF('Bat-Season'!$A:$A,'Bat-Base-End'!$A147)&gt;0,VLOOKUP('Bat-Base-End'!$A147,'Bat-Season'!$A:$M,4,FALSE),0)</f>
        <v>6</v>
      </c>
      <c r="E147">
        <f>'Bat-Base-Start'!E147-IF(COUNTIF('Bat-Season'!$A:$A,'Bat-Base-End'!$A147)&gt;0,VLOOKUP('Bat-Base-End'!$A147,'Bat-Season'!$A:$M,5,FALSE),0)</f>
        <v>263</v>
      </c>
      <c r="F147">
        <f>'Bat-Base-Start'!F147</f>
        <v>23</v>
      </c>
      <c r="G147">
        <f>'Bat-Base-Start'!G147-IF(COUNTIF('Bat-Season'!$A:$A,'Bat-Base-End'!$A147)&gt;0,VLOOKUP('Bat-Base-End'!$A147,'Bat-Season'!$A:$M,7,FALSE),0)</f>
        <v>0</v>
      </c>
      <c r="H147">
        <f>'Bat-Base-Start'!H147-IF(COUNTIF('Bat-Season'!$A:$A,'Bat-Base-End'!$A147)&gt;0,VLOOKUP('Bat-Base-End'!$A147,'Bat-Season'!$A:$M,8,FALSE),0)</f>
        <v>0</v>
      </c>
      <c r="I147">
        <f>'Bat-Base-Start'!I147-IF(COUNTIF('Bat-Season'!$A:$A,'Bat-Base-End'!$A147)&gt;0,VLOOKUP('Bat-Base-End'!$A147,'Bat-Season'!$A:$M,9,FALSE),0)</f>
        <v>3</v>
      </c>
      <c r="J147">
        <f>'Bat-Base-Start'!J147-IF(COUNTIF('Bat-Season'!$A:$A,'Bat-Base-End'!$A147)&gt;0,VLOOKUP('Bat-Base-End'!$A147,'Bat-Season'!$A:$M,10,FALSE),0)</f>
        <v>28</v>
      </c>
      <c r="K147">
        <f>'Bat-Base-Start'!K147-IF(COUNTIF('Bat-Season'!$A:$A,'Bat-Base-End'!$A147)&gt;0,VLOOKUP('Bat-Base-End'!$A147,'Bat-Season'!$A:$M,11,FALSE),0)</f>
        <v>0</v>
      </c>
      <c r="L147" t="str">
        <f>IF(ISBLANK('Bat-Base-Start'!L147),"",'Bat-Base-Start'!L147-IF(COUNTIF('Bat-Season'!$A:$A,'Bat-Base-End'!$A147)&gt;0,VLOOKUP('Bat-Base-End'!$A147,'Bat-Season'!$A:$M,12,FALSE),0))</f>
        <v/>
      </c>
      <c r="M147" t="str">
        <f>'Bat-Base-Start'!M147</f>
        <v>N</v>
      </c>
    </row>
    <row r="148" spans="1:13" x14ac:dyDescent="0.2">
      <c r="A148" t="str">
        <f>'Bat-Base-Start'!A148</f>
        <v>B McGhee</v>
      </c>
      <c r="B148">
        <f>'Bat-Base-Start'!B148-IF(COUNTIF('Bat-Season'!$A:$A,'Bat-Base-End'!$A148)&gt;0,VLOOKUP('Bat-Base-End'!$A148,'Bat-Season'!$A:$M,2,FALSE),0)</f>
        <v>6</v>
      </c>
      <c r="C148">
        <f>'Bat-Base-Start'!C148-IF(COUNTIF('Bat-Season'!$A:$A,'Bat-Base-End'!$A148)&gt;0,VLOOKUP('Bat-Base-End'!$A148,'Bat-Season'!$A:$M,3,FALSE),0)</f>
        <v>6</v>
      </c>
      <c r="D148">
        <f>'Bat-Base-Start'!D148-IF(COUNTIF('Bat-Season'!$A:$A,'Bat-Base-End'!$A148)&gt;0,VLOOKUP('Bat-Base-End'!$A148,'Bat-Season'!$A:$M,4,FALSE),0)</f>
        <v>0</v>
      </c>
      <c r="E148">
        <f>'Bat-Base-Start'!E148-IF(COUNTIF('Bat-Season'!$A:$A,'Bat-Base-End'!$A148)&gt;0,VLOOKUP('Bat-Base-End'!$A148,'Bat-Season'!$A:$M,5,FALSE),0)</f>
        <v>156</v>
      </c>
      <c r="F148">
        <f>'Bat-Base-Start'!F148</f>
        <v>63</v>
      </c>
      <c r="G148">
        <f>'Bat-Base-Start'!G148-IF(COUNTIF('Bat-Season'!$A:$A,'Bat-Base-End'!$A148)&gt;0,VLOOKUP('Bat-Base-End'!$A148,'Bat-Season'!$A:$M,7,FALSE),0)</f>
        <v>1</v>
      </c>
      <c r="H148">
        <f>'Bat-Base-Start'!H148-IF(COUNTIF('Bat-Season'!$A:$A,'Bat-Base-End'!$A148)&gt;0,VLOOKUP('Bat-Base-End'!$A148,'Bat-Season'!$A:$M,8,FALSE),0)</f>
        <v>0</v>
      </c>
      <c r="I148">
        <f>'Bat-Base-Start'!I148-IF(COUNTIF('Bat-Season'!$A:$A,'Bat-Base-End'!$A148)&gt;0,VLOOKUP('Bat-Base-End'!$A148,'Bat-Season'!$A:$M,9,FALSE),0)</f>
        <v>2</v>
      </c>
      <c r="J148">
        <f>'Bat-Base-Start'!J148-IF(COUNTIF('Bat-Season'!$A:$A,'Bat-Base-End'!$A148)&gt;0,VLOOKUP('Bat-Base-End'!$A148,'Bat-Season'!$A:$M,10,FALSE),0)</f>
        <v>18</v>
      </c>
      <c r="K148">
        <f>'Bat-Base-Start'!K148-IF(COUNTIF('Bat-Season'!$A:$A,'Bat-Base-End'!$A148)&gt;0,VLOOKUP('Bat-Base-End'!$A148,'Bat-Season'!$A:$M,11,FALSE),0)</f>
        <v>6</v>
      </c>
      <c r="L148" t="str">
        <f>IF(ISBLANK('Bat-Base-Start'!L148),"",'Bat-Base-Start'!L148-IF(COUNTIF('Bat-Season'!$A:$A,'Bat-Base-End'!$A148)&gt;0,VLOOKUP('Bat-Base-End'!$A148,'Bat-Season'!$A:$M,12,FALSE),0))</f>
        <v/>
      </c>
      <c r="M148" t="str">
        <f>'Bat-Base-Start'!M148</f>
        <v>N</v>
      </c>
    </row>
    <row r="149" spans="1:13" x14ac:dyDescent="0.2">
      <c r="A149" t="str">
        <f>'Bat-Base-Start'!A149</f>
        <v>R McHarg</v>
      </c>
      <c r="B149">
        <f>'Bat-Base-Start'!B149-IF(COUNTIF('Bat-Season'!$A:$A,'Bat-Base-End'!$A149)&gt;0,VLOOKUP('Bat-Base-End'!$A149,'Bat-Season'!$A:$M,2,FALSE),0)</f>
        <v>28</v>
      </c>
      <c r="C149">
        <f>'Bat-Base-Start'!C149-IF(COUNTIF('Bat-Season'!$A:$A,'Bat-Base-End'!$A149)&gt;0,VLOOKUP('Bat-Base-End'!$A149,'Bat-Season'!$A:$M,3,FALSE),0)</f>
        <v>24</v>
      </c>
      <c r="D149">
        <f>'Bat-Base-Start'!D149-IF(COUNTIF('Bat-Season'!$A:$A,'Bat-Base-End'!$A149)&gt;0,VLOOKUP('Bat-Base-End'!$A149,'Bat-Season'!$A:$M,4,FALSE),0)</f>
        <v>3</v>
      </c>
      <c r="E149">
        <f>'Bat-Base-Start'!E149-IF(COUNTIF('Bat-Season'!$A:$A,'Bat-Base-End'!$A149)&gt;0,VLOOKUP('Bat-Base-End'!$A149,'Bat-Season'!$A:$M,5,FALSE),0)</f>
        <v>431</v>
      </c>
      <c r="F149">
        <f>'Bat-Base-Start'!F149</f>
        <v>90</v>
      </c>
      <c r="G149">
        <f>'Bat-Base-Start'!G149-IF(COUNTIF('Bat-Season'!$A:$A,'Bat-Base-End'!$A149)&gt;0,VLOOKUP('Bat-Base-End'!$A149,'Bat-Season'!$A:$M,7,FALSE),0)</f>
        <v>3</v>
      </c>
      <c r="H149">
        <f>'Bat-Base-Start'!H149-IF(COUNTIF('Bat-Season'!$A:$A,'Bat-Base-End'!$A149)&gt;0,VLOOKUP('Bat-Base-End'!$A149,'Bat-Season'!$A:$M,8,FALSE),0)</f>
        <v>0</v>
      </c>
      <c r="I149">
        <f>'Bat-Base-Start'!I149-IF(COUNTIF('Bat-Season'!$A:$A,'Bat-Base-End'!$A149)&gt;0,VLOOKUP('Bat-Base-End'!$A149,'Bat-Season'!$A:$M,9,FALSE),0)</f>
        <v>2</v>
      </c>
      <c r="J149">
        <f>'Bat-Base-Start'!J149-IF(COUNTIF('Bat-Season'!$A:$A,'Bat-Base-End'!$A149)&gt;0,VLOOKUP('Bat-Base-End'!$A149,'Bat-Season'!$A:$M,10,FALSE),0)</f>
        <v>35</v>
      </c>
      <c r="K149">
        <f>'Bat-Base-Start'!K149-IF(COUNTIF('Bat-Season'!$A:$A,'Bat-Base-End'!$A149)&gt;0,VLOOKUP('Bat-Base-End'!$A149,'Bat-Season'!$A:$M,11,FALSE),0)</f>
        <v>3</v>
      </c>
      <c r="L149" t="str">
        <f>IF(ISBLANK('Bat-Base-Start'!L149),"",'Bat-Base-Start'!L149-IF(COUNTIF('Bat-Season'!$A:$A,'Bat-Base-End'!$A149)&gt;0,VLOOKUP('Bat-Base-End'!$A149,'Bat-Season'!$A:$M,12,FALSE),0))</f>
        <v/>
      </c>
      <c r="M149" t="str">
        <f>'Bat-Base-Start'!M149</f>
        <v>N</v>
      </c>
    </row>
    <row r="150" spans="1:13" x14ac:dyDescent="0.2">
      <c r="A150" t="str">
        <f>'Bat-Base-Start'!A150</f>
        <v>J McHugh</v>
      </c>
      <c r="B150">
        <f>'Bat-Base-Start'!B150-IF(COUNTIF('Bat-Season'!$A:$A,'Bat-Base-End'!$A150)&gt;0,VLOOKUP('Bat-Base-End'!$A150,'Bat-Season'!$A:$M,2,FALSE),0)</f>
        <v>2</v>
      </c>
      <c r="C150">
        <f>'Bat-Base-Start'!C150-IF(COUNTIF('Bat-Season'!$A:$A,'Bat-Base-End'!$A150)&gt;0,VLOOKUP('Bat-Base-End'!$A150,'Bat-Season'!$A:$M,3,FALSE),0)</f>
        <v>2</v>
      </c>
      <c r="D150">
        <f>'Bat-Base-Start'!D150-IF(COUNTIF('Bat-Season'!$A:$A,'Bat-Base-End'!$A150)&gt;0,VLOOKUP('Bat-Base-End'!$A150,'Bat-Season'!$A:$M,4,FALSE),0)</f>
        <v>0</v>
      </c>
      <c r="E150">
        <f>'Bat-Base-Start'!E150-IF(COUNTIF('Bat-Season'!$A:$A,'Bat-Base-End'!$A150)&gt;0,VLOOKUP('Bat-Base-End'!$A150,'Bat-Season'!$A:$M,5,FALSE),0)</f>
        <v>28</v>
      </c>
      <c r="F150">
        <f>'Bat-Base-Start'!F150</f>
        <v>19</v>
      </c>
      <c r="G150">
        <f>'Bat-Base-Start'!G150-IF(COUNTIF('Bat-Season'!$A:$A,'Bat-Base-End'!$A150)&gt;0,VLOOKUP('Bat-Base-End'!$A150,'Bat-Season'!$A:$M,7,FALSE),0)</f>
        <v>0</v>
      </c>
      <c r="H150">
        <f>'Bat-Base-Start'!H150-IF(COUNTIF('Bat-Season'!$A:$A,'Bat-Base-End'!$A150)&gt;0,VLOOKUP('Bat-Base-End'!$A150,'Bat-Season'!$A:$M,8,FALSE),0)</f>
        <v>0</v>
      </c>
      <c r="I150">
        <f>'Bat-Base-Start'!I150-IF(COUNTIF('Bat-Season'!$A:$A,'Bat-Base-End'!$A150)&gt;0,VLOOKUP('Bat-Base-End'!$A150,'Bat-Season'!$A:$M,9,FALSE),0)</f>
        <v>0</v>
      </c>
      <c r="J150">
        <f>'Bat-Base-Start'!J150-IF(COUNTIF('Bat-Season'!$A:$A,'Bat-Base-End'!$A150)&gt;0,VLOOKUP('Bat-Base-End'!$A150,'Bat-Season'!$A:$M,10,FALSE),0)</f>
        <v>3</v>
      </c>
      <c r="K150">
        <f>'Bat-Base-Start'!K150-IF(COUNTIF('Bat-Season'!$A:$A,'Bat-Base-End'!$A150)&gt;0,VLOOKUP('Bat-Base-End'!$A150,'Bat-Season'!$A:$M,11,FALSE),0)</f>
        <v>0</v>
      </c>
      <c r="L150" t="str">
        <f>IF(ISBLANK('Bat-Base-Start'!L150),"",'Bat-Base-Start'!L150-IF(COUNTIF('Bat-Season'!$A:$A,'Bat-Base-End'!$A150)&gt;0,VLOOKUP('Bat-Base-End'!$A150,'Bat-Season'!$A:$M,12,FALSE),0))</f>
        <v/>
      </c>
      <c r="M150" t="str">
        <f>'Bat-Base-Start'!M150</f>
        <v>N</v>
      </c>
    </row>
    <row r="151" spans="1:13" x14ac:dyDescent="0.2">
      <c r="A151" t="str">
        <f>'Bat-Base-Start'!A151</f>
        <v>C McNee</v>
      </c>
      <c r="B151">
        <f>'Bat-Base-Start'!B151-IF(COUNTIF('Bat-Season'!$A:$A,'Bat-Base-End'!$A151)&gt;0,VLOOKUP('Bat-Base-End'!$A151,'Bat-Season'!$A:$M,2,FALSE),0)</f>
        <v>37</v>
      </c>
      <c r="C151">
        <f>'Bat-Base-Start'!C151-IF(COUNTIF('Bat-Season'!$A:$A,'Bat-Base-End'!$A151)&gt;0,VLOOKUP('Bat-Base-End'!$A151,'Bat-Season'!$A:$M,3,FALSE),0)</f>
        <v>34</v>
      </c>
      <c r="D151">
        <f>'Bat-Base-Start'!D151-IF(COUNTIF('Bat-Season'!$A:$A,'Bat-Base-End'!$A151)&gt;0,VLOOKUP('Bat-Base-End'!$A151,'Bat-Season'!$A:$M,4,FALSE),0)</f>
        <v>2</v>
      </c>
      <c r="E151">
        <f>'Bat-Base-Start'!E151-IF(COUNTIF('Bat-Season'!$A:$A,'Bat-Base-End'!$A151)&gt;0,VLOOKUP('Bat-Base-End'!$A151,'Bat-Season'!$A:$M,5,FALSE),0)</f>
        <v>503</v>
      </c>
      <c r="F151">
        <f>'Bat-Base-Start'!F151</f>
        <v>62</v>
      </c>
      <c r="G151">
        <f>'Bat-Base-Start'!G151-IF(COUNTIF('Bat-Season'!$A:$A,'Bat-Base-End'!$A151)&gt;0,VLOOKUP('Bat-Base-End'!$A151,'Bat-Season'!$A:$M,7,FALSE),0)</f>
        <v>2</v>
      </c>
      <c r="H151">
        <f>'Bat-Base-Start'!H151-IF(COUNTIF('Bat-Season'!$A:$A,'Bat-Base-End'!$A151)&gt;0,VLOOKUP('Bat-Base-End'!$A151,'Bat-Season'!$A:$M,8,FALSE),0)</f>
        <v>0</v>
      </c>
      <c r="I151">
        <f>'Bat-Base-Start'!I151-IF(COUNTIF('Bat-Season'!$A:$A,'Bat-Base-End'!$A151)&gt;0,VLOOKUP('Bat-Base-End'!$A151,'Bat-Season'!$A:$M,9,FALSE),0)</f>
        <v>7</v>
      </c>
      <c r="J151">
        <f>'Bat-Base-Start'!J151-IF(COUNTIF('Bat-Season'!$A:$A,'Bat-Base-End'!$A151)&gt;0,VLOOKUP('Bat-Base-End'!$A151,'Bat-Season'!$A:$M,10,FALSE),0)</f>
        <v>48</v>
      </c>
      <c r="K151">
        <f>'Bat-Base-Start'!K151-IF(COUNTIF('Bat-Season'!$A:$A,'Bat-Base-End'!$A151)&gt;0,VLOOKUP('Bat-Base-End'!$A151,'Bat-Season'!$A:$M,11,FALSE),0)</f>
        <v>6</v>
      </c>
      <c r="L151" t="str">
        <f>IF(ISBLANK('Bat-Base-Start'!L151),"",'Bat-Base-Start'!L151-IF(COUNTIF('Bat-Season'!$A:$A,'Bat-Base-End'!$A151)&gt;0,VLOOKUP('Bat-Base-End'!$A151,'Bat-Season'!$A:$M,12,FALSE),0))</f>
        <v/>
      </c>
      <c r="M151" t="str">
        <f>'Bat-Base-Start'!M151</f>
        <v>N</v>
      </c>
    </row>
    <row r="152" spans="1:13" x14ac:dyDescent="0.2">
      <c r="A152" t="str">
        <f>'Bat-Base-Start'!A152</f>
        <v>J Meade</v>
      </c>
      <c r="B152">
        <f>'Bat-Base-Start'!B152-IF(COUNTIF('Bat-Season'!$A:$A,'Bat-Base-End'!$A152)&gt;0,VLOOKUP('Bat-Base-End'!$A152,'Bat-Season'!$A:$M,2,FALSE),0)</f>
        <v>92</v>
      </c>
      <c r="C152">
        <f>'Bat-Base-Start'!C152-IF(COUNTIF('Bat-Season'!$A:$A,'Bat-Base-End'!$A152)&gt;0,VLOOKUP('Bat-Base-End'!$A152,'Bat-Season'!$A:$M,3,FALSE),0)</f>
        <v>77</v>
      </c>
      <c r="D152">
        <f>'Bat-Base-Start'!D152-IF(COUNTIF('Bat-Season'!$A:$A,'Bat-Base-End'!$A152)&gt;0,VLOOKUP('Bat-Base-End'!$A152,'Bat-Season'!$A:$M,4,FALSE),0)</f>
        <v>9</v>
      </c>
      <c r="E152">
        <f>'Bat-Base-Start'!E152-IF(COUNTIF('Bat-Season'!$A:$A,'Bat-Base-End'!$A152)&gt;0,VLOOKUP('Bat-Base-End'!$A152,'Bat-Season'!$A:$M,5,FALSE),0)</f>
        <v>498</v>
      </c>
      <c r="F152">
        <f>'Bat-Base-Start'!F152</f>
        <v>48</v>
      </c>
      <c r="G152">
        <f>'Bat-Base-Start'!G152-IF(COUNTIF('Bat-Season'!$A:$A,'Bat-Base-End'!$A152)&gt;0,VLOOKUP('Bat-Base-End'!$A152,'Bat-Season'!$A:$M,7,FALSE),0)</f>
        <v>0</v>
      </c>
      <c r="H152">
        <f>'Bat-Base-Start'!H152-IF(COUNTIF('Bat-Season'!$A:$A,'Bat-Base-End'!$A152)&gt;0,VLOOKUP('Bat-Base-End'!$A152,'Bat-Season'!$A:$M,8,FALSE),0)</f>
        <v>0</v>
      </c>
      <c r="I152">
        <f>'Bat-Base-Start'!I152-IF(COUNTIF('Bat-Season'!$A:$A,'Bat-Base-End'!$A152)&gt;0,VLOOKUP('Bat-Base-End'!$A152,'Bat-Season'!$A:$M,9,FALSE),0)</f>
        <v>15</v>
      </c>
      <c r="J152">
        <f>'Bat-Base-Start'!J152-IF(COUNTIF('Bat-Season'!$A:$A,'Bat-Base-End'!$A152)&gt;0,VLOOKUP('Bat-Base-End'!$A152,'Bat-Season'!$A:$M,10,FALSE),0)</f>
        <v>0</v>
      </c>
      <c r="K152">
        <f>'Bat-Base-Start'!K152-IF(COUNTIF('Bat-Season'!$A:$A,'Bat-Base-End'!$A152)&gt;0,VLOOKUP('Bat-Base-End'!$A152,'Bat-Season'!$A:$M,11,FALSE),0)</f>
        <v>0</v>
      </c>
      <c r="L152" t="str">
        <f>IF(ISBLANK('Bat-Base-Start'!L152),"",'Bat-Base-Start'!L152-IF(COUNTIF('Bat-Season'!$A:$A,'Bat-Base-End'!$A152)&gt;0,VLOOKUP('Bat-Base-End'!$A152,'Bat-Season'!$A:$M,12,FALSE),0))</f>
        <v/>
      </c>
      <c r="M152" t="str">
        <f>'Bat-Base-Start'!M152</f>
        <v>N</v>
      </c>
    </row>
    <row r="153" spans="1:13" x14ac:dyDescent="0.2">
      <c r="A153" t="str">
        <f>'Bat-Base-Start'!A153</f>
        <v>Freddie Mills</v>
      </c>
      <c r="B153">
        <f>'Bat-Base-Start'!B153-IF(COUNTIF('Bat-Season'!$A:$A,'Bat-Base-End'!$A153)&gt;0,VLOOKUP('Bat-Base-End'!$A153,'Bat-Season'!$A:$M,2,FALSE),0)</f>
        <v>82</v>
      </c>
      <c r="C153">
        <f>'Bat-Base-Start'!C153-IF(COUNTIF('Bat-Season'!$A:$A,'Bat-Base-End'!$A153)&gt;0,VLOOKUP('Bat-Base-End'!$A153,'Bat-Season'!$A:$M,3,FALSE),0)</f>
        <v>73</v>
      </c>
      <c r="D153">
        <f>'Bat-Base-Start'!D153-IF(COUNTIF('Bat-Season'!$A:$A,'Bat-Base-End'!$A153)&gt;0,VLOOKUP('Bat-Base-End'!$A153,'Bat-Season'!$A:$M,4,FALSE),0)</f>
        <v>11</v>
      </c>
      <c r="E153">
        <f>'Bat-Base-Start'!E153-IF(COUNTIF('Bat-Season'!$A:$A,'Bat-Base-End'!$A153)&gt;0,VLOOKUP('Bat-Base-End'!$A153,'Bat-Season'!$A:$M,5,FALSE),0)</f>
        <v>1772</v>
      </c>
      <c r="F153">
        <f>'Bat-Base-Start'!F153</f>
        <v>132</v>
      </c>
      <c r="G153">
        <f>'Bat-Base-Start'!G153-IF(COUNTIF('Bat-Season'!$A:$A,'Bat-Base-End'!$A153)&gt;0,VLOOKUP('Bat-Base-End'!$A153,'Bat-Season'!$A:$M,7,FALSE),0)</f>
        <v>10</v>
      </c>
      <c r="H153">
        <f>'Bat-Base-Start'!H153-IF(COUNTIF('Bat-Season'!$A:$A,'Bat-Base-End'!$A153)&gt;0,VLOOKUP('Bat-Base-End'!$A153,'Bat-Season'!$A:$M,8,FALSE),0)</f>
        <v>2</v>
      </c>
      <c r="I153">
        <f>'Bat-Base-Start'!I153-IF(COUNTIF('Bat-Season'!$A:$A,'Bat-Base-End'!$A153)&gt;0,VLOOKUP('Bat-Base-End'!$A153,'Bat-Season'!$A:$M,9,FALSE),0)</f>
        <v>13</v>
      </c>
      <c r="J153">
        <f>'Bat-Base-Start'!J153-IF(COUNTIF('Bat-Season'!$A:$A,'Bat-Base-End'!$A153)&gt;0,VLOOKUP('Bat-Base-End'!$A153,'Bat-Season'!$A:$M,10,FALSE),0)</f>
        <v>160</v>
      </c>
      <c r="K153">
        <f>'Bat-Base-Start'!K153-IF(COUNTIF('Bat-Season'!$A:$A,'Bat-Base-End'!$A153)&gt;0,VLOOKUP('Bat-Base-End'!$A153,'Bat-Season'!$A:$M,11,FALSE),0)</f>
        <v>47</v>
      </c>
      <c r="L153" t="str">
        <f>IF(ISBLANK('Bat-Base-Start'!L153),"",'Bat-Base-Start'!L153-IF(COUNTIF('Bat-Season'!$A:$A,'Bat-Base-End'!$A153)&gt;0,VLOOKUP('Bat-Base-End'!$A153,'Bat-Season'!$A:$M,12,FALSE),0))</f>
        <v/>
      </c>
      <c r="M153" t="str">
        <f>'Bat-Base-Start'!M153</f>
        <v>Y</v>
      </c>
    </row>
    <row r="154" spans="1:13" x14ac:dyDescent="0.2">
      <c r="A154" t="str">
        <f>'Bat-Base-Start'!A154</f>
        <v>M Mittal</v>
      </c>
      <c r="B154">
        <f>'Bat-Base-Start'!B154-IF(COUNTIF('Bat-Season'!$A:$A,'Bat-Base-End'!$A154)&gt;0,VLOOKUP('Bat-Base-End'!$A154,'Bat-Season'!$A:$M,2,FALSE),0)</f>
        <v>10</v>
      </c>
      <c r="C154">
        <f>'Bat-Base-Start'!C154-IF(COUNTIF('Bat-Season'!$A:$A,'Bat-Base-End'!$A154)&gt;0,VLOOKUP('Bat-Base-End'!$A154,'Bat-Season'!$A:$M,3,FALSE),0)</f>
        <v>10</v>
      </c>
      <c r="D154">
        <f>'Bat-Base-Start'!D154-IF(COUNTIF('Bat-Season'!$A:$A,'Bat-Base-End'!$A154)&gt;0,VLOOKUP('Bat-Base-End'!$A154,'Bat-Season'!$A:$M,4,FALSE),0)</f>
        <v>1</v>
      </c>
      <c r="E154">
        <f>'Bat-Base-Start'!E154-IF(COUNTIF('Bat-Season'!$A:$A,'Bat-Base-End'!$A154)&gt;0,VLOOKUP('Bat-Base-End'!$A154,'Bat-Season'!$A:$M,5,FALSE),0)</f>
        <v>38</v>
      </c>
      <c r="F154">
        <f>'Bat-Base-Start'!F154</f>
        <v>11</v>
      </c>
      <c r="G154">
        <f>'Bat-Base-Start'!G154-IF(COUNTIF('Bat-Season'!$A:$A,'Bat-Base-End'!$A154)&gt;0,VLOOKUP('Bat-Base-End'!$A154,'Bat-Season'!$A:$M,7,FALSE),0)</f>
        <v>0</v>
      </c>
      <c r="H154">
        <f>'Bat-Base-Start'!H154-IF(COUNTIF('Bat-Season'!$A:$A,'Bat-Base-End'!$A154)&gt;0,VLOOKUP('Bat-Base-End'!$A154,'Bat-Season'!$A:$M,8,FALSE),0)</f>
        <v>0</v>
      </c>
      <c r="I154">
        <f>'Bat-Base-Start'!I154-IF(COUNTIF('Bat-Season'!$A:$A,'Bat-Base-End'!$A154)&gt;0,VLOOKUP('Bat-Base-End'!$A154,'Bat-Season'!$A:$M,9,FALSE),0)</f>
        <v>3</v>
      </c>
      <c r="J154">
        <f>'Bat-Base-Start'!J154-IF(COUNTIF('Bat-Season'!$A:$A,'Bat-Base-End'!$A154)&gt;0,VLOOKUP('Bat-Base-End'!$A154,'Bat-Season'!$A:$M,10,FALSE),0)</f>
        <v>2</v>
      </c>
      <c r="K154">
        <f>'Bat-Base-Start'!K154-IF(COUNTIF('Bat-Season'!$A:$A,'Bat-Base-End'!$A154)&gt;0,VLOOKUP('Bat-Base-End'!$A154,'Bat-Season'!$A:$M,11,FALSE),0)</f>
        <v>0</v>
      </c>
      <c r="L154" t="str">
        <f>IF(ISBLANK('Bat-Base-Start'!L154),"",'Bat-Base-Start'!L154-IF(COUNTIF('Bat-Season'!$A:$A,'Bat-Base-End'!$A154)&gt;0,VLOOKUP('Bat-Base-End'!$A154,'Bat-Season'!$A:$M,12,FALSE),0))</f>
        <v/>
      </c>
      <c r="M154" t="str">
        <f>'Bat-Base-Start'!M154</f>
        <v>N</v>
      </c>
    </row>
    <row r="155" spans="1:13" x14ac:dyDescent="0.2">
      <c r="A155" t="str">
        <f>'Bat-Base-Start'!A155</f>
        <v>Aruran Morgan</v>
      </c>
      <c r="B155">
        <f>'Bat-Base-Start'!B155-IF(COUNTIF('Bat-Season'!$A:$A,'Bat-Base-End'!$A155)&gt;0,VLOOKUP('Bat-Base-End'!$A155,'Bat-Season'!$A:$M,2,FALSE),0)</f>
        <v>27</v>
      </c>
      <c r="C155">
        <f>'Bat-Base-Start'!C155-IF(COUNTIF('Bat-Season'!$A:$A,'Bat-Base-End'!$A155)&gt;0,VLOOKUP('Bat-Base-End'!$A155,'Bat-Season'!$A:$M,3,FALSE),0)</f>
        <v>18</v>
      </c>
      <c r="D155">
        <f>'Bat-Base-Start'!D155-IF(COUNTIF('Bat-Season'!$A:$A,'Bat-Base-End'!$A155)&gt;0,VLOOKUP('Bat-Base-End'!$A155,'Bat-Season'!$A:$M,4,FALSE),0)</f>
        <v>3</v>
      </c>
      <c r="E155">
        <f>'Bat-Base-Start'!E155-IF(COUNTIF('Bat-Season'!$A:$A,'Bat-Base-End'!$A155)&gt;0,VLOOKUP('Bat-Base-End'!$A155,'Bat-Season'!$A:$M,5,FALSE),0)</f>
        <v>229</v>
      </c>
      <c r="F155">
        <f>'Bat-Base-Start'!F155</f>
        <v>41</v>
      </c>
      <c r="G155">
        <f>'Bat-Base-Start'!G155-IF(COUNTIF('Bat-Season'!$A:$A,'Bat-Base-End'!$A155)&gt;0,VLOOKUP('Bat-Base-End'!$A155,'Bat-Season'!$A:$M,7,FALSE),0)</f>
        <v>0</v>
      </c>
      <c r="H155">
        <f>'Bat-Base-Start'!H155-IF(COUNTIF('Bat-Season'!$A:$A,'Bat-Base-End'!$A155)&gt;0,VLOOKUP('Bat-Base-End'!$A155,'Bat-Season'!$A:$M,8,FALSE),0)</f>
        <v>0</v>
      </c>
      <c r="I155">
        <f>'Bat-Base-Start'!I155-IF(COUNTIF('Bat-Season'!$A:$A,'Bat-Base-End'!$A155)&gt;0,VLOOKUP('Bat-Base-End'!$A155,'Bat-Season'!$A:$M,9,FALSE),0)</f>
        <v>4</v>
      </c>
      <c r="J155">
        <f>'Bat-Base-Start'!J155-IF(COUNTIF('Bat-Season'!$A:$A,'Bat-Base-End'!$A155)&gt;0,VLOOKUP('Bat-Base-End'!$A155,'Bat-Season'!$A:$M,10,FALSE),0)</f>
        <v>14</v>
      </c>
      <c r="K155">
        <f>'Bat-Base-Start'!K155-IF(COUNTIF('Bat-Season'!$A:$A,'Bat-Base-End'!$A155)&gt;0,VLOOKUP('Bat-Base-End'!$A155,'Bat-Season'!$A:$M,11,FALSE),0)</f>
        <v>1</v>
      </c>
      <c r="L155" t="str">
        <f>IF(ISBLANK('Bat-Base-Start'!L155),"",'Bat-Base-Start'!L155-IF(COUNTIF('Bat-Season'!$A:$A,'Bat-Base-End'!$A155)&gt;0,VLOOKUP('Bat-Base-End'!$A155,'Bat-Season'!$A:$M,12,FALSE),0))</f>
        <v/>
      </c>
      <c r="M155" t="str">
        <f>'Bat-Base-Start'!M155</f>
        <v>Y</v>
      </c>
    </row>
    <row r="156" spans="1:13" x14ac:dyDescent="0.2">
      <c r="A156" t="str">
        <f>'Bat-Base-Start'!A156</f>
        <v>J Murphy</v>
      </c>
      <c r="B156">
        <f>'Bat-Base-Start'!B156-IF(COUNTIF('Bat-Season'!$A:$A,'Bat-Base-End'!$A156)&gt;0,VLOOKUP('Bat-Base-End'!$A156,'Bat-Season'!$A:$M,2,FALSE),0)</f>
        <v>3</v>
      </c>
      <c r="C156">
        <f>'Bat-Base-Start'!C156-IF(COUNTIF('Bat-Season'!$A:$A,'Bat-Base-End'!$A156)&gt;0,VLOOKUP('Bat-Base-End'!$A156,'Bat-Season'!$A:$M,3,FALSE),0)</f>
        <v>2</v>
      </c>
      <c r="D156">
        <f>'Bat-Base-Start'!D156-IF(COUNTIF('Bat-Season'!$A:$A,'Bat-Base-End'!$A156)&gt;0,VLOOKUP('Bat-Base-End'!$A156,'Bat-Season'!$A:$M,4,FALSE),0)</f>
        <v>0</v>
      </c>
      <c r="E156">
        <f>'Bat-Base-Start'!E156-IF(COUNTIF('Bat-Season'!$A:$A,'Bat-Base-End'!$A156)&gt;0,VLOOKUP('Bat-Base-End'!$A156,'Bat-Season'!$A:$M,5,FALSE),0)</f>
        <v>78</v>
      </c>
      <c r="F156">
        <f>'Bat-Base-Start'!F156</f>
        <v>61</v>
      </c>
      <c r="G156">
        <f>'Bat-Base-Start'!G156-IF(COUNTIF('Bat-Season'!$A:$A,'Bat-Base-End'!$A156)&gt;0,VLOOKUP('Bat-Base-End'!$A156,'Bat-Season'!$A:$M,7,FALSE),0)</f>
        <v>1</v>
      </c>
      <c r="H156">
        <f>'Bat-Base-Start'!H156-IF(COUNTIF('Bat-Season'!$A:$A,'Bat-Base-End'!$A156)&gt;0,VLOOKUP('Bat-Base-End'!$A156,'Bat-Season'!$A:$M,8,FALSE),0)</f>
        <v>0</v>
      </c>
      <c r="I156">
        <f>'Bat-Base-Start'!I156-IF(COUNTIF('Bat-Season'!$A:$A,'Bat-Base-End'!$A156)&gt;0,VLOOKUP('Bat-Base-End'!$A156,'Bat-Season'!$A:$M,9,FALSE),0)</f>
        <v>0</v>
      </c>
      <c r="J156">
        <f>'Bat-Base-Start'!J156-IF(COUNTIF('Bat-Season'!$A:$A,'Bat-Base-End'!$A156)&gt;0,VLOOKUP('Bat-Base-End'!$A156,'Bat-Season'!$A:$M,10,FALSE),0)</f>
        <v>10</v>
      </c>
      <c r="K156">
        <f>'Bat-Base-Start'!K156-IF(COUNTIF('Bat-Season'!$A:$A,'Bat-Base-End'!$A156)&gt;0,VLOOKUP('Bat-Base-End'!$A156,'Bat-Season'!$A:$M,11,FALSE),0)</f>
        <v>0</v>
      </c>
      <c r="L156" t="str">
        <f>IF(ISBLANK('Bat-Base-Start'!L156),"",'Bat-Base-Start'!L156-IF(COUNTIF('Bat-Season'!$A:$A,'Bat-Base-End'!$A156)&gt;0,VLOOKUP('Bat-Base-End'!$A156,'Bat-Season'!$A:$M,12,FALSE),0))</f>
        <v/>
      </c>
      <c r="M156" t="str">
        <f>'Bat-Base-Start'!M156</f>
        <v>N</v>
      </c>
    </row>
    <row r="157" spans="1:13" x14ac:dyDescent="0.2">
      <c r="A157" t="str">
        <f>'Bat-Base-Start'!A157</f>
        <v>N Murphy</v>
      </c>
      <c r="B157">
        <f>'Bat-Base-Start'!B157-IF(COUNTIF('Bat-Season'!$A:$A,'Bat-Base-End'!$A157)&gt;0,VLOOKUP('Bat-Base-End'!$A157,'Bat-Season'!$A:$M,2,FALSE),0)</f>
        <v>4</v>
      </c>
      <c r="C157">
        <f>'Bat-Base-Start'!C157-IF(COUNTIF('Bat-Season'!$A:$A,'Bat-Base-End'!$A157)&gt;0,VLOOKUP('Bat-Base-End'!$A157,'Bat-Season'!$A:$M,3,FALSE),0)</f>
        <v>4</v>
      </c>
      <c r="D157">
        <f>'Bat-Base-Start'!D157-IF(COUNTIF('Bat-Season'!$A:$A,'Bat-Base-End'!$A157)&gt;0,VLOOKUP('Bat-Base-End'!$A157,'Bat-Season'!$A:$M,4,FALSE),0)</f>
        <v>1</v>
      </c>
      <c r="E157">
        <f>'Bat-Base-Start'!E157-IF(COUNTIF('Bat-Season'!$A:$A,'Bat-Base-End'!$A157)&gt;0,VLOOKUP('Bat-Base-End'!$A157,'Bat-Season'!$A:$M,5,FALSE),0)</f>
        <v>33</v>
      </c>
      <c r="F157">
        <f>'Bat-Base-Start'!F157</f>
        <v>26</v>
      </c>
      <c r="G157">
        <f>'Bat-Base-Start'!G157-IF(COUNTIF('Bat-Season'!$A:$A,'Bat-Base-End'!$A157)&gt;0,VLOOKUP('Bat-Base-End'!$A157,'Bat-Season'!$A:$M,7,FALSE),0)</f>
        <v>0</v>
      </c>
      <c r="H157">
        <f>'Bat-Base-Start'!H157-IF(COUNTIF('Bat-Season'!$A:$A,'Bat-Base-End'!$A157)&gt;0,VLOOKUP('Bat-Base-End'!$A157,'Bat-Season'!$A:$M,8,FALSE),0)</f>
        <v>0</v>
      </c>
      <c r="I157">
        <f>'Bat-Base-Start'!I157-IF(COUNTIF('Bat-Season'!$A:$A,'Bat-Base-End'!$A157)&gt;0,VLOOKUP('Bat-Base-End'!$A157,'Bat-Season'!$A:$M,9,FALSE),0)</f>
        <v>0</v>
      </c>
      <c r="J157">
        <f>'Bat-Base-Start'!J157-IF(COUNTIF('Bat-Season'!$A:$A,'Bat-Base-End'!$A157)&gt;0,VLOOKUP('Bat-Base-End'!$A157,'Bat-Season'!$A:$M,10,FALSE),0)</f>
        <v>0</v>
      </c>
      <c r="K157">
        <f>'Bat-Base-Start'!K157-IF(COUNTIF('Bat-Season'!$A:$A,'Bat-Base-End'!$A157)&gt;0,VLOOKUP('Bat-Base-End'!$A157,'Bat-Season'!$A:$M,11,FALSE),0)</f>
        <v>0</v>
      </c>
      <c r="L157" t="str">
        <f>IF(ISBLANK('Bat-Base-Start'!L157),"",'Bat-Base-Start'!L157-IF(COUNTIF('Bat-Season'!$A:$A,'Bat-Base-End'!$A157)&gt;0,VLOOKUP('Bat-Base-End'!$A157,'Bat-Season'!$A:$M,12,FALSE),0))</f>
        <v/>
      </c>
      <c r="M157" t="str">
        <f>'Bat-Base-Start'!M157</f>
        <v>N</v>
      </c>
    </row>
    <row r="158" spans="1:13" x14ac:dyDescent="0.2">
      <c r="A158" t="str">
        <f>'Bat-Base-Start'!A158</f>
        <v>D Murray</v>
      </c>
      <c r="B158">
        <f>'Bat-Base-Start'!B158-IF(COUNTIF('Bat-Season'!$A:$A,'Bat-Base-End'!$A158)&gt;0,VLOOKUP('Bat-Base-End'!$A158,'Bat-Season'!$A:$M,2,FALSE),0)</f>
        <v>14</v>
      </c>
      <c r="C158">
        <f>'Bat-Base-Start'!C158-IF(COUNTIF('Bat-Season'!$A:$A,'Bat-Base-End'!$A158)&gt;0,VLOOKUP('Bat-Base-End'!$A158,'Bat-Season'!$A:$M,3,FALSE),0)</f>
        <v>14</v>
      </c>
      <c r="D158">
        <f>'Bat-Base-Start'!D158-IF(COUNTIF('Bat-Season'!$A:$A,'Bat-Base-End'!$A158)&gt;0,VLOOKUP('Bat-Base-End'!$A158,'Bat-Season'!$A:$M,4,FALSE),0)</f>
        <v>0</v>
      </c>
      <c r="E158">
        <f>'Bat-Base-Start'!E158-IF(COUNTIF('Bat-Season'!$A:$A,'Bat-Base-End'!$A158)&gt;0,VLOOKUP('Bat-Base-End'!$A158,'Bat-Season'!$A:$M,5,FALSE),0)</f>
        <v>177</v>
      </c>
      <c r="F158">
        <f>'Bat-Base-Start'!F158</f>
        <v>54</v>
      </c>
      <c r="G158">
        <f>'Bat-Base-Start'!G158-IF(COUNTIF('Bat-Season'!$A:$A,'Bat-Base-End'!$A158)&gt;0,VLOOKUP('Bat-Base-End'!$A158,'Bat-Season'!$A:$M,7,FALSE),0)</f>
        <v>1</v>
      </c>
      <c r="H158">
        <f>'Bat-Base-Start'!H158-IF(COUNTIF('Bat-Season'!$A:$A,'Bat-Base-End'!$A158)&gt;0,VLOOKUP('Bat-Base-End'!$A158,'Bat-Season'!$A:$M,8,FALSE),0)</f>
        <v>0</v>
      </c>
      <c r="I158">
        <f>'Bat-Base-Start'!I158-IF(COUNTIF('Bat-Season'!$A:$A,'Bat-Base-End'!$A158)&gt;0,VLOOKUP('Bat-Base-End'!$A158,'Bat-Season'!$A:$M,9,FALSE),0)</f>
        <v>1</v>
      </c>
      <c r="J158">
        <f>'Bat-Base-Start'!J158-IF(COUNTIF('Bat-Season'!$A:$A,'Bat-Base-End'!$A158)&gt;0,VLOOKUP('Bat-Base-End'!$A158,'Bat-Season'!$A:$M,10,FALSE),0)</f>
        <v>21</v>
      </c>
      <c r="K158">
        <f>'Bat-Base-Start'!K158-IF(COUNTIF('Bat-Season'!$A:$A,'Bat-Base-End'!$A158)&gt;0,VLOOKUP('Bat-Base-End'!$A158,'Bat-Season'!$A:$M,11,FALSE),0)</f>
        <v>0</v>
      </c>
      <c r="L158" t="str">
        <f>IF(ISBLANK('Bat-Base-Start'!L158),"",'Bat-Base-Start'!L158-IF(COUNTIF('Bat-Season'!$A:$A,'Bat-Base-End'!$A158)&gt;0,VLOOKUP('Bat-Base-End'!$A158,'Bat-Season'!$A:$M,12,FALSE),0))</f>
        <v/>
      </c>
      <c r="M158" t="str">
        <f>'Bat-Base-Start'!M158</f>
        <v>N</v>
      </c>
    </row>
    <row r="159" spans="1:13" x14ac:dyDescent="0.2">
      <c r="A159" t="str">
        <f>'Bat-Base-Start'!A159</f>
        <v>R Nair</v>
      </c>
      <c r="B159">
        <f>'Bat-Base-Start'!B159-IF(COUNTIF('Bat-Season'!$A:$A,'Bat-Base-End'!$A159)&gt;0,VLOOKUP('Bat-Base-End'!$A159,'Bat-Season'!$A:$M,2,FALSE),0)</f>
        <v>2</v>
      </c>
      <c r="C159">
        <f>'Bat-Base-Start'!C159-IF(COUNTIF('Bat-Season'!$A:$A,'Bat-Base-End'!$A159)&gt;0,VLOOKUP('Bat-Base-End'!$A159,'Bat-Season'!$A:$M,3,FALSE),0)</f>
        <v>2</v>
      </c>
      <c r="D159">
        <f>'Bat-Base-Start'!D159-IF(COUNTIF('Bat-Season'!$A:$A,'Bat-Base-End'!$A159)&gt;0,VLOOKUP('Bat-Base-End'!$A159,'Bat-Season'!$A:$M,4,FALSE),0)</f>
        <v>1</v>
      </c>
      <c r="E159">
        <f>'Bat-Base-Start'!E159-IF(COUNTIF('Bat-Season'!$A:$A,'Bat-Base-End'!$A159)&gt;0,VLOOKUP('Bat-Base-End'!$A159,'Bat-Season'!$A:$M,5,FALSE),0)</f>
        <v>8</v>
      </c>
      <c r="F159">
        <f>'Bat-Base-Start'!F159</f>
        <v>8</v>
      </c>
      <c r="G159">
        <f>'Bat-Base-Start'!G159-IF(COUNTIF('Bat-Season'!$A:$A,'Bat-Base-End'!$A159)&gt;0,VLOOKUP('Bat-Base-End'!$A159,'Bat-Season'!$A:$M,7,FALSE),0)</f>
        <v>0</v>
      </c>
      <c r="H159">
        <f>'Bat-Base-Start'!H159-IF(COUNTIF('Bat-Season'!$A:$A,'Bat-Base-End'!$A159)&gt;0,VLOOKUP('Bat-Base-End'!$A159,'Bat-Season'!$A:$M,8,FALSE),0)</f>
        <v>0</v>
      </c>
      <c r="I159">
        <f>'Bat-Base-Start'!I159-IF(COUNTIF('Bat-Season'!$A:$A,'Bat-Base-End'!$A159)&gt;0,VLOOKUP('Bat-Base-End'!$A159,'Bat-Season'!$A:$M,9,FALSE),0)</f>
        <v>1</v>
      </c>
      <c r="J159">
        <f>'Bat-Base-Start'!J159-IF(COUNTIF('Bat-Season'!$A:$A,'Bat-Base-End'!$A159)&gt;0,VLOOKUP('Bat-Base-End'!$A159,'Bat-Season'!$A:$M,10,FALSE),0)</f>
        <v>1</v>
      </c>
      <c r="K159">
        <f>'Bat-Base-Start'!K159-IF(COUNTIF('Bat-Season'!$A:$A,'Bat-Base-End'!$A159)&gt;0,VLOOKUP('Bat-Base-End'!$A159,'Bat-Season'!$A:$M,11,FALSE),0)</f>
        <v>0</v>
      </c>
      <c r="L159">
        <f>IF(ISBLANK('Bat-Base-Start'!L159),"",'Bat-Base-Start'!L159-IF(COUNTIF('Bat-Season'!$A:$A,'Bat-Base-End'!$A159)&gt;0,VLOOKUP('Bat-Base-End'!$A159,'Bat-Season'!$A:$M,12,FALSE),0))</f>
        <v>16</v>
      </c>
      <c r="M159" t="str">
        <f>'Bat-Base-Start'!M159</f>
        <v>N</v>
      </c>
    </row>
    <row r="160" spans="1:13" x14ac:dyDescent="0.2">
      <c r="A160" t="str">
        <f>'Bat-Base-Start'!A160</f>
        <v>K Nasir</v>
      </c>
      <c r="B160">
        <f>'Bat-Base-Start'!B160-IF(COUNTIF('Bat-Season'!$A:$A,'Bat-Base-End'!$A160)&gt;0,VLOOKUP('Bat-Base-End'!$A160,'Bat-Season'!$A:$M,2,FALSE),0)</f>
        <v>1</v>
      </c>
      <c r="C160">
        <f>'Bat-Base-Start'!C160-IF(COUNTIF('Bat-Season'!$A:$A,'Bat-Base-End'!$A160)&gt;0,VLOOKUP('Bat-Base-End'!$A160,'Bat-Season'!$A:$M,3,FALSE),0)</f>
        <v>0</v>
      </c>
      <c r="D160">
        <f>'Bat-Base-Start'!D160-IF(COUNTIF('Bat-Season'!$A:$A,'Bat-Base-End'!$A160)&gt;0,VLOOKUP('Bat-Base-End'!$A160,'Bat-Season'!$A:$M,4,FALSE),0)</f>
        <v>0</v>
      </c>
      <c r="E160">
        <f>'Bat-Base-Start'!E160-IF(COUNTIF('Bat-Season'!$A:$A,'Bat-Base-End'!$A160)&gt;0,VLOOKUP('Bat-Base-End'!$A160,'Bat-Season'!$A:$M,5,FALSE),0)</f>
        <v>0</v>
      </c>
      <c r="F160">
        <f>'Bat-Base-Start'!F160</f>
        <v>0</v>
      </c>
      <c r="G160">
        <f>'Bat-Base-Start'!G160-IF(COUNTIF('Bat-Season'!$A:$A,'Bat-Base-End'!$A160)&gt;0,VLOOKUP('Bat-Base-End'!$A160,'Bat-Season'!$A:$M,7,FALSE),0)</f>
        <v>0</v>
      </c>
      <c r="H160">
        <f>'Bat-Base-Start'!H160-IF(COUNTIF('Bat-Season'!$A:$A,'Bat-Base-End'!$A160)&gt;0,VLOOKUP('Bat-Base-End'!$A160,'Bat-Season'!$A:$M,8,FALSE),0)</f>
        <v>0</v>
      </c>
      <c r="I160">
        <f>'Bat-Base-Start'!I160-IF(COUNTIF('Bat-Season'!$A:$A,'Bat-Base-End'!$A160)&gt;0,VLOOKUP('Bat-Base-End'!$A160,'Bat-Season'!$A:$M,9,FALSE),0)</f>
        <v>0</v>
      </c>
      <c r="J160">
        <f>'Bat-Base-Start'!J160-IF(COUNTIF('Bat-Season'!$A:$A,'Bat-Base-End'!$A160)&gt;0,VLOOKUP('Bat-Base-End'!$A160,'Bat-Season'!$A:$M,10,FALSE),0)</f>
        <v>0</v>
      </c>
      <c r="K160">
        <f>'Bat-Base-Start'!K160-IF(COUNTIF('Bat-Season'!$A:$A,'Bat-Base-End'!$A160)&gt;0,VLOOKUP('Bat-Base-End'!$A160,'Bat-Season'!$A:$M,11,FALSE),0)</f>
        <v>0</v>
      </c>
      <c r="L160" t="str">
        <f>IF(ISBLANK('Bat-Base-Start'!L160),"",'Bat-Base-Start'!L160-IF(COUNTIF('Bat-Season'!$A:$A,'Bat-Base-End'!$A160)&gt;0,VLOOKUP('Bat-Base-End'!$A160,'Bat-Season'!$A:$M,12,FALSE),0))</f>
        <v/>
      </c>
      <c r="M160" t="str">
        <f>'Bat-Base-Start'!M160</f>
        <v>N</v>
      </c>
    </row>
    <row r="161" spans="1:13" x14ac:dyDescent="0.2">
      <c r="A161" t="str">
        <f>'Bat-Base-Start'!A161</f>
        <v>R Nataraju</v>
      </c>
      <c r="B161">
        <f>'Bat-Base-Start'!B161-IF(COUNTIF('Bat-Season'!$A:$A,'Bat-Base-End'!$A161)&gt;0,VLOOKUP('Bat-Base-End'!$A161,'Bat-Season'!$A:$M,2,FALSE),0)</f>
        <v>21</v>
      </c>
      <c r="C161">
        <f>'Bat-Base-Start'!C161-IF(COUNTIF('Bat-Season'!$A:$A,'Bat-Base-End'!$A161)&gt;0,VLOOKUP('Bat-Base-End'!$A161,'Bat-Season'!$A:$M,3,FALSE),0)</f>
        <v>18</v>
      </c>
      <c r="D161">
        <f>'Bat-Base-Start'!D161-IF(COUNTIF('Bat-Season'!$A:$A,'Bat-Base-End'!$A161)&gt;0,VLOOKUP('Bat-Base-End'!$A161,'Bat-Season'!$A:$M,4,FALSE),0)</f>
        <v>7</v>
      </c>
      <c r="E161">
        <f>'Bat-Base-Start'!E161-IF(COUNTIF('Bat-Season'!$A:$A,'Bat-Base-End'!$A161)&gt;0,VLOOKUP('Bat-Base-End'!$A161,'Bat-Season'!$A:$M,5,FALSE),0)</f>
        <v>74</v>
      </c>
      <c r="F161">
        <f>'Bat-Base-Start'!F161</f>
        <v>14</v>
      </c>
      <c r="G161">
        <f>'Bat-Base-Start'!G161-IF(COUNTIF('Bat-Season'!$A:$A,'Bat-Base-End'!$A161)&gt;0,VLOOKUP('Bat-Base-End'!$A161,'Bat-Season'!$A:$M,7,FALSE),0)</f>
        <v>0</v>
      </c>
      <c r="H161">
        <f>'Bat-Base-Start'!H161-IF(COUNTIF('Bat-Season'!$A:$A,'Bat-Base-End'!$A161)&gt;0,VLOOKUP('Bat-Base-End'!$A161,'Bat-Season'!$A:$M,8,FALSE),0)</f>
        <v>0</v>
      </c>
      <c r="I161">
        <f>'Bat-Base-Start'!I161-IF(COUNTIF('Bat-Season'!$A:$A,'Bat-Base-End'!$A161)&gt;0,VLOOKUP('Bat-Base-End'!$A161,'Bat-Season'!$A:$M,9,FALSE),0)</f>
        <v>6</v>
      </c>
      <c r="J161">
        <f>'Bat-Base-Start'!J161-IF(COUNTIF('Bat-Season'!$A:$A,'Bat-Base-End'!$A161)&gt;0,VLOOKUP('Bat-Base-End'!$A161,'Bat-Season'!$A:$M,10,FALSE),0)</f>
        <v>8</v>
      </c>
      <c r="K161">
        <f>'Bat-Base-Start'!K161-IF(COUNTIF('Bat-Season'!$A:$A,'Bat-Base-End'!$A161)&gt;0,VLOOKUP('Bat-Base-End'!$A161,'Bat-Season'!$A:$M,11,FALSE),0)</f>
        <v>2</v>
      </c>
      <c r="L161" t="str">
        <f>IF(ISBLANK('Bat-Base-Start'!L161),"",'Bat-Base-Start'!L161-IF(COUNTIF('Bat-Season'!$A:$A,'Bat-Base-End'!$A161)&gt;0,VLOOKUP('Bat-Base-End'!$A161,'Bat-Season'!$A:$M,12,FALSE),0))</f>
        <v/>
      </c>
      <c r="M161" t="str">
        <f>'Bat-Base-Start'!M161</f>
        <v>N</v>
      </c>
    </row>
    <row r="162" spans="1:13" x14ac:dyDescent="0.2">
      <c r="A162" t="str">
        <f>'Bat-Base-Start'!A162</f>
        <v>A Nicholls</v>
      </c>
      <c r="B162">
        <f>'Bat-Base-Start'!B162-IF(COUNTIF('Bat-Season'!$A:$A,'Bat-Base-End'!$A162)&gt;0,VLOOKUP('Bat-Base-End'!$A162,'Bat-Season'!$A:$M,2,FALSE),0)</f>
        <v>1</v>
      </c>
      <c r="C162">
        <f>'Bat-Base-Start'!C162-IF(COUNTIF('Bat-Season'!$A:$A,'Bat-Base-End'!$A162)&gt;0,VLOOKUP('Bat-Base-End'!$A162,'Bat-Season'!$A:$M,3,FALSE),0)</f>
        <v>1</v>
      </c>
      <c r="D162">
        <f>'Bat-Base-Start'!D162-IF(COUNTIF('Bat-Season'!$A:$A,'Bat-Base-End'!$A162)&gt;0,VLOOKUP('Bat-Base-End'!$A162,'Bat-Season'!$A:$M,4,FALSE),0)</f>
        <v>0</v>
      </c>
      <c r="E162">
        <f>'Bat-Base-Start'!E162-IF(COUNTIF('Bat-Season'!$A:$A,'Bat-Base-End'!$A162)&gt;0,VLOOKUP('Bat-Base-End'!$A162,'Bat-Season'!$A:$M,5,FALSE),0)</f>
        <v>2</v>
      </c>
      <c r="F162">
        <f>'Bat-Base-Start'!F162</f>
        <v>2</v>
      </c>
      <c r="G162">
        <f>'Bat-Base-Start'!G162-IF(COUNTIF('Bat-Season'!$A:$A,'Bat-Base-End'!$A162)&gt;0,VLOOKUP('Bat-Base-End'!$A162,'Bat-Season'!$A:$M,7,FALSE),0)</f>
        <v>0</v>
      </c>
      <c r="H162">
        <f>'Bat-Base-Start'!H162-IF(COUNTIF('Bat-Season'!$A:$A,'Bat-Base-End'!$A162)&gt;0,VLOOKUP('Bat-Base-End'!$A162,'Bat-Season'!$A:$M,8,FALSE),0)</f>
        <v>0</v>
      </c>
      <c r="I162">
        <f>'Bat-Base-Start'!I162-IF(COUNTIF('Bat-Season'!$A:$A,'Bat-Base-End'!$A162)&gt;0,VLOOKUP('Bat-Base-End'!$A162,'Bat-Season'!$A:$M,9,FALSE),0)</f>
        <v>0</v>
      </c>
      <c r="J162">
        <f>'Bat-Base-Start'!J162-IF(COUNTIF('Bat-Season'!$A:$A,'Bat-Base-End'!$A162)&gt;0,VLOOKUP('Bat-Base-End'!$A162,'Bat-Season'!$A:$M,10,FALSE),0)</f>
        <v>0</v>
      </c>
      <c r="K162">
        <f>'Bat-Base-Start'!K162-IF(COUNTIF('Bat-Season'!$A:$A,'Bat-Base-End'!$A162)&gt;0,VLOOKUP('Bat-Base-End'!$A162,'Bat-Season'!$A:$M,11,FALSE),0)</f>
        <v>0</v>
      </c>
      <c r="L162" t="str">
        <f>IF(ISBLANK('Bat-Base-Start'!L162),"",'Bat-Base-Start'!L162-IF(COUNTIF('Bat-Season'!$A:$A,'Bat-Base-End'!$A162)&gt;0,VLOOKUP('Bat-Base-End'!$A162,'Bat-Season'!$A:$M,12,FALSE),0))</f>
        <v/>
      </c>
      <c r="M162" t="str">
        <f>'Bat-Base-Start'!M162</f>
        <v>N</v>
      </c>
    </row>
    <row r="163" spans="1:13" x14ac:dyDescent="0.2">
      <c r="A163" t="str">
        <f>'Bat-Base-Start'!A163</f>
        <v>B Nicholls</v>
      </c>
      <c r="B163">
        <f>'Bat-Base-Start'!B163-IF(COUNTIF('Bat-Season'!$A:$A,'Bat-Base-End'!$A163)&gt;0,VLOOKUP('Bat-Base-End'!$A163,'Bat-Season'!$A:$M,2,FALSE),0)</f>
        <v>16</v>
      </c>
      <c r="C163">
        <f>'Bat-Base-Start'!C163-IF(COUNTIF('Bat-Season'!$A:$A,'Bat-Base-End'!$A163)&gt;0,VLOOKUP('Bat-Base-End'!$A163,'Bat-Season'!$A:$M,3,FALSE),0)</f>
        <v>15</v>
      </c>
      <c r="D163">
        <f>'Bat-Base-Start'!D163-IF(COUNTIF('Bat-Season'!$A:$A,'Bat-Base-End'!$A163)&gt;0,VLOOKUP('Bat-Base-End'!$A163,'Bat-Season'!$A:$M,4,FALSE),0)</f>
        <v>0</v>
      </c>
      <c r="E163">
        <f>'Bat-Base-Start'!E163-IF(COUNTIF('Bat-Season'!$A:$A,'Bat-Base-End'!$A163)&gt;0,VLOOKUP('Bat-Base-End'!$A163,'Bat-Season'!$A:$M,5,FALSE),0)</f>
        <v>63</v>
      </c>
      <c r="F163">
        <f>'Bat-Base-Start'!F163</f>
        <v>16</v>
      </c>
      <c r="G163">
        <f>'Bat-Base-Start'!G163-IF(COUNTIF('Bat-Season'!$A:$A,'Bat-Base-End'!$A163)&gt;0,VLOOKUP('Bat-Base-End'!$A163,'Bat-Season'!$A:$M,7,FALSE),0)</f>
        <v>0</v>
      </c>
      <c r="H163">
        <f>'Bat-Base-Start'!H163-IF(COUNTIF('Bat-Season'!$A:$A,'Bat-Base-End'!$A163)&gt;0,VLOOKUP('Bat-Base-End'!$A163,'Bat-Season'!$A:$M,8,FALSE),0)</f>
        <v>0</v>
      </c>
      <c r="I163">
        <f>'Bat-Base-Start'!I163-IF(COUNTIF('Bat-Season'!$A:$A,'Bat-Base-End'!$A163)&gt;0,VLOOKUP('Bat-Base-End'!$A163,'Bat-Season'!$A:$M,9,FALSE),0)</f>
        <v>7</v>
      </c>
      <c r="J163">
        <f>'Bat-Base-Start'!J163-IF(COUNTIF('Bat-Season'!$A:$A,'Bat-Base-End'!$A163)&gt;0,VLOOKUP('Bat-Base-End'!$A163,'Bat-Season'!$A:$M,10,FALSE),0)</f>
        <v>8</v>
      </c>
      <c r="K163">
        <f>'Bat-Base-Start'!K163-IF(COUNTIF('Bat-Season'!$A:$A,'Bat-Base-End'!$A163)&gt;0,VLOOKUP('Bat-Base-End'!$A163,'Bat-Season'!$A:$M,11,FALSE),0)</f>
        <v>0</v>
      </c>
      <c r="L163" t="str">
        <f>IF(ISBLANK('Bat-Base-Start'!L163),"",'Bat-Base-Start'!L163-IF(COUNTIF('Bat-Season'!$A:$A,'Bat-Base-End'!$A163)&gt;0,VLOOKUP('Bat-Base-End'!$A163,'Bat-Season'!$A:$M,12,FALSE),0))</f>
        <v/>
      </c>
      <c r="M163" t="str">
        <f>'Bat-Base-Start'!M163</f>
        <v>N</v>
      </c>
    </row>
    <row r="164" spans="1:13" x14ac:dyDescent="0.2">
      <c r="A164" t="str">
        <f>'Bat-Base-Start'!A164</f>
        <v>J O'Hara</v>
      </c>
      <c r="B164">
        <f>'Bat-Base-Start'!B164-IF(COUNTIF('Bat-Season'!$A:$A,'Bat-Base-End'!$A164)&gt;0,VLOOKUP('Bat-Base-End'!$A164,'Bat-Season'!$A:$M,2,FALSE),0)</f>
        <v>17</v>
      </c>
      <c r="C164">
        <f>'Bat-Base-Start'!C164-IF(COUNTIF('Bat-Season'!$A:$A,'Bat-Base-End'!$A164)&gt;0,VLOOKUP('Bat-Base-End'!$A164,'Bat-Season'!$A:$M,3,FALSE),0)</f>
        <v>15</v>
      </c>
      <c r="D164">
        <f>'Bat-Base-Start'!D164-IF(COUNTIF('Bat-Season'!$A:$A,'Bat-Base-End'!$A164)&gt;0,VLOOKUP('Bat-Base-End'!$A164,'Bat-Season'!$A:$M,4,FALSE),0)</f>
        <v>2</v>
      </c>
      <c r="E164">
        <f>'Bat-Base-Start'!E164-IF(COUNTIF('Bat-Season'!$A:$A,'Bat-Base-End'!$A164)&gt;0,VLOOKUP('Bat-Base-End'!$A164,'Bat-Season'!$A:$M,5,FALSE),0)</f>
        <v>58</v>
      </c>
      <c r="F164">
        <f>'Bat-Base-Start'!F164</f>
        <v>13</v>
      </c>
      <c r="G164">
        <f>'Bat-Base-Start'!G164-IF(COUNTIF('Bat-Season'!$A:$A,'Bat-Base-End'!$A164)&gt;0,VLOOKUP('Bat-Base-End'!$A164,'Bat-Season'!$A:$M,7,FALSE),0)</f>
        <v>0</v>
      </c>
      <c r="H164">
        <f>'Bat-Base-Start'!H164-IF(COUNTIF('Bat-Season'!$A:$A,'Bat-Base-End'!$A164)&gt;0,VLOOKUP('Bat-Base-End'!$A164,'Bat-Season'!$A:$M,8,FALSE),0)</f>
        <v>0</v>
      </c>
      <c r="I164">
        <f>'Bat-Base-Start'!I164-IF(COUNTIF('Bat-Season'!$A:$A,'Bat-Base-End'!$A164)&gt;0,VLOOKUP('Bat-Base-End'!$A164,'Bat-Season'!$A:$M,9,FALSE),0)</f>
        <v>4</v>
      </c>
      <c r="J164">
        <f>'Bat-Base-Start'!J164-IF(COUNTIF('Bat-Season'!$A:$A,'Bat-Base-End'!$A164)&gt;0,VLOOKUP('Bat-Base-End'!$A164,'Bat-Season'!$A:$M,10,FALSE),0)</f>
        <v>5</v>
      </c>
      <c r="K164">
        <f>'Bat-Base-Start'!K164-IF(COUNTIF('Bat-Season'!$A:$A,'Bat-Base-End'!$A164)&gt;0,VLOOKUP('Bat-Base-End'!$A164,'Bat-Season'!$A:$M,11,FALSE),0)</f>
        <v>0</v>
      </c>
      <c r="L164" t="str">
        <f>IF(ISBLANK('Bat-Base-Start'!L164),"",'Bat-Base-Start'!L164-IF(COUNTIF('Bat-Season'!$A:$A,'Bat-Base-End'!$A164)&gt;0,VLOOKUP('Bat-Base-End'!$A164,'Bat-Season'!$A:$M,12,FALSE),0))</f>
        <v/>
      </c>
      <c r="M164" t="str">
        <f>'Bat-Base-Start'!M164</f>
        <v>N</v>
      </c>
    </row>
    <row r="165" spans="1:13" x14ac:dyDescent="0.2">
      <c r="A165" t="str">
        <f>'Bat-Base-Start'!A165</f>
        <v>T Orr</v>
      </c>
      <c r="B165">
        <f>'Bat-Base-Start'!B165-IF(COUNTIF('Bat-Season'!$A:$A,'Bat-Base-End'!$A165)&gt;0,VLOOKUP('Bat-Base-End'!$A165,'Bat-Season'!$A:$M,2,FALSE),0)</f>
        <v>33</v>
      </c>
      <c r="C165">
        <f>'Bat-Base-Start'!C165-IF(COUNTIF('Bat-Season'!$A:$A,'Bat-Base-End'!$A165)&gt;0,VLOOKUP('Bat-Base-End'!$A165,'Bat-Season'!$A:$M,3,FALSE),0)</f>
        <v>22</v>
      </c>
      <c r="D165">
        <f>'Bat-Base-Start'!D165-IF(COUNTIF('Bat-Season'!$A:$A,'Bat-Base-End'!$A165)&gt;0,VLOOKUP('Bat-Base-End'!$A165,'Bat-Season'!$A:$M,4,FALSE),0)</f>
        <v>5</v>
      </c>
      <c r="E165">
        <f>'Bat-Base-Start'!E165-IF(COUNTIF('Bat-Season'!$A:$A,'Bat-Base-End'!$A165)&gt;0,VLOOKUP('Bat-Base-End'!$A165,'Bat-Season'!$A:$M,5,FALSE),0)</f>
        <v>138</v>
      </c>
      <c r="F165">
        <f>'Bat-Base-Start'!F165</f>
        <v>16</v>
      </c>
      <c r="G165">
        <f>'Bat-Base-Start'!G165-IF(COUNTIF('Bat-Season'!$A:$A,'Bat-Base-End'!$A165)&gt;0,VLOOKUP('Bat-Base-End'!$A165,'Bat-Season'!$A:$M,7,FALSE),0)</f>
        <v>0</v>
      </c>
      <c r="H165">
        <f>'Bat-Base-Start'!H165-IF(COUNTIF('Bat-Season'!$A:$A,'Bat-Base-End'!$A165)&gt;0,VLOOKUP('Bat-Base-End'!$A165,'Bat-Season'!$A:$M,8,FALSE),0)</f>
        <v>0</v>
      </c>
      <c r="I165">
        <f>'Bat-Base-Start'!I165-IF(COUNTIF('Bat-Season'!$A:$A,'Bat-Base-End'!$A165)&gt;0,VLOOKUP('Bat-Base-End'!$A165,'Bat-Season'!$A:$M,9,FALSE),0)</f>
        <v>4</v>
      </c>
      <c r="J165">
        <f>'Bat-Base-Start'!J165-IF(COUNTIF('Bat-Season'!$A:$A,'Bat-Base-End'!$A165)&gt;0,VLOOKUP('Bat-Base-End'!$A165,'Bat-Season'!$A:$M,10,FALSE),0)</f>
        <v>10</v>
      </c>
      <c r="K165">
        <f>'Bat-Base-Start'!K165-IF(COUNTIF('Bat-Season'!$A:$A,'Bat-Base-End'!$A165)&gt;0,VLOOKUP('Bat-Base-End'!$A165,'Bat-Season'!$A:$M,11,FALSE),0)</f>
        <v>0</v>
      </c>
      <c r="L165" t="str">
        <f>IF(ISBLANK('Bat-Base-Start'!L165),"",'Bat-Base-Start'!L165-IF(COUNTIF('Bat-Season'!$A:$A,'Bat-Base-End'!$A165)&gt;0,VLOOKUP('Bat-Base-End'!$A165,'Bat-Season'!$A:$M,12,FALSE),0))</f>
        <v/>
      </c>
      <c r="M165" t="str">
        <f>'Bat-Base-Start'!M165</f>
        <v>N</v>
      </c>
    </row>
    <row r="166" spans="1:13" x14ac:dyDescent="0.2">
      <c r="A166" t="str">
        <f>'Bat-Base-Start'!A166</f>
        <v>Zain O'Sullivan</v>
      </c>
      <c r="B166">
        <f>'Bat-Base-Start'!B166-IF(COUNTIF('Bat-Season'!$A:$A,'Bat-Base-End'!$A166)&gt;0,VLOOKUP('Bat-Base-End'!$A166,'Bat-Season'!$A:$M,2,FALSE),0)</f>
        <v>1</v>
      </c>
      <c r="C166">
        <f>'Bat-Base-Start'!C166-IF(COUNTIF('Bat-Season'!$A:$A,'Bat-Base-End'!$A166)&gt;0,VLOOKUP('Bat-Base-End'!$A166,'Bat-Season'!$A:$M,3,FALSE),0)</f>
        <v>1</v>
      </c>
      <c r="D166">
        <f>'Bat-Base-Start'!D166-IF(COUNTIF('Bat-Season'!$A:$A,'Bat-Base-End'!$A166)&gt;0,VLOOKUP('Bat-Base-End'!$A166,'Bat-Season'!$A:$M,4,FALSE),0)</f>
        <v>0</v>
      </c>
      <c r="E166">
        <f>'Bat-Base-Start'!E166-IF(COUNTIF('Bat-Season'!$A:$A,'Bat-Base-End'!$A166)&gt;0,VLOOKUP('Bat-Base-End'!$A166,'Bat-Season'!$A:$M,5,FALSE),0)</f>
        <v>2</v>
      </c>
      <c r="F166">
        <f>'Bat-Base-Start'!F166</f>
        <v>2</v>
      </c>
      <c r="G166">
        <f>'Bat-Base-Start'!G166-IF(COUNTIF('Bat-Season'!$A:$A,'Bat-Base-End'!$A166)&gt;0,VLOOKUP('Bat-Base-End'!$A166,'Bat-Season'!$A:$M,7,FALSE),0)</f>
        <v>0</v>
      </c>
      <c r="H166">
        <f>'Bat-Base-Start'!H166-IF(COUNTIF('Bat-Season'!$A:$A,'Bat-Base-End'!$A166)&gt;0,VLOOKUP('Bat-Base-End'!$A166,'Bat-Season'!$A:$M,8,FALSE),0)</f>
        <v>0</v>
      </c>
      <c r="I166">
        <f>'Bat-Base-Start'!I166-IF(COUNTIF('Bat-Season'!$A:$A,'Bat-Base-End'!$A166)&gt;0,VLOOKUP('Bat-Base-End'!$A166,'Bat-Season'!$A:$M,9,FALSE),0)</f>
        <v>0</v>
      </c>
      <c r="J166">
        <f>'Bat-Base-Start'!J166-IF(COUNTIF('Bat-Season'!$A:$A,'Bat-Base-End'!$A166)&gt;0,VLOOKUP('Bat-Base-End'!$A166,'Bat-Season'!$A:$M,10,FALSE),0)</f>
        <v>0</v>
      </c>
      <c r="K166">
        <f>'Bat-Base-Start'!K166-IF(COUNTIF('Bat-Season'!$A:$A,'Bat-Base-End'!$A166)&gt;0,VLOOKUP('Bat-Base-End'!$A166,'Bat-Season'!$A:$M,11,FALSE),0)</f>
        <v>0</v>
      </c>
      <c r="L166" t="str">
        <f>IF(ISBLANK('Bat-Base-Start'!L166),"",'Bat-Base-Start'!L166-IF(COUNTIF('Bat-Season'!$A:$A,'Bat-Base-End'!$A166)&gt;0,VLOOKUP('Bat-Base-End'!$A166,'Bat-Season'!$A:$M,12,FALSE),0))</f>
        <v/>
      </c>
      <c r="M166" t="str">
        <f>'Bat-Base-Start'!M166</f>
        <v>N</v>
      </c>
    </row>
    <row r="167" spans="1:13" x14ac:dyDescent="0.2">
      <c r="A167" t="str">
        <f>'Bat-Base-Start'!A167</f>
        <v>Chris Ovens</v>
      </c>
      <c r="B167">
        <f>'Bat-Base-Start'!B167-IF(COUNTIF('Bat-Season'!$A:$A,'Bat-Base-End'!$A167)&gt;0,VLOOKUP('Bat-Base-End'!$A167,'Bat-Season'!$A:$M,2,FALSE),0)</f>
        <v>23</v>
      </c>
      <c r="C167">
        <f>'Bat-Base-Start'!C167-IF(COUNTIF('Bat-Season'!$A:$A,'Bat-Base-End'!$A167)&gt;0,VLOOKUP('Bat-Base-End'!$A167,'Bat-Season'!$A:$M,3,FALSE),0)</f>
        <v>22</v>
      </c>
      <c r="D167">
        <f>'Bat-Base-Start'!D167-IF(COUNTIF('Bat-Season'!$A:$A,'Bat-Base-End'!$A167)&gt;0,VLOOKUP('Bat-Base-End'!$A167,'Bat-Season'!$A:$M,4,FALSE),0)</f>
        <v>2</v>
      </c>
      <c r="E167">
        <f>'Bat-Base-Start'!E167-IF(COUNTIF('Bat-Season'!$A:$A,'Bat-Base-End'!$A167)&gt;0,VLOOKUP('Bat-Base-End'!$A167,'Bat-Season'!$A:$M,5,FALSE),0)</f>
        <v>485</v>
      </c>
      <c r="F167">
        <f>'Bat-Base-Start'!F167</f>
        <v>69</v>
      </c>
      <c r="G167">
        <f>'Bat-Base-Start'!G167-IF(COUNTIF('Bat-Season'!$A:$A,'Bat-Base-End'!$A167)&gt;0,VLOOKUP('Bat-Base-End'!$A167,'Bat-Season'!$A:$M,7,FALSE),0)</f>
        <v>1</v>
      </c>
      <c r="H167">
        <f>'Bat-Base-Start'!H167-IF(COUNTIF('Bat-Season'!$A:$A,'Bat-Base-End'!$A167)&gt;0,VLOOKUP('Bat-Base-End'!$A167,'Bat-Season'!$A:$M,8,FALSE),0)</f>
        <v>0</v>
      </c>
      <c r="I167">
        <f>'Bat-Base-Start'!I167-IF(COUNTIF('Bat-Season'!$A:$A,'Bat-Base-End'!$A167)&gt;0,VLOOKUP('Bat-Base-End'!$A167,'Bat-Season'!$A:$M,9,FALSE),0)</f>
        <v>1</v>
      </c>
      <c r="J167">
        <f>'Bat-Base-Start'!J167-IF(COUNTIF('Bat-Season'!$A:$A,'Bat-Base-End'!$A167)&gt;0,VLOOKUP('Bat-Base-End'!$A167,'Bat-Season'!$A:$M,10,FALSE),0)</f>
        <v>80</v>
      </c>
      <c r="K167">
        <f>'Bat-Base-Start'!K167-IF(COUNTIF('Bat-Season'!$A:$A,'Bat-Base-End'!$A167)&gt;0,VLOOKUP('Bat-Base-End'!$A167,'Bat-Season'!$A:$M,11,FALSE),0)</f>
        <v>8</v>
      </c>
      <c r="L167">
        <f>IF(ISBLANK('Bat-Base-Start'!L167),"",'Bat-Base-Start'!L167-IF(COUNTIF('Bat-Season'!$A:$A,'Bat-Base-End'!$A167)&gt;0,VLOOKUP('Bat-Base-End'!$A167,'Bat-Season'!$A:$M,12,FALSE),0))</f>
        <v>689</v>
      </c>
      <c r="M167" t="str">
        <f>'Bat-Base-Start'!M167</f>
        <v>Y</v>
      </c>
    </row>
    <row r="168" spans="1:13" x14ac:dyDescent="0.2">
      <c r="A168" t="str">
        <f>'Bat-Base-Start'!A168</f>
        <v>M Owen</v>
      </c>
      <c r="B168">
        <f>'Bat-Base-Start'!B168-IF(COUNTIF('Bat-Season'!$A:$A,'Bat-Base-End'!$A168)&gt;0,VLOOKUP('Bat-Base-End'!$A168,'Bat-Season'!$A:$M,2,FALSE),0)</f>
        <v>6</v>
      </c>
      <c r="C168">
        <f>'Bat-Base-Start'!C168-IF(COUNTIF('Bat-Season'!$A:$A,'Bat-Base-End'!$A168)&gt;0,VLOOKUP('Bat-Base-End'!$A168,'Bat-Season'!$A:$M,3,FALSE),0)</f>
        <v>6</v>
      </c>
      <c r="D168">
        <f>'Bat-Base-Start'!D168-IF(COUNTIF('Bat-Season'!$A:$A,'Bat-Base-End'!$A168)&gt;0,VLOOKUP('Bat-Base-End'!$A168,'Bat-Season'!$A:$M,4,FALSE),0)</f>
        <v>0</v>
      </c>
      <c r="E168">
        <f>'Bat-Base-Start'!E168-IF(COUNTIF('Bat-Season'!$A:$A,'Bat-Base-End'!$A168)&gt;0,VLOOKUP('Bat-Base-End'!$A168,'Bat-Season'!$A:$M,5,FALSE),0)</f>
        <v>60</v>
      </c>
      <c r="F168">
        <f>'Bat-Base-Start'!F168</f>
        <v>19</v>
      </c>
      <c r="G168">
        <f>'Bat-Base-Start'!G168-IF(COUNTIF('Bat-Season'!$A:$A,'Bat-Base-End'!$A168)&gt;0,VLOOKUP('Bat-Base-End'!$A168,'Bat-Season'!$A:$M,7,FALSE),0)</f>
        <v>0</v>
      </c>
      <c r="H168">
        <f>'Bat-Base-Start'!H168-IF(COUNTIF('Bat-Season'!$A:$A,'Bat-Base-End'!$A168)&gt;0,VLOOKUP('Bat-Base-End'!$A168,'Bat-Season'!$A:$M,8,FALSE),0)</f>
        <v>0</v>
      </c>
      <c r="I168">
        <f>'Bat-Base-Start'!I168-IF(COUNTIF('Bat-Season'!$A:$A,'Bat-Base-End'!$A168)&gt;0,VLOOKUP('Bat-Base-End'!$A168,'Bat-Season'!$A:$M,9,FALSE),0)</f>
        <v>0</v>
      </c>
      <c r="J168">
        <f>'Bat-Base-Start'!J168-IF(COUNTIF('Bat-Season'!$A:$A,'Bat-Base-End'!$A168)&gt;0,VLOOKUP('Bat-Base-End'!$A168,'Bat-Season'!$A:$M,10,FALSE),0)</f>
        <v>6</v>
      </c>
      <c r="K168">
        <f>'Bat-Base-Start'!K168-IF(COUNTIF('Bat-Season'!$A:$A,'Bat-Base-End'!$A168)&gt;0,VLOOKUP('Bat-Base-End'!$A168,'Bat-Season'!$A:$M,11,FALSE),0)</f>
        <v>0</v>
      </c>
      <c r="L168" t="str">
        <f>IF(ISBLANK('Bat-Base-Start'!L168),"",'Bat-Base-Start'!L168-IF(COUNTIF('Bat-Season'!$A:$A,'Bat-Base-End'!$A168)&gt;0,VLOOKUP('Bat-Base-End'!$A168,'Bat-Season'!$A:$M,12,FALSE),0))</f>
        <v/>
      </c>
      <c r="M168" t="str">
        <f>'Bat-Base-Start'!M168</f>
        <v>N</v>
      </c>
    </row>
    <row r="169" spans="1:13" x14ac:dyDescent="0.2">
      <c r="A169" t="str">
        <f>'Bat-Base-Start'!A169</f>
        <v>T Oxenham</v>
      </c>
      <c r="B169">
        <f>'Bat-Base-Start'!B169-IF(COUNTIF('Bat-Season'!$A:$A,'Bat-Base-End'!$A169)&gt;0,VLOOKUP('Bat-Base-End'!$A169,'Bat-Season'!$A:$M,2,FALSE),0)</f>
        <v>1</v>
      </c>
      <c r="C169">
        <f>'Bat-Base-Start'!C169-IF(COUNTIF('Bat-Season'!$A:$A,'Bat-Base-End'!$A169)&gt;0,VLOOKUP('Bat-Base-End'!$A169,'Bat-Season'!$A:$M,3,FALSE),0)</f>
        <v>0</v>
      </c>
      <c r="D169">
        <f>'Bat-Base-Start'!D169-IF(COUNTIF('Bat-Season'!$A:$A,'Bat-Base-End'!$A169)&gt;0,VLOOKUP('Bat-Base-End'!$A169,'Bat-Season'!$A:$M,4,FALSE),0)</f>
        <v>0</v>
      </c>
      <c r="E169">
        <f>'Bat-Base-Start'!E169-IF(COUNTIF('Bat-Season'!$A:$A,'Bat-Base-End'!$A169)&gt;0,VLOOKUP('Bat-Base-End'!$A169,'Bat-Season'!$A:$M,5,FALSE),0)</f>
        <v>0</v>
      </c>
      <c r="F169">
        <f>'Bat-Base-Start'!F169</f>
        <v>0</v>
      </c>
      <c r="G169">
        <f>'Bat-Base-Start'!G169-IF(COUNTIF('Bat-Season'!$A:$A,'Bat-Base-End'!$A169)&gt;0,VLOOKUP('Bat-Base-End'!$A169,'Bat-Season'!$A:$M,7,FALSE),0)</f>
        <v>0</v>
      </c>
      <c r="H169">
        <f>'Bat-Base-Start'!H169-IF(COUNTIF('Bat-Season'!$A:$A,'Bat-Base-End'!$A169)&gt;0,VLOOKUP('Bat-Base-End'!$A169,'Bat-Season'!$A:$M,8,FALSE),0)</f>
        <v>0</v>
      </c>
      <c r="I169">
        <f>'Bat-Base-Start'!I169-IF(COUNTIF('Bat-Season'!$A:$A,'Bat-Base-End'!$A169)&gt;0,VLOOKUP('Bat-Base-End'!$A169,'Bat-Season'!$A:$M,9,FALSE),0)</f>
        <v>0</v>
      </c>
      <c r="J169">
        <f>'Bat-Base-Start'!J169-IF(COUNTIF('Bat-Season'!$A:$A,'Bat-Base-End'!$A169)&gt;0,VLOOKUP('Bat-Base-End'!$A169,'Bat-Season'!$A:$M,10,FALSE),0)</f>
        <v>0</v>
      </c>
      <c r="K169">
        <f>'Bat-Base-Start'!K169-IF(COUNTIF('Bat-Season'!$A:$A,'Bat-Base-End'!$A169)&gt;0,VLOOKUP('Bat-Base-End'!$A169,'Bat-Season'!$A:$M,11,FALSE),0)</f>
        <v>0</v>
      </c>
      <c r="L169" t="str">
        <f>IF(ISBLANK('Bat-Base-Start'!L169),"",'Bat-Base-Start'!L169-IF(COUNTIF('Bat-Season'!$A:$A,'Bat-Base-End'!$A169)&gt;0,VLOOKUP('Bat-Base-End'!$A169,'Bat-Season'!$A:$M,12,FALSE),0))</f>
        <v/>
      </c>
      <c r="M169" t="str">
        <f>'Bat-Base-Start'!M169</f>
        <v>N</v>
      </c>
    </row>
    <row r="170" spans="1:13" x14ac:dyDescent="0.2">
      <c r="A170" t="str">
        <f>'Bat-Base-Start'!A170</f>
        <v>N Palmer</v>
      </c>
      <c r="B170">
        <f>'Bat-Base-Start'!B170-IF(COUNTIF('Bat-Season'!$A:$A,'Bat-Base-End'!$A170)&gt;0,VLOOKUP('Bat-Base-End'!$A170,'Bat-Season'!$A:$M,2,FALSE),0)</f>
        <v>10</v>
      </c>
      <c r="C170">
        <f>'Bat-Base-Start'!C170-IF(COUNTIF('Bat-Season'!$A:$A,'Bat-Base-End'!$A170)&gt;0,VLOOKUP('Bat-Base-End'!$A170,'Bat-Season'!$A:$M,3,FALSE),0)</f>
        <v>5</v>
      </c>
      <c r="D170">
        <f>'Bat-Base-Start'!D170-IF(COUNTIF('Bat-Season'!$A:$A,'Bat-Base-End'!$A170)&gt;0,VLOOKUP('Bat-Base-End'!$A170,'Bat-Season'!$A:$M,4,FALSE),0)</f>
        <v>3</v>
      </c>
      <c r="E170">
        <f>'Bat-Base-Start'!E170-IF(COUNTIF('Bat-Season'!$A:$A,'Bat-Base-End'!$A170)&gt;0,VLOOKUP('Bat-Base-End'!$A170,'Bat-Season'!$A:$M,5,FALSE),0)</f>
        <v>22</v>
      </c>
      <c r="F170">
        <f>'Bat-Base-Start'!F170</f>
        <v>14</v>
      </c>
      <c r="G170">
        <f>'Bat-Base-Start'!G170-IF(COUNTIF('Bat-Season'!$A:$A,'Bat-Base-End'!$A170)&gt;0,VLOOKUP('Bat-Base-End'!$A170,'Bat-Season'!$A:$M,7,FALSE),0)</f>
        <v>0</v>
      </c>
      <c r="H170">
        <f>'Bat-Base-Start'!H170-IF(COUNTIF('Bat-Season'!$A:$A,'Bat-Base-End'!$A170)&gt;0,VLOOKUP('Bat-Base-End'!$A170,'Bat-Season'!$A:$M,8,FALSE),0)</f>
        <v>0</v>
      </c>
      <c r="I170">
        <f>'Bat-Base-Start'!I170-IF(COUNTIF('Bat-Season'!$A:$A,'Bat-Base-End'!$A170)&gt;0,VLOOKUP('Bat-Base-End'!$A170,'Bat-Season'!$A:$M,9,FALSE),0)</f>
        <v>0</v>
      </c>
      <c r="J170">
        <f>'Bat-Base-Start'!J170-IF(COUNTIF('Bat-Season'!$A:$A,'Bat-Base-End'!$A170)&gt;0,VLOOKUP('Bat-Base-End'!$A170,'Bat-Season'!$A:$M,10,FALSE),0)</f>
        <v>1</v>
      </c>
      <c r="K170">
        <f>'Bat-Base-Start'!K170-IF(COUNTIF('Bat-Season'!$A:$A,'Bat-Base-End'!$A170)&gt;0,VLOOKUP('Bat-Base-End'!$A170,'Bat-Season'!$A:$M,11,FALSE),0)</f>
        <v>0</v>
      </c>
      <c r="L170" t="str">
        <f>IF(ISBLANK('Bat-Base-Start'!L170),"",'Bat-Base-Start'!L170-IF(COUNTIF('Bat-Season'!$A:$A,'Bat-Base-End'!$A170)&gt;0,VLOOKUP('Bat-Base-End'!$A170,'Bat-Season'!$A:$M,12,FALSE),0))</f>
        <v/>
      </c>
      <c r="M170" t="str">
        <f>'Bat-Base-Start'!M170</f>
        <v>N</v>
      </c>
    </row>
    <row r="171" spans="1:13" x14ac:dyDescent="0.2">
      <c r="A171" t="str">
        <f>'Bat-Base-Start'!A171</f>
        <v>S Pande</v>
      </c>
      <c r="B171">
        <f>'Bat-Base-Start'!B171-IF(COUNTIF('Bat-Season'!$A:$A,'Bat-Base-End'!$A171)&gt;0,VLOOKUP('Bat-Base-End'!$A171,'Bat-Season'!$A:$M,2,FALSE),0)</f>
        <v>1</v>
      </c>
      <c r="C171">
        <f>'Bat-Base-Start'!C171-IF(COUNTIF('Bat-Season'!$A:$A,'Bat-Base-End'!$A171)&gt;0,VLOOKUP('Bat-Base-End'!$A171,'Bat-Season'!$A:$M,3,FALSE),0)</f>
        <v>1</v>
      </c>
      <c r="D171">
        <f>'Bat-Base-Start'!D171-IF(COUNTIF('Bat-Season'!$A:$A,'Bat-Base-End'!$A171)&gt;0,VLOOKUP('Bat-Base-End'!$A171,'Bat-Season'!$A:$M,4,FALSE),0)</f>
        <v>0</v>
      </c>
      <c r="E171">
        <f>'Bat-Base-Start'!E171-IF(COUNTIF('Bat-Season'!$A:$A,'Bat-Base-End'!$A171)&gt;0,VLOOKUP('Bat-Base-End'!$A171,'Bat-Season'!$A:$M,5,FALSE),0)</f>
        <v>4</v>
      </c>
      <c r="F171">
        <f>'Bat-Base-Start'!F171</f>
        <v>4</v>
      </c>
      <c r="G171">
        <f>'Bat-Base-Start'!G171-IF(COUNTIF('Bat-Season'!$A:$A,'Bat-Base-End'!$A171)&gt;0,VLOOKUP('Bat-Base-End'!$A171,'Bat-Season'!$A:$M,7,FALSE),0)</f>
        <v>0</v>
      </c>
      <c r="H171">
        <f>'Bat-Base-Start'!H171-IF(COUNTIF('Bat-Season'!$A:$A,'Bat-Base-End'!$A171)&gt;0,VLOOKUP('Bat-Base-End'!$A171,'Bat-Season'!$A:$M,8,FALSE),0)</f>
        <v>0</v>
      </c>
      <c r="I171">
        <f>'Bat-Base-Start'!I171-IF(COUNTIF('Bat-Season'!$A:$A,'Bat-Base-End'!$A171)&gt;0,VLOOKUP('Bat-Base-End'!$A171,'Bat-Season'!$A:$M,9,FALSE),0)</f>
        <v>0</v>
      </c>
      <c r="J171">
        <f>'Bat-Base-Start'!J171-IF(COUNTIF('Bat-Season'!$A:$A,'Bat-Base-End'!$A171)&gt;0,VLOOKUP('Bat-Base-End'!$A171,'Bat-Season'!$A:$M,10,FALSE),0)</f>
        <v>0</v>
      </c>
      <c r="K171">
        <f>'Bat-Base-Start'!K171-IF(COUNTIF('Bat-Season'!$A:$A,'Bat-Base-End'!$A171)&gt;0,VLOOKUP('Bat-Base-End'!$A171,'Bat-Season'!$A:$M,11,FALSE),0)</f>
        <v>0</v>
      </c>
      <c r="L171" t="str">
        <f>IF(ISBLANK('Bat-Base-Start'!L171),"",'Bat-Base-Start'!L171-IF(COUNTIF('Bat-Season'!$A:$A,'Bat-Base-End'!$A171)&gt;0,VLOOKUP('Bat-Base-End'!$A171,'Bat-Season'!$A:$M,12,FALSE),0))</f>
        <v/>
      </c>
      <c r="M171" t="str">
        <f>'Bat-Base-Start'!M171</f>
        <v>N</v>
      </c>
    </row>
    <row r="172" spans="1:13" x14ac:dyDescent="0.2">
      <c r="A172" t="str">
        <f>'Bat-Base-Start'!A172</f>
        <v>R Paramo</v>
      </c>
      <c r="B172">
        <f>'Bat-Base-Start'!B172-IF(COUNTIF('Bat-Season'!$A:$A,'Bat-Base-End'!$A172)&gt;0,VLOOKUP('Bat-Base-End'!$A172,'Bat-Season'!$A:$M,2,FALSE),0)</f>
        <v>15</v>
      </c>
      <c r="C172">
        <f>'Bat-Base-Start'!C172-IF(COUNTIF('Bat-Season'!$A:$A,'Bat-Base-End'!$A172)&gt;0,VLOOKUP('Bat-Base-End'!$A172,'Bat-Season'!$A:$M,3,FALSE),0)</f>
        <v>10</v>
      </c>
      <c r="D172">
        <f>'Bat-Base-Start'!D172-IF(COUNTIF('Bat-Season'!$A:$A,'Bat-Base-End'!$A172)&gt;0,VLOOKUP('Bat-Base-End'!$A172,'Bat-Season'!$A:$M,4,FALSE),0)</f>
        <v>0</v>
      </c>
      <c r="E172">
        <f>'Bat-Base-Start'!E172-IF(COUNTIF('Bat-Season'!$A:$A,'Bat-Base-End'!$A172)&gt;0,VLOOKUP('Bat-Base-End'!$A172,'Bat-Season'!$A:$M,5,FALSE),0)</f>
        <v>10</v>
      </c>
      <c r="F172">
        <f>'Bat-Base-Start'!F172</f>
        <v>4</v>
      </c>
      <c r="G172">
        <f>'Bat-Base-Start'!G172-IF(COUNTIF('Bat-Season'!$A:$A,'Bat-Base-End'!$A172)&gt;0,VLOOKUP('Bat-Base-End'!$A172,'Bat-Season'!$A:$M,7,FALSE),0)</f>
        <v>0</v>
      </c>
      <c r="H172">
        <f>'Bat-Base-Start'!H172-IF(COUNTIF('Bat-Season'!$A:$A,'Bat-Base-End'!$A172)&gt;0,VLOOKUP('Bat-Base-End'!$A172,'Bat-Season'!$A:$M,8,FALSE),0)</f>
        <v>0</v>
      </c>
      <c r="I172">
        <f>'Bat-Base-Start'!I172-IF(COUNTIF('Bat-Season'!$A:$A,'Bat-Base-End'!$A172)&gt;0,VLOOKUP('Bat-Base-End'!$A172,'Bat-Season'!$A:$M,9,FALSE),0)</f>
        <v>5</v>
      </c>
      <c r="J172">
        <f>'Bat-Base-Start'!J172-IF(COUNTIF('Bat-Season'!$A:$A,'Bat-Base-End'!$A172)&gt;0,VLOOKUP('Bat-Base-End'!$A172,'Bat-Season'!$A:$M,10,FALSE),0)</f>
        <v>0</v>
      </c>
      <c r="K172">
        <f>'Bat-Base-Start'!K172-IF(COUNTIF('Bat-Season'!$A:$A,'Bat-Base-End'!$A172)&gt;0,VLOOKUP('Bat-Base-End'!$A172,'Bat-Season'!$A:$M,11,FALSE),0)</f>
        <v>0</v>
      </c>
      <c r="L172" t="str">
        <f>IF(ISBLANK('Bat-Base-Start'!L172),"",'Bat-Base-Start'!L172-IF(COUNTIF('Bat-Season'!$A:$A,'Bat-Base-End'!$A172)&gt;0,VLOOKUP('Bat-Base-End'!$A172,'Bat-Season'!$A:$M,12,FALSE),0))</f>
        <v/>
      </c>
      <c r="M172" t="str">
        <f>'Bat-Base-Start'!M172</f>
        <v>N</v>
      </c>
    </row>
    <row r="173" spans="1:13" x14ac:dyDescent="0.2">
      <c r="A173" t="str">
        <f>'Bat-Base-Start'!A173</f>
        <v>Leon Parks</v>
      </c>
      <c r="B173">
        <f>'Bat-Base-Start'!B173-IF(COUNTIF('Bat-Season'!$A:$A,'Bat-Base-End'!$A173)&gt;0,VLOOKUP('Bat-Base-End'!$A173,'Bat-Season'!$A:$M,2,FALSE),0)</f>
        <v>269</v>
      </c>
      <c r="C173">
        <f>'Bat-Base-Start'!C173-IF(COUNTIF('Bat-Season'!$A:$A,'Bat-Base-End'!$A173)&gt;0,VLOOKUP('Bat-Base-End'!$A173,'Bat-Season'!$A:$M,3,FALSE),0)</f>
        <v>258</v>
      </c>
      <c r="D173">
        <f>'Bat-Base-Start'!D173-IF(COUNTIF('Bat-Season'!$A:$A,'Bat-Base-End'!$A173)&gt;0,VLOOKUP('Bat-Base-End'!$A173,'Bat-Season'!$A:$M,4,FALSE),0)</f>
        <v>17</v>
      </c>
      <c r="E173">
        <f>'Bat-Base-Start'!E173-IF(COUNTIF('Bat-Season'!$A:$A,'Bat-Base-End'!$A173)&gt;0,VLOOKUP('Bat-Base-End'!$A173,'Bat-Season'!$A:$M,5,FALSE),0)</f>
        <v>4122</v>
      </c>
      <c r="F173">
        <f>'Bat-Base-Start'!F173</f>
        <v>103</v>
      </c>
      <c r="G173">
        <f>'Bat-Base-Start'!G173-IF(COUNTIF('Bat-Season'!$A:$A,'Bat-Base-End'!$A173)&gt;0,VLOOKUP('Bat-Base-End'!$A173,'Bat-Season'!$A:$M,7,FALSE),0)</f>
        <v>13</v>
      </c>
      <c r="H173">
        <f>'Bat-Base-Start'!H173-IF(COUNTIF('Bat-Season'!$A:$A,'Bat-Base-End'!$A173)&gt;0,VLOOKUP('Bat-Base-End'!$A173,'Bat-Season'!$A:$M,8,FALSE),0)</f>
        <v>2</v>
      </c>
      <c r="I173">
        <f>'Bat-Base-Start'!I173-IF(COUNTIF('Bat-Season'!$A:$A,'Bat-Base-End'!$A173)&gt;0,VLOOKUP('Bat-Base-End'!$A173,'Bat-Season'!$A:$M,9,FALSE),0)</f>
        <v>25</v>
      </c>
      <c r="J173">
        <f>'Bat-Base-Start'!J173-IF(COUNTIF('Bat-Season'!$A:$A,'Bat-Base-End'!$A173)&gt;0,VLOOKUP('Bat-Base-End'!$A173,'Bat-Season'!$A:$M,10,FALSE),0)</f>
        <v>300</v>
      </c>
      <c r="K173">
        <f>'Bat-Base-Start'!K173-IF(COUNTIF('Bat-Season'!$A:$A,'Bat-Base-End'!$A173)&gt;0,VLOOKUP('Bat-Base-End'!$A173,'Bat-Season'!$A:$M,11,FALSE),0)</f>
        <v>11</v>
      </c>
      <c r="L173" t="str">
        <f>IF(ISBLANK('Bat-Base-Start'!L173),"",'Bat-Base-Start'!L173-IF(COUNTIF('Bat-Season'!$A:$A,'Bat-Base-End'!$A173)&gt;0,VLOOKUP('Bat-Base-End'!$A173,'Bat-Season'!$A:$M,12,FALSE),0))</f>
        <v/>
      </c>
      <c r="M173" t="str">
        <f>'Bat-Base-Start'!M173</f>
        <v>Y</v>
      </c>
    </row>
    <row r="174" spans="1:13" x14ac:dyDescent="0.2">
      <c r="A174" t="str">
        <f>'Bat-Base-Start'!A174</f>
        <v>H Parnell</v>
      </c>
      <c r="B174">
        <f>'Bat-Base-Start'!B174-IF(COUNTIF('Bat-Season'!$A:$A,'Bat-Base-End'!$A174)&gt;0,VLOOKUP('Bat-Base-End'!$A174,'Bat-Season'!$A:$M,2,FALSE),0)</f>
        <v>16</v>
      </c>
      <c r="C174">
        <f>'Bat-Base-Start'!C174-IF(COUNTIF('Bat-Season'!$A:$A,'Bat-Base-End'!$A174)&gt;0,VLOOKUP('Bat-Base-End'!$A174,'Bat-Season'!$A:$M,3,FALSE),0)</f>
        <v>11</v>
      </c>
      <c r="D174">
        <f>'Bat-Base-Start'!D174-IF(COUNTIF('Bat-Season'!$A:$A,'Bat-Base-End'!$A174)&gt;0,VLOOKUP('Bat-Base-End'!$A174,'Bat-Season'!$A:$M,4,FALSE),0)</f>
        <v>4</v>
      </c>
      <c r="E174">
        <f>'Bat-Base-Start'!E174-IF(COUNTIF('Bat-Season'!$A:$A,'Bat-Base-End'!$A174)&gt;0,VLOOKUP('Bat-Base-End'!$A174,'Bat-Season'!$A:$M,5,FALSE),0)</f>
        <v>75</v>
      </c>
      <c r="F174">
        <f>'Bat-Base-Start'!F174</f>
        <v>24</v>
      </c>
      <c r="G174">
        <f>'Bat-Base-Start'!G174-IF(COUNTIF('Bat-Season'!$A:$A,'Bat-Base-End'!$A174)&gt;0,VLOOKUP('Bat-Base-End'!$A174,'Bat-Season'!$A:$M,7,FALSE),0)</f>
        <v>0</v>
      </c>
      <c r="H174">
        <f>'Bat-Base-Start'!H174-IF(COUNTIF('Bat-Season'!$A:$A,'Bat-Base-End'!$A174)&gt;0,VLOOKUP('Bat-Base-End'!$A174,'Bat-Season'!$A:$M,8,FALSE),0)</f>
        <v>0</v>
      </c>
      <c r="I174">
        <f>'Bat-Base-Start'!I174-IF(COUNTIF('Bat-Season'!$A:$A,'Bat-Base-End'!$A174)&gt;0,VLOOKUP('Bat-Base-End'!$A174,'Bat-Season'!$A:$M,9,FALSE),0)</f>
        <v>1</v>
      </c>
      <c r="J174">
        <f>'Bat-Base-Start'!J174-IF(COUNTIF('Bat-Season'!$A:$A,'Bat-Base-End'!$A174)&gt;0,VLOOKUP('Bat-Base-End'!$A174,'Bat-Season'!$A:$M,10,FALSE),0)</f>
        <v>4</v>
      </c>
      <c r="K174">
        <f>'Bat-Base-Start'!K174-IF(COUNTIF('Bat-Season'!$A:$A,'Bat-Base-End'!$A174)&gt;0,VLOOKUP('Bat-Base-End'!$A174,'Bat-Season'!$A:$M,11,FALSE),0)</f>
        <v>0</v>
      </c>
      <c r="L174" t="str">
        <f>IF(ISBLANK('Bat-Base-Start'!L174),"",'Bat-Base-Start'!L174-IF(COUNTIF('Bat-Season'!$A:$A,'Bat-Base-End'!$A174)&gt;0,VLOOKUP('Bat-Base-End'!$A174,'Bat-Season'!$A:$M,12,FALSE),0))</f>
        <v/>
      </c>
      <c r="M174" t="str">
        <f>'Bat-Base-Start'!M174</f>
        <v>N</v>
      </c>
    </row>
    <row r="175" spans="1:13" x14ac:dyDescent="0.2">
      <c r="A175" t="str">
        <f>'Bat-Base-Start'!A175</f>
        <v>N Paropkari</v>
      </c>
      <c r="B175">
        <f>'Bat-Base-Start'!B175-IF(COUNTIF('Bat-Season'!$A:$A,'Bat-Base-End'!$A175)&gt;0,VLOOKUP('Bat-Base-End'!$A175,'Bat-Season'!$A:$M,2,FALSE),0)</f>
        <v>2</v>
      </c>
      <c r="C175">
        <f>'Bat-Base-Start'!C175-IF(COUNTIF('Bat-Season'!$A:$A,'Bat-Base-End'!$A175)&gt;0,VLOOKUP('Bat-Base-End'!$A175,'Bat-Season'!$A:$M,3,FALSE),0)</f>
        <v>2</v>
      </c>
      <c r="D175">
        <f>'Bat-Base-Start'!D175-IF(COUNTIF('Bat-Season'!$A:$A,'Bat-Base-End'!$A175)&gt;0,VLOOKUP('Bat-Base-End'!$A175,'Bat-Season'!$A:$M,4,FALSE),0)</f>
        <v>1</v>
      </c>
      <c r="E175">
        <f>'Bat-Base-Start'!E175-IF(COUNTIF('Bat-Season'!$A:$A,'Bat-Base-End'!$A175)&gt;0,VLOOKUP('Bat-Base-End'!$A175,'Bat-Season'!$A:$M,5,FALSE),0)</f>
        <v>76</v>
      </c>
      <c r="F175" t="str">
        <f>'Bat-Base-Start'!F175</f>
        <v>69*</v>
      </c>
      <c r="G175">
        <f>'Bat-Base-Start'!G175-IF(COUNTIF('Bat-Season'!$A:$A,'Bat-Base-End'!$A175)&gt;0,VLOOKUP('Bat-Base-End'!$A175,'Bat-Season'!$A:$M,7,FALSE),0)</f>
        <v>1</v>
      </c>
      <c r="H175">
        <f>'Bat-Base-Start'!H175-IF(COUNTIF('Bat-Season'!$A:$A,'Bat-Base-End'!$A175)&gt;0,VLOOKUP('Bat-Base-End'!$A175,'Bat-Season'!$A:$M,8,FALSE),0)</f>
        <v>0</v>
      </c>
      <c r="I175">
        <f>'Bat-Base-Start'!I175-IF(COUNTIF('Bat-Season'!$A:$A,'Bat-Base-End'!$A175)&gt;0,VLOOKUP('Bat-Base-End'!$A175,'Bat-Season'!$A:$M,9,FALSE),0)</f>
        <v>0</v>
      </c>
      <c r="J175">
        <f>'Bat-Base-Start'!J175-IF(COUNTIF('Bat-Season'!$A:$A,'Bat-Base-End'!$A175)&gt;0,VLOOKUP('Bat-Base-End'!$A175,'Bat-Season'!$A:$M,10,FALSE),0)</f>
        <v>10</v>
      </c>
      <c r="K175">
        <f>'Bat-Base-Start'!K175-IF(COUNTIF('Bat-Season'!$A:$A,'Bat-Base-End'!$A175)&gt;0,VLOOKUP('Bat-Base-End'!$A175,'Bat-Season'!$A:$M,11,FALSE),0)</f>
        <v>0</v>
      </c>
      <c r="L175">
        <f>IF(ISBLANK('Bat-Base-Start'!L175),"",'Bat-Base-Start'!L175-IF(COUNTIF('Bat-Season'!$A:$A,'Bat-Base-End'!$A175)&gt;0,VLOOKUP('Bat-Base-End'!$A175,'Bat-Season'!$A:$M,12,FALSE),0))</f>
        <v>91</v>
      </c>
      <c r="M175" t="str">
        <f>'Bat-Base-Start'!M175</f>
        <v>N</v>
      </c>
    </row>
    <row r="176" spans="1:13" x14ac:dyDescent="0.2">
      <c r="A176" t="str">
        <f>'Bat-Base-Start'!A176</f>
        <v>L Patel</v>
      </c>
      <c r="B176">
        <f>'Bat-Base-Start'!B176-IF(COUNTIF('Bat-Season'!$A:$A,'Bat-Base-End'!$A176)&gt;0,VLOOKUP('Bat-Base-End'!$A176,'Bat-Season'!$A:$M,2,FALSE),0)</f>
        <v>90</v>
      </c>
      <c r="C176">
        <f>'Bat-Base-Start'!C176-IF(COUNTIF('Bat-Season'!$A:$A,'Bat-Base-End'!$A176)&gt;0,VLOOKUP('Bat-Base-End'!$A176,'Bat-Season'!$A:$M,3,FALSE),0)</f>
        <v>87</v>
      </c>
      <c r="D176">
        <f>'Bat-Base-Start'!D176-IF(COUNTIF('Bat-Season'!$A:$A,'Bat-Base-End'!$A176)&gt;0,VLOOKUP('Bat-Base-End'!$A176,'Bat-Season'!$A:$M,4,FALSE),0)</f>
        <v>8</v>
      </c>
      <c r="E176">
        <f>'Bat-Base-Start'!E176-IF(COUNTIF('Bat-Season'!$A:$A,'Bat-Base-End'!$A176)&gt;0,VLOOKUP('Bat-Base-End'!$A176,'Bat-Season'!$A:$M,5,FALSE),0)</f>
        <v>1606</v>
      </c>
      <c r="F176">
        <f>'Bat-Base-Start'!F176</f>
        <v>101</v>
      </c>
      <c r="G176">
        <f>'Bat-Base-Start'!G176-IF(COUNTIF('Bat-Season'!$A:$A,'Bat-Base-End'!$A176)&gt;0,VLOOKUP('Bat-Base-End'!$A176,'Bat-Season'!$A:$M,7,FALSE),0)</f>
        <v>6</v>
      </c>
      <c r="H176">
        <f>'Bat-Base-Start'!H176-IF(COUNTIF('Bat-Season'!$A:$A,'Bat-Base-End'!$A176)&gt;0,VLOOKUP('Bat-Base-End'!$A176,'Bat-Season'!$A:$M,8,FALSE),0)</f>
        <v>2</v>
      </c>
      <c r="I176">
        <f>'Bat-Base-Start'!I176-IF(COUNTIF('Bat-Season'!$A:$A,'Bat-Base-End'!$A176)&gt;0,VLOOKUP('Bat-Base-End'!$A176,'Bat-Season'!$A:$M,9,FALSE),0)</f>
        <v>9</v>
      </c>
      <c r="J176">
        <f>'Bat-Base-Start'!J176-IF(COUNTIF('Bat-Season'!$A:$A,'Bat-Base-End'!$A176)&gt;0,VLOOKUP('Bat-Base-End'!$A176,'Bat-Season'!$A:$M,10,FALSE),0)</f>
        <v>129</v>
      </c>
      <c r="K176">
        <f>'Bat-Base-Start'!K176-IF(COUNTIF('Bat-Season'!$A:$A,'Bat-Base-End'!$A176)&gt;0,VLOOKUP('Bat-Base-End'!$A176,'Bat-Season'!$A:$M,11,FALSE),0)</f>
        <v>5</v>
      </c>
      <c r="L176" t="str">
        <f>IF(ISBLANK('Bat-Base-Start'!L176),"",'Bat-Base-Start'!L176-IF(COUNTIF('Bat-Season'!$A:$A,'Bat-Base-End'!$A176)&gt;0,VLOOKUP('Bat-Base-End'!$A176,'Bat-Season'!$A:$M,12,FALSE),0))</f>
        <v/>
      </c>
      <c r="M176" t="str">
        <f>'Bat-Base-Start'!M176</f>
        <v>N</v>
      </c>
    </row>
    <row r="177" spans="1:13" x14ac:dyDescent="0.2">
      <c r="A177" t="str">
        <f>'Bat-Base-Start'!A177</f>
        <v>N Patel</v>
      </c>
      <c r="B177">
        <f>'Bat-Base-Start'!B177-IF(COUNTIF('Bat-Season'!$A:$A,'Bat-Base-End'!$A177)&gt;0,VLOOKUP('Bat-Base-End'!$A177,'Bat-Season'!$A:$M,2,FALSE),0)</f>
        <v>1</v>
      </c>
      <c r="C177">
        <f>'Bat-Base-Start'!C177-IF(COUNTIF('Bat-Season'!$A:$A,'Bat-Base-End'!$A177)&gt;0,VLOOKUP('Bat-Base-End'!$A177,'Bat-Season'!$A:$M,3,FALSE),0)</f>
        <v>0</v>
      </c>
      <c r="D177">
        <f>'Bat-Base-Start'!D177-IF(COUNTIF('Bat-Season'!$A:$A,'Bat-Base-End'!$A177)&gt;0,VLOOKUP('Bat-Base-End'!$A177,'Bat-Season'!$A:$M,4,FALSE),0)</f>
        <v>0</v>
      </c>
      <c r="E177">
        <f>'Bat-Base-Start'!E177-IF(COUNTIF('Bat-Season'!$A:$A,'Bat-Base-End'!$A177)&gt;0,VLOOKUP('Bat-Base-End'!$A177,'Bat-Season'!$A:$M,5,FALSE),0)</f>
        <v>0</v>
      </c>
      <c r="F177">
        <f>'Bat-Base-Start'!F177</f>
        <v>0</v>
      </c>
      <c r="G177">
        <f>'Bat-Base-Start'!G177-IF(COUNTIF('Bat-Season'!$A:$A,'Bat-Base-End'!$A177)&gt;0,VLOOKUP('Bat-Base-End'!$A177,'Bat-Season'!$A:$M,7,FALSE),0)</f>
        <v>0</v>
      </c>
      <c r="H177">
        <f>'Bat-Base-Start'!H177-IF(COUNTIF('Bat-Season'!$A:$A,'Bat-Base-End'!$A177)&gt;0,VLOOKUP('Bat-Base-End'!$A177,'Bat-Season'!$A:$M,8,FALSE),0)</f>
        <v>0</v>
      </c>
      <c r="I177">
        <f>'Bat-Base-Start'!I177-IF(COUNTIF('Bat-Season'!$A:$A,'Bat-Base-End'!$A177)&gt;0,VLOOKUP('Bat-Base-End'!$A177,'Bat-Season'!$A:$M,9,FALSE),0)</f>
        <v>0</v>
      </c>
      <c r="J177">
        <f>'Bat-Base-Start'!J177-IF(COUNTIF('Bat-Season'!$A:$A,'Bat-Base-End'!$A177)&gt;0,VLOOKUP('Bat-Base-End'!$A177,'Bat-Season'!$A:$M,10,FALSE),0)</f>
        <v>0</v>
      </c>
      <c r="K177">
        <f>'Bat-Base-Start'!K177-IF(COUNTIF('Bat-Season'!$A:$A,'Bat-Base-End'!$A177)&gt;0,VLOOKUP('Bat-Base-End'!$A177,'Bat-Season'!$A:$M,11,FALSE),0)</f>
        <v>0</v>
      </c>
      <c r="L177" t="str">
        <f>IF(ISBLANK('Bat-Base-Start'!L177),"",'Bat-Base-Start'!L177-IF(COUNTIF('Bat-Season'!$A:$A,'Bat-Base-End'!$A177)&gt;0,VLOOKUP('Bat-Base-End'!$A177,'Bat-Season'!$A:$M,12,FALSE),0))</f>
        <v/>
      </c>
      <c r="M177" t="str">
        <f>'Bat-Base-Start'!M177</f>
        <v>N</v>
      </c>
    </row>
    <row r="178" spans="1:13" x14ac:dyDescent="0.2">
      <c r="A178" t="str">
        <f>'Bat-Base-Start'!A178</f>
        <v>S Patel</v>
      </c>
      <c r="B178">
        <f>'Bat-Base-Start'!B178-IF(COUNTIF('Bat-Season'!$A:$A,'Bat-Base-End'!$A178)&gt;0,VLOOKUP('Bat-Base-End'!$A178,'Bat-Season'!$A:$M,2,FALSE),0)</f>
        <v>2</v>
      </c>
      <c r="C178">
        <f>'Bat-Base-Start'!C178-IF(COUNTIF('Bat-Season'!$A:$A,'Bat-Base-End'!$A178)&gt;0,VLOOKUP('Bat-Base-End'!$A178,'Bat-Season'!$A:$M,3,FALSE),0)</f>
        <v>1</v>
      </c>
      <c r="D178">
        <f>'Bat-Base-Start'!D178-IF(COUNTIF('Bat-Season'!$A:$A,'Bat-Base-End'!$A178)&gt;0,VLOOKUP('Bat-Base-End'!$A178,'Bat-Season'!$A:$M,4,FALSE),0)</f>
        <v>0</v>
      </c>
      <c r="E178">
        <f>'Bat-Base-Start'!E178-IF(COUNTIF('Bat-Season'!$A:$A,'Bat-Base-End'!$A178)&gt;0,VLOOKUP('Bat-Base-End'!$A178,'Bat-Season'!$A:$M,5,FALSE),0)</f>
        <v>2</v>
      </c>
      <c r="F178">
        <f>'Bat-Base-Start'!F178</f>
        <v>2</v>
      </c>
      <c r="G178">
        <f>'Bat-Base-Start'!G178-IF(COUNTIF('Bat-Season'!$A:$A,'Bat-Base-End'!$A178)&gt;0,VLOOKUP('Bat-Base-End'!$A178,'Bat-Season'!$A:$M,7,FALSE),0)</f>
        <v>0</v>
      </c>
      <c r="H178">
        <f>'Bat-Base-Start'!H178-IF(COUNTIF('Bat-Season'!$A:$A,'Bat-Base-End'!$A178)&gt;0,VLOOKUP('Bat-Base-End'!$A178,'Bat-Season'!$A:$M,8,FALSE),0)</f>
        <v>0</v>
      </c>
      <c r="I178">
        <f>'Bat-Base-Start'!I178-IF(COUNTIF('Bat-Season'!$A:$A,'Bat-Base-End'!$A178)&gt;0,VLOOKUP('Bat-Base-End'!$A178,'Bat-Season'!$A:$M,9,FALSE),0)</f>
        <v>0</v>
      </c>
      <c r="J178">
        <f>'Bat-Base-Start'!J178-IF(COUNTIF('Bat-Season'!$A:$A,'Bat-Base-End'!$A178)&gt;0,VLOOKUP('Bat-Base-End'!$A178,'Bat-Season'!$A:$M,10,FALSE),0)</f>
        <v>0</v>
      </c>
      <c r="K178">
        <f>'Bat-Base-Start'!K178-IF(COUNTIF('Bat-Season'!$A:$A,'Bat-Base-End'!$A178)&gt;0,VLOOKUP('Bat-Base-End'!$A178,'Bat-Season'!$A:$M,11,FALSE),0)</f>
        <v>0</v>
      </c>
      <c r="L178" t="str">
        <f>IF(ISBLANK('Bat-Base-Start'!L178),"",'Bat-Base-Start'!L178-IF(COUNTIF('Bat-Season'!$A:$A,'Bat-Base-End'!$A178)&gt;0,VLOOKUP('Bat-Base-End'!$A178,'Bat-Season'!$A:$M,12,FALSE),0))</f>
        <v/>
      </c>
      <c r="M178" t="str">
        <f>'Bat-Base-Start'!M178</f>
        <v>N</v>
      </c>
    </row>
    <row r="179" spans="1:13" x14ac:dyDescent="0.2">
      <c r="A179" t="str">
        <f>'Bat-Base-Start'!A179</f>
        <v>Ashish Paul</v>
      </c>
      <c r="B179">
        <f>'Bat-Base-Start'!B179-IF(COUNTIF('Bat-Season'!$A:$A,'Bat-Base-End'!$A179)&gt;0,VLOOKUP('Bat-Base-End'!$A179,'Bat-Season'!$A:$M,2,FALSE),0)</f>
        <v>111</v>
      </c>
      <c r="C179">
        <f>'Bat-Base-Start'!C179-IF(COUNTIF('Bat-Season'!$A:$A,'Bat-Base-End'!$A179)&gt;0,VLOOKUP('Bat-Base-End'!$A179,'Bat-Season'!$A:$M,3,FALSE),0)</f>
        <v>76</v>
      </c>
      <c r="D179">
        <f>'Bat-Base-Start'!D179-IF(COUNTIF('Bat-Season'!$A:$A,'Bat-Base-End'!$A179)&gt;0,VLOOKUP('Bat-Base-End'!$A179,'Bat-Season'!$A:$M,4,FALSE),0)</f>
        <v>23</v>
      </c>
      <c r="E179">
        <f>'Bat-Base-Start'!E179-IF(COUNTIF('Bat-Season'!$A:$A,'Bat-Base-End'!$A179)&gt;0,VLOOKUP('Bat-Base-End'!$A179,'Bat-Season'!$A:$M,5,FALSE),0)</f>
        <v>756</v>
      </c>
      <c r="F179">
        <f>'Bat-Base-Start'!F179</f>
        <v>59</v>
      </c>
      <c r="G179">
        <f>'Bat-Base-Start'!G179-IF(COUNTIF('Bat-Season'!$A:$A,'Bat-Base-End'!$A179)&gt;0,VLOOKUP('Bat-Base-End'!$A179,'Bat-Season'!$A:$M,7,FALSE),0)</f>
        <v>2</v>
      </c>
      <c r="H179">
        <f>'Bat-Base-Start'!H179-IF(COUNTIF('Bat-Season'!$A:$A,'Bat-Base-End'!$A179)&gt;0,VLOOKUP('Bat-Base-End'!$A179,'Bat-Season'!$A:$M,8,FALSE),0)</f>
        <v>0</v>
      </c>
      <c r="I179">
        <f>'Bat-Base-Start'!I179-IF(COUNTIF('Bat-Season'!$A:$A,'Bat-Base-End'!$A179)&gt;0,VLOOKUP('Bat-Base-End'!$A179,'Bat-Season'!$A:$M,9,FALSE),0)</f>
        <v>9</v>
      </c>
      <c r="J179">
        <f>'Bat-Base-Start'!J179-IF(COUNTIF('Bat-Season'!$A:$A,'Bat-Base-End'!$A179)&gt;0,VLOOKUP('Bat-Base-End'!$A179,'Bat-Season'!$A:$M,10,FALSE),0)</f>
        <v>60</v>
      </c>
      <c r="K179">
        <f>'Bat-Base-Start'!K179-IF(COUNTIF('Bat-Season'!$A:$A,'Bat-Base-End'!$A179)&gt;0,VLOOKUP('Bat-Base-End'!$A179,'Bat-Season'!$A:$M,11,FALSE),0)</f>
        <v>1</v>
      </c>
      <c r="L179" t="str">
        <f>IF(ISBLANK('Bat-Base-Start'!L179),"",'Bat-Base-Start'!L179-IF(COUNTIF('Bat-Season'!$A:$A,'Bat-Base-End'!$A179)&gt;0,VLOOKUP('Bat-Base-End'!$A179,'Bat-Season'!$A:$M,12,FALSE),0))</f>
        <v/>
      </c>
      <c r="M179" t="str">
        <f>'Bat-Base-Start'!M179</f>
        <v>N</v>
      </c>
    </row>
    <row r="180" spans="1:13" x14ac:dyDescent="0.2">
      <c r="A180" t="str">
        <f>'Bat-Base-Start'!A180</f>
        <v>C Penton</v>
      </c>
      <c r="B180">
        <f>'Bat-Base-Start'!B180-IF(COUNTIF('Bat-Season'!$A:$A,'Bat-Base-End'!$A180)&gt;0,VLOOKUP('Bat-Base-End'!$A180,'Bat-Season'!$A:$M,2,FALSE),0)</f>
        <v>1</v>
      </c>
      <c r="C180">
        <f>'Bat-Base-Start'!C180-IF(COUNTIF('Bat-Season'!$A:$A,'Bat-Base-End'!$A180)&gt;0,VLOOKUP('Bat-Base-End'!$A180,'Bat-Season'!$A:$M,3,FALSE),0)</f>
        <v>0</v>
      </c>
      <c r="D180">
        <f>'Bat-Base-Start'!D180-IF(COUNTIF('Bat-Season'!$A:$A,'Bat-Base-End'!$A180)&gt;0,VLOOKUP('Bat-Base-End'!$A180,'Bat-Season'!$A:$M,4,FALSE),0)</f>
        <v>0</v>
      </c>
      <c r="E180">
        <f>'Bat-Base-Start'!E180-IF(COUNTIF('Bat-Season'!$A:$A,'Bat-Base-End'!$A180)&gt;0,VLOOKUP('Bat-Base-End'!$A180,'Bat-Season'!$A:$M,5,FALSE),0)</f>
        <v>0</v>
      </c>
      <c r="F180">
        <f>'Bat-Base-Start'!F180</f>
        <v>0</v>
      </c>
      <c r="G180">
        <f>'Bat-Base-Start'!G180-IF(COUNTIF('Bat-Season'!$A:$A,'Bat-Base-End'!$A180)&gt;0,VLOOKUP('Bat-Base-End'!$A180,'Bat-Season'!$A:$M,7,FALSE),0)</f>
        <v>0</v>
      </c>
      <c r="H180">
        <f>'Bat-Base-Start'!H180-IF(COUNTIF('Bat-Season'!$A:$A,'Bat-Base-End'!$A180)&gt;0,VLOOKUP('Bat-Base-End'!$A180,'Bat-Season'!$A:$M,8,FALSE),0)</f>
        <v>0</v>
      </c>
      <c r="I180">
        <f>'Bat-Base-Start'!I180-IF(COUNTIF('Bat-Season'!$A:$A,'Bat-Base-End'!$A180)&gt;0,VLOOKUP('Bat-Base-End'!$A180,'Bat-Season'!$A:$M,9,FALSE),0)</f>
        <v>0</v>
      </c>
      <c r="J180">
        <f>'Bat-Base-Start'!J180-IF(COUNTIF('Bat-Season'!$A:$A,'Bat-Base-End'!$A180)&gt;0,VLOOKUP('Bat-Base-End'!$A180,'Bat-Season'!$A:$M,10,FALSE),0)</f>
        <v>0</v>
      </c>
      <c r="K180">
        <f>'Bat-Base-Start'!K180-IF(COUNTIF('Bat-Season'!$A:$A,'Bat-Base-End'!$A180)&gt;0,VLOOKUP('Bat-Base-End'!$A180,'Bat-Season'!$A:$M,11,FALSE),0)</f>
        <v>0</v>
      </c>
      <c r="L180" t="str">
        <f>IF(ISBLANK('Bat-Base-Start'!L180),"",'Bat-Base-Start'!L180-IF(COUNTIF('Bat-Season'!$A:$A,'Bat-Base-End'!$A180)&gt;0,VLOOKUP('Bat-Base-End'!$A180,'Bat-Season'!$A:$M,12,FALSE),0))</f>
        <v/>
      </c>
      <c r="M180" t="str">
        <f>'Bat-Base-Start'!M180</f>
        <v>N</v>
      </c>
    </row>
    <row r="181" spans="1:13" x14ac:dyDescent="0.2">
      <c r="A181" t="str">
        <f>'Bat-Base-Start'!A181</f>
        <v>E Perry</v>
      </c>
      <c r="B181">
        <f>'Bat-Base-Start'!B181-IF(COUNTIF('Bat-Season'!$A:$A,'Bat-Base-End'!$A181)&gt;0,VLOOKUP('Bat-Base-End'!$A181,'Bat-Season'!$A:$M,2,FALSE),0)</f>
        <v>11</v>
      </c>
      <c r="C181">
        <f>'Bat-Base-Start'!C181-IF(COUNTIF('Bat-Season'!$A:$A,'Bat-Base-End'!$A181)&gt;0,VLOOKUP('Bat-Base-End'!$A181,'Bat-Season'!$A:$M,3,FALSE),0)</f>
        <v>10</v>
      </c>
      <c r="D181">
        <f>'Bat-Base-Start'!D181-IF(COUNTIF('Bat-Season'!$A:$A,'Bat-Base-End'!$A181)&gt;0,VLOOKUP('Bat-Base-End'!$A181,'Bat-Season'!$A:$M,4,FALSE),0)</f>
        <v>0</v>
      </c>
      <c r="E181">
        <f>'Bat-Base-Start'!E181-IF(COUNTIF('Bat-Season'!$A:$A,'Bat-Base-End'!$A181)&gt;0,VLOOKUP('Bat-Base-End'!$A181,'Bat-Season'!$A:$M,5,FALSE),0)</f>
        <v>126</v>
      </c>
      <c r="F181">
        <f>'Bat-Base-Start'!F181</f>
        <v>50</v>
      </c>
      <c r="G181">
        <f>'Bat-Base-Start'!G181-IF(COUNTIF('Bat-Season'!$A:$A,'Bat-Base-End'!$A181)&gt;0,VLOOKUP('Bat-Base-End'!$A181,'Bat-Season'!$A:$M,7,FALSE),0)</f>
        <v>1</v>
      </c>
      <c r="H181">
        <f>'Bat-Base-Start'!H181-IF(COUNTIF('Bat-Season'!$A:$A,'Bat-Base-End'!$A181)&gt;0,VLOOKUP('Bat-Base-End'!$A181,'Bat-Season'!$A:$M,8,FALSE),0)</f>
        <v>0</v>
      </c>
      <c r="I181">
        <f>'Bat-Base-Start'!I181-IF(COUNTIF('Bat-Season'!$A:$A,'Bat-Base-End'!$A181)&gt;0,VLOOKUP('Bat-Base-End'!$A181,'Bat-Season'!$A:$M,9,FALSE),0)</f>
        <v>4</v>
      </c>
      <c r="J181">
        <f>'Bat-Base-Start'!J181-IF(COUNTIF('Bat-Season'!$A:$A,'Bat-Base-End'!$A181)&gt;0,VLOOKUP('Bat-Base-End'!$A181,'Bat-Season'!$A:$M,10,FALSE),0)</f>
        <v>14</v>
      </c>
      <c r="K181">
        <f>'Bat-Base-Start'!K181-IF(COUNTIF('Bat-Season'!$A:$A,'Bat-Base-End'!$A181)&gt;0,VLOOKUP('Bat-Base-End'!$A181,'Bat-Season'!$A:$M,11,FALSE),0)</f>
        <v>3</v>
      </c>
      <c r="L181" t="str">
        <f>IF(ISBLANK('Bat-Base-Start'!L181),"",'Bat-Base-Start'!L181-IF(COUNTIF('Bat-Season'!$A:$A,'Bat-Base-End'!$A181)&gt;0,VLOOKUP('Bat-Base-End'!$A181,'Bat-Season'!$A:$M,12,FALSE),0))</f>
        <v/>
      </c>
      <c r="M181" t="str">
        <f>'Bat-Base-Start'!M181</f>
        <v>N</v>
      </c>
    </row>
    <row r="182" spans="1:13" x14ac:dyDescent="0.2">
      <c r="A182" t="str">
        <f>'Bat-Base-Start'!A182</f>
        <v>P Peters</v>
      </c>
      <c r="B182">
        <f>'Bat-Base-Start'!B182-IF(COUNTIF('Bat-Season'!$A:$A,'Bat-Base-End'!$A182)&gt;0,VLOOKUP('Bat-Base-End'!$A182,'Bat-Season'!$A:$M,2,FALSE),0)</f>
        <v>170</v>
      </c>
      <c r="C182">
        <f>'Bat-Base-Start'!C182-IF(COUNTIF('Bat-Season'!$A:$A,'Bat-Base-End'!$A182)&gt;0,VLOOKUP('Bat-Base-End'!$A182,'Bat-Season'!$A:$M,3,FALSE),0)</f>
        <v>138</v>
      </c>
      <c r="D182">
        <f>'Bat-Base-Start'!D182-IF(COUNTIF('Bat-Season'!$A:$A,'Bat-Base-End'!$A182)&gt;0,VLOOKUP('Bat-Base-End'!$A182,'Bat-Season'!$A:$M,4,FALSE),0)</f>
        <v>17</v>
      </c>
      <c r="E182">
        <f>'Bat-Base-Start'!E182-IF(COUNTIF('Bat-Season'!$A:$A,'Bat-Base-End'!$A182)&gt;0,VLOOKUP('Bat-Base-End'!$A182,'Bat-Season'!$A:$M,5,FALSE),0)</f>
        <v>1660</v>
      </c>
      <c r="F182">
        <f>'Bat-Base-Start'!F182</f>
        <v>88</v>
      </c>
      <c r="G182">
        <f>'Bat-Base-Start'!G182-IF(COUNTIF('Bat-Season'!$A:$A,'Bat-Base-End'!$A182)&gt;0,VLOOKUP('Bat-Base-End'!$A182,'Bat-Season'!$A:$M,7,FALSE),0)</f>
        <v>4</v>
      </c>
      <c r="H182">
        <f>'Bat-Base-Start'!H182-IF(COUNTIF('Bat-Season'!$A:$A,'Bat-Base-End'!$A182)&gt;0,VLOOKUP('Bat-Base-End'!$A182,'Bat-Season'!$A:$M,8,FALSE),0)</f>
        <v>0</v>
      </c>
      <c r="I182">
        <f>'Bat-Base-Start'!I182-IF(COUNTIF('Bat-Season'!$A:$A,'Bat-Base-End'!$A182)&gt;0,VLOOKUP('Bat-Base-End'!$A182,'Bat-Season'!$A:$M,9,FALSE),0)</f>
        <v>20</v>
      </c>
      <c r="J182">
        <f>'Bat-Base-Start'!J182-IF(COUNTIF('Bat-Season'!$A:$A,'Bat-Base-End'!$A182)&gt;0,VLOOKUP('Bat-Base-End'!$A182,'Bat-Season'!$A:$M,10,FALSE),0)</f>
        <v>9</v>
      </c>
      <c r="K182">
        <f>'Bat-Base-Start'!K182-IF(COUNTIF('Bat-Season'!$A:$A,'Bat-Base-End'!$A182)&gt;0,VLOOKUP('Bat-Base-End'!$A182,'Bat-Season'!$A:$M,11,FALSE),0)</f>
        <v>0</v>
      </c>
      <c r="L182" t="str">
        <f>IF(ISBLANK('Bat-Base-Start'!L182),"",'Bat-Base-Start'!L182-IF(COUNTIF('Bat-Season'!$A:$A,'Bat-Base-End'!$A182)&gt;0,VLOOKUP('Bat-Base-End'!$A182,'Bat-Season'!$A:$M,12,FALSE),0))</f>
        <v/>
      </c>
      <c r="M182" t="str">
        <f>'Bat-Base-Start'!M182</f>
        <v>N</v>
      </c>
    </row>
    <row r="183" spans="1:13" x14ac:dyDescent="0.2">
      <c r="A183" t="str">
        <f>'Bat-Base-Start'!A183</f>
        <v>R Phillips</v>
      </c>
      <c r="B183">
        <f>'Bat-Base-Start'!B183-IF(COUNTIF('Bat-Season'!$A:$A,'Bat-Base-End'!$A183)&gt;0,VLOOKUP('Bat-Base-End'!$A183,'Bat-Season'!$A:$M,2,FALSE),0)</f>
        <v>41</v>
      </c>
      <c r="C183">
        <f>'Bat-Base-Start'!C183-IF(COUNTIF('Bat-Season'!$A:$A,'Bat-Base-End'!$A183)&gt;0,VLOOKUP('Bat-Base-End'!$A183,'Bat-Season'!$A:$M,3,FALSE),0)</f>
        <v>30</v>
      </c>
      <c r="D183">
        <f>'Bat-Base-Start'!D183-IF(COUNTIF('Bat-Season'!$A:$A,'Bat-Base-End'!$A183)&gt;0,VLOOKUP('Bat-Base-End'!$A183,'Bat-Season'!$A:$M,4,FALSE),0)</f>
        <v>5</v>
      </c>
      <c r="E183">
        <f>'Bat-Base-Start'!E183-IF(COUNTIF('Bat-Season'!$A:$A,'Bat-Base-End'!$A183)&gt;0,VLOOKUP('Bat-Base-End'!$A183,'Bat-Season'!$A:$M,5,FALSE),0)</f>
        <v>214</v>
      </c>
      <c r="F183">
        <f>'Bat-Base-Start'!F183</f>
        <v>32</v>
      </c>
      <c r="G183">
        <f>'Bat-Base-Start'!G183-IF(COUNTIF('Bat-Season'!$A:$A,'Bat-Base-End'!$A183)&gt;0,VLOOKUP('Bat-Base-End'!$A183,'Bat-Season'!$A:$M,7,FALSE),0)</f>
        <v>0</v>
      </c>
      <c r="H183">
        <f>'Bat-Base-Start'!H183-IF(COUNTIF('Bat-Season'!$A:$A,'Bat-Base-End'!$A183)&gt;0,VLOOKUP('Bat-Base-End'!$A183,'Bat-Season'!$A:$M,8,FALSE),0)</f>
        <v>0</v>
      </c>
      <c r="I183">
        <f>'Bat-Base-Start'!I183-IF(COUNTIF('Bat-Season'!$A:$A,'Bat-Base-End'!$A183)&gt;0,VLOOKUP('Bat-Base-End'!$A183,'Bat-Season'!$A:$M,9,FALSE),0)</f>
        <v>7</v>
      </c>
      <c r="J183">
        <f>'Bat-Base-Start'!J183-IF(COUNTIF('Bat-Season'!$A:$A,'Bat-Base-End'!$A183)&gt;0,VLOOKUP('Bat-Base-End'!$A183,'Bat-Season'!$A:$M,10,FALSE),0)</f>
        <v>26</v>
      </c>
      <c r="K183">
        <f>'Bat-Base-Start'!K183-IF(COUNTIF('Bat-Season'!$A:$A,'Bat-Base-End'!$A183)&gt;0,VLOOKUP('Bat-Base-End'!$A183,'Bat-Season'!$A:$M,11,FALSE),0)</f>
        <v>2</v>
      </c>
      <c r="L183" t="str">
        <f>IF(ISBLANK('Bat-Base-Start'!L183),"",'Bat-Base-Start'!L183-IF(COUNTIF('Bat-Season'!$A:$A,'Bat-Base-End'!$A183)&gt;0,VLOOKUP('Bat-Base-End'!$A183,'Bat-Season'!$A:$M,12,FALSE),0))</f>
        <v/>
      </c>
      <c r="M183" t="str">
        <f>'Bat-Base-Start'!M183</f>
        <v>N</v>
      </c>
    </row>
    <row r="184" spans="1:13" x14ac:dyDescent="0.2">
      <c r="A184" t="str">
        <f>'Bat-Base-Start'!A184</f>
        <v>D Pinnock</v>
      </c>
      <c r="B184">
        <f>'Bat-Base-Start'!B184-IF(COUNTIF('Bat-Season'!$A:$A,'Bat-Base-End'!$A184)&gt;0,VLOOKUP('Bat-Base-End'!$A184,'Bat-Season'!$A:$M,2,FALSE),0)</f>
        <v>1</v>
      </c>
      <c r="C184">
        <f>'Bat-Base-Start'!C184-IF(COUNTIF('Bat-Season'!$A:$A,'Bat-Base-End'!$A184)&gt;0,VLOOKUP('Bat-Base-End'!$A184,'Bat-Season'!$A:$M,3,FALSE),0)</f>
        <v>1</v>
      </c>
      <c r="D184">
        <f>'Bat-Base-Start'!D184-IF(COUNTIF('Bat-Season'!$A:$A,'Bat-Base-End'!$A184)&gt;0,VLOOKUP('Bat-Base-End'!$A184,'Bat-Season'!$A:$M,4,FALSE),0)</f>
        <v>0</v>
      </c>
      <c r="E184">
        <f>'Bat-Base-Start'!E184-IF(COUNTIF('Bat-Season'!$A:$A,'Bat-Base-End'!$A184)&gt;0,VLOOKUP('Bat-Base-End'!$A184,'Bat-Season'!$A:$M,5,FALSE),0)</f>
        <v>0</v>
      </c>
      <c r="F184">
        <f>'Bat-Base-Start'!F184</f>
        <v>0</v>
      </c>
      <c r="G184">
        <f>'Bat-Base-Start'!G184-IF(COUNTIF('Bat-Season'!$A:$A,'Bat-Base-End'!$A184)&gt;0,VLOOKUP('Bat-Base-End'!$A184,'Bat-Season'!$A:$M,7,FALSE),0)</f>
        <v>0</v>
      </c>
      <c r="H184">
        <f>'Bat-Base-Start'!H184-IF(COUNTIF('Bat-Season'!$A:$A,'Bat-Base-End'!$A184)&gt;0,VLOOKUP('Bat-Base-End'!$A184,'Bat-Season'!$A:$M,8,FALSE),0)</f>
        <v>0</v>
      </c>
      <c r="I184">
        <f>'Bat-Base-Start'!I184-IF(COUNTIF('Bat-Season'!$A:$A,'Bat-Base-End'!$A184)&gt;0,VLOOKUP('Bat-Base-End'!$A184,'Bat-Season'!$A:$M,9,FALSE),0)</f>
        <v>1</v>
      </c>
      <c r="J184">
        <f>'Bat-Base-Start'!J184-IF(COUNTIF('Bat-Season'!$A:$A,'Bat-Base-End'!$A184)&gt;0,VLOOKUP('Bat-Base-End'!$A184,'Bat-Season'!$A:$M,10,FALSE),0)</f>
        <v>0</v>
      </c>
      <c r="K184">
        <f>'Bat-Base-Start'!K184-IF(COUNTIF('Bat-Season'!$A:$A,'Bat-Base-End'!$A184)&gt;0,VLOOKUP('Bat-Base-End'!$A184,'Bat-Season'!$A:$M,11,FALSE),0)</f>
        <v>0</v>
      </c>
      <c r="L184" t="str">
        <f>IF(ISBLANK('Bat-Base-Start'!L184),"",'Bat-Base-Start'!L184-IF(COUNTIF('Bat-Season'!$A:$A,'Bat-Base-End'!$A184)&gt;0,VLOOKUP('Bat-Base-End'!$A184,'Bat-Season'!$A:$M,12,FALSE),0))</f>
        <v/>
      </c>
      <c r="M184" t="str">
        <f>'Bat-Base-Start'!M184</f>
        <v>N</v>
      </c>
    </row>
    <row r="185" spans="1:13" x14ac:dyDescent="0.2">
      <c r="A185" t="str">
        <f>'Bat-Base-Start'!A185</f>
        <v>Ed Pizii</v>
      </c>
      <c r="B185">
        <f>'Bat-Base-Start'!B185-IF(COUNTIF('Bat-Season'!$A:$A,'Bat-Base-End'!$A185)&gt;0,VLOOKUP('Bat-Base-End'!$A185,'Bat-Season'!$A:$M,2,FALSE),0)</f>
        <v>3</v>
      </c>
      <c r="C185">
        <f>'Bat-Base-Start'!C185-IF(COUNTIF('Bat-Season'!$A:$A,'Bat-Base-End'!$A185)&gt;0,VLOOKUP('Bat-Base-End'!$A185,'Bat-Season'!$A:$M,3,FALSE),0)</f>
        <v>3</v>
      </c>
      <c r="D185">
        <f>'Bat-Base-Start'!D185-IF(COUNTIF('Bat-Season'!$A:$A,'Bat-Base-End'!$A185)&gt;0,VLOOKUP('Bat-Base-End'!$A185,'Bat-Season'!$A:$M,4,FALSE),0)</f>
        <v>1</v>
      </c>
      <c r="E185">
        <f>'Bat-Base-Start'!E185-IF(COUNTIF('Bat-Season'!$A:$A,'Bat-Base-End'!$A185)&gt;0,VLOOKUP('Bat-Base-End'!$A185,'Bat-Season'!$A:$M,5,FALSE),0)</f>
        <v>2</v>
      </c>
      <c r="F185" t="str">
        <f>'Bat-Base-Start'!F185</f>
        <v>2*</v>
      </c>
      <c r="G185">
        <f>'Bat-Base-Start'!G185-IF(COUNTIF('Bat-Season'!$A:$A,'Bat-Base-End'!$A185)&gt;0,VLOOKUP('Bat-Base-End'!$A185,'Bat-Season'!$A:$M,7,FALSE),0)</f>
        <v>0</v>
      </c>
      <c r="H185">
        <f>'Bat-Base-Start'!H185-IF(COUNTIF('Bat-Season'!$A:$A,'Bat-Base-End'!$A185)&gt;0,VLOOKUP('Bat-Base-End'!$A185,'Bat-Season'!$A:$M,8,FALSE),0)</f>
        <v>0</v>
      </c>
      <c r="I185">
        <f>'Bat-Base-Start'!I185-IF(COUNTIF('Bat-Season'!$A:$A,'Bat-Base-End'!$A185)&gt;0,VLOOKUP('Bat-Base-End'!$A185,'Bat-Season'!$A:$M,9,FALSE),0)</f>
        <v>2</v>
      </c>
      <c r="J185">
        <f>'Bat-Base-Start'!J185-IF(COUNTIF('Bat-Season'!$A:$A,'Bat-Base-End'!$A185)&gt;0,VLOOKUP('Bat-Base-End'!$A185,'Bat-Season'!$A:$M,10,FALSE),0)</f>
        <v>0</v>
      </c>
      <c r="K185">
        <f>'Bat-Base-Start'!K185-IF(COUNTIF('Bat-Season'!$A:$A,'Bat-Base-End'!$A185)&gt;0,VLOOKUP('Bat-Base-End'!$A185,'Bat-Season'!$A:$M,11,FALSE),0)</f>
        <v>0</v>
      </c>
      <c r="L185">
        <f>IF(ISBLANK('Bat-Base-Start'!L185),"",'Bat-Base-Start'!L185-IF(COUNTIF('Bat-Season'!$A:$A,'Bat-Base-End'!$A185)&gt;0,VLOOKUP('Bat-Base-End'!$A185,'Bat-Season'!$A:$M,12,FALSE),0))</f>
        <v>20</v>
      </c>
      <c r="M185" t="str">
        <f>'Bat-Base-Start'!M185</f>
        <v>N</v>
      </c>
    </row>
    <row r="186" spans="1:13" x14ac:dyDescent="0.2">
      <c r="A186" t="str">
        <f>'Bat-Base-Start'!A186</f>
        <v>C Ponnaganti</v>
      </c>
      <c r="B186">
        <f>'Bat-Base-Start'!B186-IF(COUNTIF('Bat-Season'!$A:$A,'Bat-Base-End'!$A186)&gt;0,VLOOKUP('Bat-Base-End'!$A186,'Bat-Season'!$A:$M,2,FALSE),0)</f>
        <v>17</v>
      </c>
      <c r="C186">
        <f>'Bat-Base-Start'!C186-IF(COUNTIF('Bat-Season'!$A:$A,'Bat-Base-End'!$A186)&gt;0,VLOOKUP('Bat-Base-End'!$A186,'Bat-Season'!$A:$M,3,FALSE),0)</f>
        <v>14</v>
      </c>
      <c r="D186">
        <f>'Bat-Base-Start'!D186-IF(COUNTIF('Bat-Season'!$A:$A,'Bat-Base-End'!$A186)&gt;0,VLOOKUP('Bat-Base-End'!$A186,'Bat-Season'!$A:$M,4,FALSE),0)</f>
        <v>3</v>
      </c>
      <c r="E186">
        <f>'Bat-Base-Start'!E186-IF(COUNTIF('Bat-Season'!$A:$A,'Bat-Base-End'!$A186)&gt;0,VLOOKUP('Bat-Base-End'!$A186,'Bat-Season'!$A:$M,5,FALSE),0)</f>
        <v>150</v>
      </c>
      <c r="F186">
        <f>'Bat-Base-Start'!F186</f>
        <v>30</v>
      </c>
      <c r="G186">
        <f>'Bat-Base-Start'!G186-IF(COUNTIF('Bat-Season'!$A:$A,'Bat-Base-End'!$A186)&gt;0,VLOOKUP('Bat-Base-End'!$A186,'Bat-Season'!$A:$M,7,FALSE),0)</f>
        <v>0</v>
      </c>
      <c r="H186">
        <f>'Bat-Base-Start'!H186-IF(COUNTIF('Bat-Season'!$A:$A,'Bat-Base-End'!$A186)&gt;0,VLOOKUP('Bat-Base-End'!$A186,'Bat-Season'!$A:$M,8,FALSE),0)</f>
        <v>0</v>
      </c>
      <c r="I186">
        <f>'Bat-Base-Start'!I186-IF(COUNTIF('Bat-Season'!$A:$A,'Bat-Base-End'!$A186)&gt;0,VLOOKUP('Bat-Base-End'!$A186,'Bat-Season'!$A:$M,9,FALSE),0)</f>
        <v>1</v>
      </c>
      <c r="J186">
        <f>'Bat-Base-Start'!J186-IF(COUNTIF('Bat-Season'!$A:$A,'Bat-Base-End'!$A186)&gt;0,VLOOKUP('Bat-Base-End'!$A186,'Bat-Season'!$A:$M,10,FALSE),0)</f>
        <v>11</v>
      </c>
      <c r="K186">
        <f>'Bat-Base-Start'!K186-IF(COUNTIF('Bat-Season'!$A:$A,'Bat-Base-End'!$A186)&gt;0,VLOOKUP('Bat-Base-End'!$A186,'Bat-Season'!$A:$M,11,FALSE),0)</f>
        <v>3</v>
      </c>
      <c r="L186" t="str">
        <f>IF(ISBLANK('Bat-Base-Start'!L186),"",'Bat-Base-Start'!L186-IF(COUNTIF('Bat-Season'!$A:$A,'Bat-Base-End'!$A186)&gt;0,VLOOKUP('Bat-Base-End'!$A186,'Bat-Season'!$A:$M,12,FALSE),0))</f>
        <v/>
      </c>
      <c r="M186" t="str">
        <f>'Bat-Base-Start'!M186</f>
        <v>N</v>
      </c>
    </row>
    <row r="187" spans="1:13" x14ac:dyDescent="0.2">
      <c r="A187" t="str">
        <f>'Bat-Base-Start'!A187</f>
        <v>S Poole</v>
      </c>
      <c r="B187">
        <f>'Bat-Base-Start'!B187-IF(COUNTIF('Bat-Season'!$A:$A,'Bat-Base-End'!$A187)&gt;0,VLOOKUP('Bat-Base-End'!$A187,'Bat-Season'!$A:$M,2,FALSE),0)</f>
        <v>2</v>
      </c>
      <c r="C187">
        <f>'Bat-Base-Start'!C187-IF(COUNTIF('Bat-Season'!$A:$A,'Bat-Base-End'!$A187)&gt;0,VLOOKUP('Bat-Base-End'!$A187,'Bat-Season'!$A:$M,3,FALSE),0)</f>
        <v>2</v>
      </c>
      <c r="D187">
        <f>'Bat-Base-Start'!D187-IF(COUNTIF('Bat-Season'!$A:$A,'Bat-Base-End'!$A187)&gt;0,VLOOKUP('Bat-Base-End'!$A187,'Bat-Season'!$A:$M,4,FALSE),0)</f>
        <v>0</v>
      </c>
      <c r="E187">
        <f>'Bat-Base-Start'!E187-IF(COUNTIF('Bat-Season'!$A:$A,'Bat-Base-End'!$A187)&gt;0,VLOOKUP('Bat-Base-End'!$A187,'Bat-Season'!$A:$M,5,FALSE),0)</f>
        <v>88</v>
      </c>
      <c r="F187">
        <f>'Bat-Base-Start'!F187</f>
        <v>70</v>
      </c>
      <c r="G187">
        <f>'Bat-Base-Start'!G187-IF(COUNTIF('Bat-Season'!$A:$A,'Bat-Base-End'!$A187)&gt;0,VLOOKUP('Bat-Base-End'!$A187,'Bat-Season'!$A:$M,7,FALSE),0)</f>
        <v>1</v>
      </c>
      <c r="H187">
        <f>'Bat-Base-Start'!H187-IF(COUNTIF('Bat-Season'!$A:$A,'Bat-Base-End'!$A187)&gt;0,VLOOKUP('Bat-Base-End'!$A187,'Bat-Season'!$A:$M,8,FALSE),0)</f>
        <v>0</v>
      </c>
      <c r="I187">
        <f>'Bat-Base-Start'!I187-IF(COUNTIF('Bat-Season'!$A:$A,'Bat-Base-End'!$A187)&gt;0,VLOOKUP('Bat-Base-End'!$A187,'Bat-Season'!$A:$M,9,FALSE),0)</f>
        <v>0</v>
      </c>
      <c r="J187">
        <f>'Bat-Base-Start'!J187-IF(COUNTIF('Bat-Season'!$A:$A,'Bat-Base-End'!$A187)&gt;0,VLOOKUP('Bat-Base-End'!$A187,'Bat-Season'!$A:$M,10,FALSE),0)</f>
        <v>10</v>
      </c>
      <c r="K187">
        <f>'Bat-Base-Start'!K187-IF(COUNTIF('Bat-Season'!$A:$A,'Bat-Base-End'!$A187)&gt;0,VLOOKUP('Bat-Base-End'!$A187,'Bat-Season'!$A:$M,11,FALSE),0)</f>
        <v>6</v>
      </c>
      <c r="L187" t="str">
        <f>IF(ISBLANK('Bat-Base-Start'!L187),"",'Bat-Base-Start'!L187-IF(COUNTIF('Bat-Season'!$A:$A,'Bat-Base-End'!$A187)&gt;0,VLOOKUP('Bat-Base-End'!$A187,'Bat-Season'!$A:$M,12,FALSE),0))</f>
        <v/>
      </c>
      <c r="M187" t="str">
        <f>'Bat-Base-Start'!M187</f>
        <v>N</v>
      </c>
    </row>
    <row r="188" spans="1:13" x14ac:dyDescent="0.2">
      <c r="A188" t="str">
        <f>'Bat-Base-Start'!A188</f>
        <v>A Pratten</v>
      </c>
      <c r="B188">
        <f>'Bat-Base-Start'!B188-IF(COUNTIF('Bat-Season'!$A:$A,'Bat-Base-End'!$A188)&gt;0,VLOOKUP('Bat-Base-End'!$A188,'Bat-Season'!$A:$M,2,FALSE),0)</f>
        <v>1</v>
      </c>
      <c r="C188">
        <f>'Bat-Base-Start'!C188-IF(COUNTIF('Bat-Season'!$A:$A,'Bat-Base-End'!$A188)&gt;0,VLOOKUP('Bat-Base-End'!$A188,'Bat-Season'!$A:$M,3,FALSE),0)</f>
        <v>0</v>
      </c>
      <c r="D188">
        <f>'Bat-Base-Start'!D188-IF(COUNTIF('Bat-Season'!$A:$A,'Bat-Base-End'!$A188)&gt;0,VLOOKUP('Bat-Base-End'!$A188,'Bat-Season'!$A:$M,4,FALSE),0)</f>
        <v>0</v>
      </c>
      <c r="E188">
        <f>'Bat-Base-Start'!E188-IF(COUNTIF('Bat-Season'!$A:$A,'Bat-Base-End'!$A188)&gt;0,VLOOKUP('Bat-Base-End'!$A188,'Bat-Season'!$A:$M,5,FALSE),0)</f>
        <v>0</v>
      </c>
      <c r="F188">
        <f>'Bat-Base-Start'!F188</f>
        <v>0</v>
      </c>
      <c r="G188">
        <f>'Bat-Base-Start'!G188-IF(COUNTIF('Bat-Season'!$A:$A,'Bat-Base-End'!$A188)&gt;0,VLOOKUP('Bat-Base-End'!$A188,'Bat-Season'!$A:$M,7,FALSE),0)</f>
        <v>0</v>
      </c>
      <c r="H188">
        <f>'Bat-Base-Start'!H188-IF(COUNTIF('Bat-Season'!$A:$A,'Bat-Base-End'!$A188)&gt;0,VLOOKUP('Bat-Base-End'!$A188,'Bat-Season'!$A:$M,8,FALSE),0)</f>
        <v>0</v>
      </c>
      <c r="I188">
        <f>'Bat-Base-Start'!I188-IF(COUNTIF('Bat-Season'!$A:$A,'Bat-Base-End'!$A188)&gt;0,VLOOKUP('Bat-Base-End'!$A188,'Bat-Season'!$A:$M,9,FALSE),0)</f>
        <v>0</v>
      </c>
      <c r="J188">
        <f>'Bat-Base-Start'!J188-IF(COUNTIF('Bat-Season'!$A:$A,'Bat-Base-End'!$A188)&gt;0,VLOOKUP('Bat-Base-End'!$A188,'Bat-Season'!$A:$M,10,FALSE),0)</f>
        <v>0</v>
      </c>
      <c r="K188">
        <f>'Bat-Base-Start'!K188-IF(COUNTIF('Bat-Season'!$A:$A,'Bat-Base-End'!$A188)&gt;0,VLOOKUP('Bat-Base-End'!$A188,'Bat-Season'!$A:$M,11,FALSE),0)</f>
        <v>0</v>
      </c>
      <c r="L188" t="str">
        <f>IF(ISBLANK('Bat-Base-Start'!L188),"",'Bat-Base-Start'!L188-IF(COUNTIF('Bat-Season'!$A:$A,'Bat-Base-End'!$A188)&gt;0,VLOOKUP('Bat-Base-End'!$A188,'Bat-Season'!$A:$M,12,FALSE),0))</f>
        <v/>
      </c>
      <c r="M188" t="str">
        <f>'Bat-Base-Start'!M188</f>
        <v>N</v>
      </c>
    </row>
    <row r="189" spans="1:13" x14ac:dyDescent="0.2">
      <c r="A189" t="str">
        <f>'Bat-Base-Start'!A189</f>
        <v>Ajit Prasad</v>
      </c>
      <c r="B189">
        <f>'Bat-Base-Start'!B189-IF(COUNTIF('Bat-Season'!$A:$A,'Bat-Base-End'!$A189)&gt;0,VLOOKUP('Bat-Base-End'!$A189,'Bat-Season'!$A:$M,2,FALSE),0)</f>
        <v>11</v>
      </c>
      <c r="C189">
        <f>'Bat-Base-Start'!C189-IF(COUNTIF('Bat-Season'!$A:$A,'Bat-Base-End'!$A189)&gt;0,VLOOKUP('Bat-Base-End'!$A189,'Bat-Season'!$A:$M,3,FALSE),0)</f>
        <v>6</v>
      </c>
      <c r="D189">
        <f>'Bat-Base-Start'!D189-IF(COUNTIF('Bat-Season'!$A:$A,'Bat-Base-End'!$A189)&gt;0,VLOOKUP('Bat-Base-End'!$A189,'Bat-Season'!$A:$M,4,FALSE),0)</f>
        <v>2</v>
      </c>
      <c r="E189">
        <f>'Bat-Base-Start'!E189-IF(COUNTIF('Bat-Season'!$A:$A,'Bat-Base-End'!$A189)&gt;0,VLOOKUP('Bat-Base-End'!$A189,'Bat-Season'!$A:$M,5,FALSE),0)</f>
        <v>36</v>
      </c>
      <c r="F189" t="str">
        <f>'Bat-Base-Start'!F189</f>
        <v>22*</v>
      </c>
      <c r="G189">
        <f>'Bat-Base-Start'!G189-IF(COUNTIF('Bat-Season'!$A:$A,'Bat-Base-End'!$A189)&gt;0,VLOOKUP('Bat-Base-End'!$A189,'Bat-Season'!$A:$M,7,FALSE),0)</f>
        <v>0</v>
      </c>
      <c r="H189">
        <f>'Bat-Base-Start'!H189-IF(COUNTIF('Bat-Season'!$A:$A,'Bat-Base-End'!$A189)&gt;0,VLOOKUP('Bat-Base-End'!$A189,'Bat-Season'!$A:$M,8,FALSE),0)</f>
        <v>0</v>
      </c>
      <c r="I189">
        <f>'Bat-Base-Start'!I189-IF(COUNTIF('Bat-Season'!$A:$A,'Bat-Base-End'!$A189)&gt;0,VLOOKUP('Bat-Base-End'!$A189,'Bat-Season'!$A:$M,9,FALSE),0)</f>
        <v>0</v>
      </c>
      <c r="J189">
        <f>'Bat-Base-Start'!J189-IF(COUNTIF('Bat-Season'!$A:$A,'Bat-Base-End'!$A189)&gt;0,VLOOKUP('Bat-Base-End'!$A189,'Bat-Season'!$A:$M,10,FALSE),0)</f>
        <v>4</v>
      </c>
      <c r="K189">
        <f>'Bat-Base-Start'!K189-IF(COUNTIF('Bat-Season'!$A:$A,'Bat-Base-End'!$A189)&gt;0,VLOOKUP('Bat-Base-End'!$A189,'Bat-Season'!$A:$M,11,FALSE),0)</f>
        <v>0</v>
      </c>
      <c r="L189">
        <f>IF(ISBLANK('Bat-Base-Start'!L189),"",'Bat-Base-Start'!L189-IF(COUNTIF('Bat-Season'!$A:$A,'Bat-Base-End'!$A189)&gt;0,VLOOKUP('Bat-Base-End'!$A189,'Bat-Season'!$A:$M,12,FALSE),0))</f>
        <v>116</v>
      </c>
      <c r="M189" t="str">
        <f>'Bat-Base-Start'!M189</f>
        <v>Y</v>
      </c>
    </row>
    <row r="190" spans="1:13" x14ac:dyDescent="0.2">
      <c r="A190" t="str">
        <f>'Bat-Base-Start'!A190</f>
        <v>Duray Pretorius</v>
      </c>
      <c r="B190">
        <f>'Bat-Base-Start'!B190-IF(COUNTIF('Bat-Season'!$A:$A,'Bat-Base-End'!$A190)&gt;0,VLOOKUP('Bat-Base-End'!$A190,'Bat-Season'!$A:$M,2,FALSE),0)</f>
        <v>48</v>
      </c>
      <c r="C190">
        <f>'Bat-Base-Start'!C190-IF(COUNTIF('Bat-Season'!$A:$A,'Bat-Base-End'!$A190)&gt;0,VLOOKUP('Bat-Base-End'!$A190,'Bat-Season'!$A:$M,3,FALSE),0)</f>
        <v>37</v>
      </c>
      <c r="D190">
        <f>'Bat-Base-Start'!D190-IF(COUNTIF('Bat-Season'!$A:$A,'Bat-Base-End'!$A190)&gt;0,VLOOKUP('Bat-Base-End'!$A190,'Bat-Season'!$A:$M,4,FALSE),0)</f>
        <v>14</v>
      </c>
      <c r="E190">
        <f>'Bat-Base-Start'!E190-IF(COUNTIF('Bat-Season'!$A:$A,'Bat-Base-End'!$A190)&gt;0,VLOOKUP('Bat-Base-End'!$A190,'Bat-Season'!$A:$M,5,FALSE),0)</f>
        <v>728</v>
      </c>
      <c r="F190">
        <f>'Bat-Base-Start'!F190</f>
        <v>92</v>
      </c>
      <c r="G190">
        <f>'Bat-Base-Start'!G190-IF(COUNTIF('Bat-Season'!$A:$A,'Bat-Base-End'!$A190)&gt;0,VLOOKUP('Bat-Base-End'!$A190,'Bat-Season'!$A:$M,7,FALSE),0)</f>
        <v>6</v>
      </c>
      <c r="H190">
        <f>'Bat-Base-Start'!H190-IF(COUNTIF('Bat-Season'!$A:$A,'Bat-Base-End'!$A190)&gt;0,VLOOKUP('Bat-Base-End'!$A190,'Bat-Season'!$A:$M,8,FALSE),0)</f>
        <v>0</v>
      </c>
      <c r="I190">
        <f>'Bat-Base-Start'!I190-IF(COUNTIF('Bat-Season'!$A:$A,'Bat-Base-End'!$A190)&gt;0,VLOOKUP('Bat-Base-End'!$A190,'Bat-Season'!$A:$M,9,FALSE),0)</f>
        <v>2</v>
      </c>
      <c r="J190">
        <f>'Bat-Base-Start'!J190-IF(COUNTIF('Bat-Season'!$A:$A,'Bat-Base-End'!$A190)&gt;0,VLOOKUP('Bat-Base-End'!$A190,'Bat-Season'!$A:$M,10,FALSE),0)</f>
        <v>105</v>
      </c>
      <c r="K190">
        <f>'Bat-Base-Start'!K190-IF(COUNTIF('Bat-Season'!$A:$A,'Bat-Base-End'!$A190)&gt;0,VLOOKUP('Bat-Base-End'!$A190,'Bat-Season'!$A:$M,11,FALSE),0)</f>
        <v>21</v>
      </c>
      <c r="L190" t="str">
        <f>IF(ISBLANK('Bat-Base-Start'!L190),"",'Bat-Base-Start'!L190-IF(COUNTIF('Bat-Season'!$A:$A,'Bat-Base-End'!$A190)&gt;0,VLOOKUP('Bat-Base-End'!$A190,'Bat-Season'!$A:$M,12,FALSE),0))</f>
        <v/>
      </c>
      <c r="M190" t="str">
        <f>'Bat-Base-Start'!M190</f>
        <v>Y</v>
      </c>
    </row>
    <row r="191" spans="1:13" x14ac:dyDescent="0.2">
      <c r="A191" t="str">
        <f>'Bat-Base-Start'!A191</f>
        <v>T Pring</v>
      </c>
      <c r="B191">
        <f>'Bat-Base-Start'!B191-IF(COUNTIF('Bat-Season'!$A:$A,'Bat-Base-End'!$A191)&gt;0,VLOOKUP('Bat-Base-End'!$A191,'Bat-Season'!$A:$M,2,FALSE),0)</f>
        <v>78</v>
      </c>
      <c r="C191">
        <f>'Bat-Base-Start'!C191-IF(COUNTIF('Bat-Season'!$A:$A,'Bat-Base-End'!$A191)&gt;0,VLOOKUP('Bat-Base-End'!$A191,'Bat-Season'!$A:$M,3,FALSE),0)</f>
        <v>65</v>
      </c>
      <c r="D191">
        <f>'Bat-Base-Start'!D191-IF(COUNTIF('Bat-Season'!$A:$A,'Bat-Base-End'!$A191)&gt;0,VLOOKUP('Bat-Base-End'!$A191,'Bat-Season'!$A:$M,4,FALSE),0)</f>
        <v>7</v>
      </c>
      <c r="E191">
        <f>'Bat-Base-Start'!E191-IF(COUNTIF('Bat-Season'!$A:$A,'Bat-Base-End'!$A191)&gt;0,VLOOKUP('Bat-Base-End'!$A191,'Bat-Season'!$A:$M,5,FALSE),0)</f>
        <v>958</v>
      </c>
      <c r="F191">
        <f>'Bat-Base-Start'!F191</f>
        <v>72</v>
      </c>
      <c r="G191">
        <f>'Bat-Base-Start'!G191-IF(COUNTIF('Bat-Season'!$A:$A,'Bat-Base-End'!$A191)&gt;0,VLOOKUP('Bat-Base-End'!$A191,'Bat-Season'!$A:$M,7,FALSE),0)</f>
        <v>6</v>
      </c>
      <c r="H191">
        <f>'Bat-Base-Start'!H191-IF(COUNTIF('Bat-Season'!$A:$A,'Bat-Base-End'!$A191)&gt;0,VLOOKUP('Bat-Base-End'!$A191,'Bat-Season'!$A:$M,8,FALSE),0)</f>
        <v>0</v>
      </c>
      <c r="I191">
        <f>'Bat-Base-Start'!I191-IF(COUNTIF('Bat-Season'!$A:$A,'Bat-Base-End'!$A191)&gt;0,VLOOKUP('Bat-Base-End'!$A191,'Bat-Season'!$A:$M,9,FALSE),0)</f>
        <v>10</v>
      </c>
      <c r="J191">
        <f>'Bat-Base-Start'!J191-IF(COUNTIF('Bat-Season'!$A:$A,'Bat-Base-End'!$A191)&gt;0,VLOOKUP('Bat-Base-End'!$A191,'Bat-Season'!$A:$M,10,FALSE),0)</f>
        <v>56</v>
      </c>
      <c r="K191">
        <f>'Bat-Base-Start'!K191-IF(COUNTIF('Bat-Season'!$A:$A,'Bat-Base-End'!$A191)&gt;0,VLOOKUP('Bat-Base-End'!$A191,'Bat-Season'!$A:$M,11,FALSE),0)</f>
        <v>15</v>
      </c>
      <c r="L191" t="str">
        <f>IF(ISBLANK('Bat-Base-Start'!L191),"",'Bat-Base-Start'!L191-IF(COUNTIF('Bat-Season'!$A:$A,'Bat-Base-End'!$A191)&gt;0,VLOOKUP('Bat-Base-End'!$A191,'Bat-Season'!$A:$M,12,FALSE),0))</f>
        <v/>
      </c>
      <c r="M191" t="str">
        <f>'Bat-Base-Start'!M191</f>
        <v>N</v>
      </c>
    </row>
    <row r="192" spans="1:13" x14ac:dyDescent="0.2">
      <c r="A192" t="str">
        <f>'Bat-Base-Start'!A192</f>
        <v>S Raghavan</v>
      </c>
      <c r="B192">
        <f>'Bat-Base-Start'!B192-IF(COUNTIF('Bat-Season'!$A:$A,'Bat-Base-End'!$A192)&gt;0,VLOOKUP('Bat-Base-End'!$A192,'Bat-Season'!$A:$M,2,FALSE),0)</f>
        <v>13</v>
      </c>
      <c r="C192">
        <f>'Bat-Base-Start'!C192-IF(COUNTIF('Bat-Season'!$A:$A,'Bat-Base-End'!$A192)&gt;0,VLOOKUP('Bat-Base-End'!$A192,'Bat-Season'!$A:$M,3,FALSE),0)</f>
        <v>12</v>
      </c>
      <c r="D192">
        <f>'Bat-Base-Start'!D192-IF(COUNTIF('Bat-Season'!$A:$A,'Bat-Base-End'!$A192)&gt;0,VLOOKUP('Bat-Base-End'!$A192,'Bat-Season'!$A:$M,4,FALSE),0)</f>
        <v>2</v>
      </c>
      <c r="E192">
        <f>'Bat-Base-Start'!E192-IF(COUNTIF('Bat-Season'!$A:$A,'Bat-Base-End'!$A192)&gt;0,VLOOKUP('Bat-Base-End'!$A192,'Bat-Season'!$A:$M,5,FALSE),0)</f>
        <v>311</v>
      </c>
      <c r="F192">
        <f>'Bat-Base-Start'!F192</f>
        <v>65</v>
      </c>
      <c r="G192">
        <f>'Bat-Base-Start'!G192-IF(COUNTIF('Bat-Season'!$A:$A,'Bat-Base-End'!$A192)&gt;0,VLOOKUP('Bat-Base-End'!$A192,'Bat-Season'!$A:$M,7,FALSE),0)</f>
        <v>1</v>
      </c>
      <c r="H192">
        <f>'Bat-Base-Start'!H192-IF(COUNTIF('Bat-Season'!$A:$A,'Bat-Base-End'!$A192)&gt;0,VLOOKUP('Bat-Base-End'!$A192,'Bat-Season'!$A:$M,8,FALSE),0)</f>
        <v>0</v>
      </c>
      <c r="I192">
        <f>'Bat-Base-Start'!I192-IF(COUNTIF('Bat-Season'!$A:$A,'Bat-Base-End'!$A192)&gt;0,VLOOKUP('Bat-Base-End'!$A192,'Bat-Season'!$A:$M,9,FALSE),0)</f>
        <v>0</v>
      </c>
      <c r="J192">
        <f>'Bat-Base-Start'!J192-IF(COUNTIF('Bat-Season'!$A:$A,'Bat-Base-End'!$A192)&gt;0,VLOOKUP('Bat-Base-End'!$A192,'Bat-Season'!$A:$M,10,FALSE),0)</f>
        <v>26</v>
      </c>
      <c r="K192">
        <f>'Bat-Base-Start'!K192-IF(COUNTIF('Bat-Season'!$A:$A,'Bat-Base-End'!$A192)&gt;0,VLOOKUP('Bat-Base-End'!$A192,'Bat-Season'!$A:$M,11,FALSE),0)</f>
        <v>2</v>
      </c>
      <c r="L192" t="str">
        <f>IF(ISBLANK('Bat-Base-Start'!L192),"",'Bat-Base-Start'!L192-IF(COUNTIF('Bat-Season'!$A:$A,'Bat-Base-End'!$A192)&gt;0,VLOOKUP('Bat-Base-End'!$A192,'Bat-Season'!$A:$M,12,FALSE),0))</f>
        <v/>
      </c>
      <c r="M192" t="str">
        <f>'Bat-Base-Start'!M192</f>
        <v>N</v>
      </c>
    </row>
    <row r="193" spans="1:13" x14ac:dyDescent="0.2">
      <c r="A193" t="str">
        <f>'Bat-Base-Start'!A193</f>
        <v>V Raman</v>
      </c>
      <c r="B193">
        <f>'Bat-Base-Start'!B193-IF(COUNTIF('Bat-Season'!$A:$A,'Bat-Base-End'!$A193)&gt;0,VLOOKUP('Bat-Base-End'!$A193,'Bat-Season'!$A:$M,2,FALSE),0)</f>
        <v>15</v>
      </c>
      <c r="C193">
        <f>'Bat-Base-Start'!C193-IF(COUNTIF('Bat-Season'!$A:$A,'Bat-Base-End'!$A193)&gt;0,VLOOKUP('Bat-Base-End'!$A193,'Bat-Season'!$A:$M,3,FALSE),0)</f>
        <v>14</v>
      </c>
      <c r="D193">
        <f>'Bat-Base-Start'!D193-IF(COUNTIF('Bat-Season'!$A:$A,'Bat-Base-End'!$A193)&gt;0,VLOOKUP('Bat-Base-End'!$A193,'Bat-Season'!$A:$M,4,FALSE),0)</f>
        <v>1</v>
      </c>
      <c r="E193">
        <f>'Bat-Base-Start'!E193-IF(COUNTIF('Bat-Season'!$A:$A,'Bat-Base-End'!$A193)&gt;0,VLOOKUP('Bat-Base-End'!$A193,'Bat-Season'!$A:$M,5,FALSE),0)</f>
        <v>494</v>
      </c>
      <c r="F193">
        <f>'Bat-Base-Start'!F193</f>
        <v>117</v>
      </c>
      <c r="G193">
        <f>'Bat-Base-Start'!G193-IF(COUNTIF('Bat-Season'!$A:$A,'Bat-Base-End'!$A193)&gt;0,VLOOKUP('Bat-Base-End'!$A193,'Bat-Season'!$A:$M,7,FALSE),0)</f>
        <v>3</v>
      </c>
      <c r="H193">
        <f>'Bat-Base-Start'!H193-IF(COUNTIF('Bat-Season'!$A:$A,'Bat-Base-End'!$A193)&gt;0,VLOOKUP('Bat-Base-End'!$A193,'Bat-Season'!$A:$M,8,FALSE),0)</f>
        <v>1</v>
      </c>
      <c r="I193">
        <f>'Bat-Base-Start'!I193-IF(COUNTIF('Bat-Season'!$A:$A,'Bat-Base-End'!$A193)&gt;0,VLOOKUP('Bat-Base-End'!$A193,'Bat-Season'!$A:$M,9,FALSE),0)</f>
        <v>0</v>
      </c>
      <c r="J193">
        <f>'Bat-Base-Start'!J193-IF(COUNTIF('Bat-Season'!$A:$A,'Bat-Base-End'!$A193)&gt;0,VLOOKUP('Bat-Base-End'!$A193,'Bat-Season'!$A:$M,10,FALSE),0)</f>
        <v>44</v>
      </c>
      <c r="K193">
        <f>'Bat-Base-Start'!K193-IF(COUNTIF('Bat-Season'!$A:$A,'Bat-Base-End'!$A193)&gt;0,VLOOKUP('Bat-Base-End'!$A193,'Bat-Season'!$A:$M,11,FALSE),0)</f>
        <v>5</v>
      </c>
      <c r="L193" t="str">
        <f>IF(ISBLANK('Bat-Base-Start'!L193),"",'Bat-Base-Start'!L193-IF(COUNTIF('Bat-Season'!$A:$A,'Bat-Base-End'!$A193)&gt;0,VLOOKUP('Bat-Base-End'!$A193,'Bat-Season'!$A:$M,12,FALSE),0))</f>
        <v/>
      </c>
      <c r="M193" t="str">
        <f>'Bat-Base-Start'!M193</f>
        <v>N</v>
      </c>
    </row>
    <row r="194" spans="1:13" x14ac:dyDescent="0.2">
      <c r="A194" t="str">
        <f>'Bat-Base-Start'!A194</f>
        <v>? Ranjan</v>
      </c>
      <c r="B194">
        <f>'Bat-Base-Start'!B194-IF(COUNTIF('Bat-Season'!$A:$A,'Bat-Base-End'!$A194)&gt;0,VLOOKUP('Bat-Base-End'!$A194,'Bat-Season'!$A:$M,2,FALSE),0)</f>
        <v>1</v>
      </c>
      <c r="C194">
        <f>'Bat-Base-Start'!C194-IF(COUNTIF('Bat-Season'!$A:$A,'Bat-Base-End'!$A194)&gt;0,VLOOKUP('Bat-Base-End'!$A194,'Bat-Season'!$A:$M,3,FALSE),0)</f>
        <v>1</v>
      </c>
      <c r="D194">
        <f>'Bat-Base-Start'!D194-IF(COUNTIF('Bat-Season'!$A:$A,'Bat-Base-End'!$A194)&gt;0,VLOOKUP('Bat-Base-End'!$A194,'Bat-Season'!$A:$M,4,FALSE),0)</f>
        <v>0</v>
      </c>
      <c r="E194">
        <f>'Bat-Base-Start'!E194-IF(COUNTIF('Bat-Season'!$A:$A,'Bat-Base-End'!$A194)&gt;0,VLOOKUP('Bat-Base-End'!$A194,'Bat-Season'!$A:$M,5,FALSE),0)</f>
        <v>13</v>
      </c>
      <c r="F194">
        <f>'Bat-Base-Start'!F194</f>
        <v>13</v>
      </c>
      <c r="G194">
        <f>'Bat-Base-Start'!G194-IF(COUNTIF('Bat-Season'!$A:$A,'Bat-Base-End'!$A194)&gt;0,VLOOKUP('Bat-Base-End'!$A194,'Bat-Season'!$A:$M,7,FALSE),0)</f>
        <v>0</v>
      </c>
      <c r="H194">
        <f>'Bat-Base-Start'!H194-IF(COUNTIF('Bat-Season'!$A:$A,'Bat-Base-End'!$A194)&gt;0,VLOOKUP('Bat-Base-End'!$A194,'Bat-Season'!$A:$M,8,FALSE),0)</f>
        <v>0</v>
      </c>
      <c r="I194">
        <f>'Bat-Base-Start'!I194-IF(COUNTIF('Bat-Season'!$A:$A,'Bat-Base-End'!$A194)&gt;0,VLOOKUP('Bat-Base-End'!$A194,'Bat-Season'!$A:$M,9,FALSE),0)</f>
        <v>0</v>
      </c>
      <c r="J194">
        <f>'Bat-Base-Start'!J194-IF(COUNTIF('Bat-Season'!$A:$A,'Bat-Base-End'!$A194)&gt;0,VLOOKUP('Bat-Base-End'!$A194,'Bat-Season'!$A:$M,10,FALSE),0)</f>
        <v>0</v>
      </c>
      <c r="K194">
        <f>'Bat-Base-Start'!K194-IF(COUNTIF('Bat-Season'!$A:$A,'Bat-Base-End'!$A194)&gt;0,VLOOKUP('Bat-Base-End'!$A194,'Bat-Season'!$A:$M,11,FALSE),0)</f>
        <v>0</v>
      </c>
      <c r="L194" t="str">
        <f>IF(ISBLANK('Bat-Base-Start'!L194),"",'Bat-Base-Start'!L194-IF(COUNTIF('Bat-Season'!$A:$A,'Bat-Base-End'!$A194)&gt;0,VLOOKUP('Bat-Base-End'!$A194,'Bat-Season'!$A:$M,12,FALSE),0))</f>
        <v/>
      </c>
      <c r="M194" t="str">
        <f>'Bat-Base-Start'!M194</f>
        <v>N</v>
      </c>
    </row>
    <row r="195" spans="1:13" x14ac:dyDescent="0.2">
      <c r="A195" t="str">
        <f>'Bat-Base-Start'!A195</f>
        <v>N Rashid</v>
      </c>
      <c r="B195">
        <f>'Bat-Base-Start'!B195-IF(COUNTIF('Bat-Season'!$A:$A,'Bat-Base-End'!$A195)&gt;0,VLOOKUP('Bat-Base-End'!$A195,'Bat-Season'!$A:$M,2,FALSE),0)</f>
        <v>67</v>
      </c>
      <c r="C195">
        <f>'Bat-Base-Start'!C195-IF(COUNTIF('Bat-Season'!$A:$A,'Bat-Base-End'!$A195)&gt;0,VLOOKUP('Bat-Base-End'!$A195,'Bat-Season'!$A:$M,3,FALSE),0)</f>
        <v>63</v>
      </c>
      <c r="D195">
        <f>'Bat-Base-Start'!D195-IF(COUNTIF('Bat-Season'!$A:$A,'Bat-Base-End'!$A195)&gt;0,VLOOKUP('Bat-Base-End'!$A195,'Bat-Season'!$A:$M,4,FALSE),0)</f>
        <v>14</v>
      </c>
      <c r="E195">
        <f>'Bat-Base-Start'!E195-IF(COUNTIF('Bat-Season'!$A:$A,'Bat-Base-End'!$A195)&gt;0,VLOOKUP('Bat-Base-End'!$A195,'Bat-Season'!$A:$M,5,FALSE),0)</f>
        <v>1991</v>
      </c>
      <c r="F195">
        <f>'Bat-Base-Start'!F195</f>
        <v>127</v>
      </c>
      <c r="G195">
        <f>'Bat-Base-Start'!G195-IF(COUNTIF('Bat-Season'!$A:$A,'Bat-Base-End'!$A195)&gt;0,VLOOKUP('Bat-Base-End'!$A195,'Bat-Season'!$A:$M,7,FALSE),0)</f>
        <v>11</v>
      </c>
      <c r="H195">
        <f>'Bat-Base-Start'!H195-IF(COUNTIF('Bat-Season'!$A:$A,'Bat-Base-End'!$A195)&gt;0,VLOOKUP('Bat-Base-End'!$A195,'Bat-Season'!$A:$M,8,FALSE),0)</f>
        <v>4</v>
      </c>
      <c r="I195">
        <f>'Bat-Base-Start'!I195-IF(COUNTIF('Bat-Season'!$A:$A,'Bat-Base-End'!$A195)&gt;0,VLOOKUP('Bat-Base-End'!$A195,'Bat-Season'!$A:$M,9,FALSE),0)</f>
        <v>3</v>
      </c>
      <c r="J195">
        <f>'Bat-Base-Start'!J195-IF(COUNTIF('Bat-Season'!$A:$A,'Bat-Base-End'!$A195)&gt;0,VLOOKUP('Bat-Base-End'!$A195,'Bat-Season'!$A:$M,10,FALSE),0)</f>
        <v>32</v>
      </c>
      <c r="K195">
        <f>'Bat-Base-Start'!K195-IF(COUNTIF('Bat-Season'!$A:$A,'Bat-Base-End'!$A195)&gt;0,VLOOKUP('Bat-Base-End'!$A195,'Bat-Season'!$A:$M,11,FALSE),0)</f>
        <v>4</v>
      </c>
      <c r="L195" t="str">
        <f>IF(ISBLANK('Bat-Base-Start'!L195),"",'Bat-Base-Start'!L195-IF(COUNTIF('Bat-Season'!$A:$A,'Bat-Base-End'!$A195)&gt;0,VLOOKUP('Bat-Base-End'!$A195,'Bat-Season'!$A:$M,12,FALSE),0))</f>
        <v/>
      </c>
      <c r="M195" t="str">
        <f>'Bat-Base-Start'!M195</f>
        <v>N</v>
      </c>
    </row>
    <row r="196" spans="1:13" x14ac:dyDescent="0.2">
      <c r="A196" t="str">
        <f>'Bat-Base-Start'!A196</f>
        <v>A Ratyna</v>
      </c>
      <c r="B196">
        <f>'Bat-Base-Start'!B196-IF(COUNTIF('Bat-Season'!$A:$A,'Bat-Base-End'!$A196)&gt;0,VLOOKUP('Bat-Base-End'!$A196,'Bat-Season'!$A:$M,2,FALSE),0)</f>
        <v>43</v>
      </c>
      <c r="C196">
        <f>'Bat-Base-Start'!C196-IF(COUNTIF('Bat-Season'!$A:$A,'Bat-Base-End'!$A196)&gt;0,VLOOKUP('Bat-Base-End'!$A196,'Bat-Season'!$A:$M,3,FALSE),0)</f>
        <v>39</v>
      </c>
      <c r="D196">
        <f>'Bat-Base-Start'!D196-IF(COUNTIF('Bat-Season'!$A:$A,'Bat-Base-End'!$A196)&gt;0,VLOOKUP('Bat-Base-End'!$A196,'Bat-Season'!$A:$M,4,FALSE),0)</f>
        <v>10</v>
      </c>
      <c r="E196">
        <f>'Bat-Base-Start'!E196-IF(COUNTIF('Bat-Season'!$A:$A,'Bat-Base-End'!$A196)&gt;0,VLOOKUP('Bat-Base-End'!$A196,'Bat-Season'!$A:$M,5,FALSE),0)</f>
        <v>418</v>
      </c>
      <c r="F196">
        <f>'Bat-Base-Start'!F196</f>
        <v>53</v>
      </c>
      <c r="G196">
        <f>'Bat-Base-Start'!G196-IF(COUNTIF('Bat-Season'!$A:$A,'Bat-Base-End'!$A196)&gt;0,VLOOKUP('Bat-Base-End'!$A196,'Bat-Season'!$A:$M,7,FALSE),0)</f>
        <v>1</v>
      </c>
      <c r="H196">
        <f>'Bat-Base-Start'!H196-IF(COUNTIF('Bat-Season'!$A:$A,'Bat-Base-End'!$A196)&gt;0,VLOOKUP('Bat-Base-End'!$A196,'Bat-Season'!$A:$M,8,FALSE),0)</f>
        <v>0</v>
      </c>
      <c r="I196">
        <f>'Bat-Base-Start'!I196-IF(COUNTIF('Bat-Season'!$A:$A,'Bat-Base-End'!$A196)&gt;0,VLOOKUP('Bat-Base-End'!$A196,'Bat-Season'!$A:$M,9,FALSE),0)</f>
        <v>5</v>
      </c>
      <c r="J196">
        <f>'Bat-Base-Start'!J196-IF(COUNTIF('Bat-Season'!$A:$A,'Bat-Base-End'!$A196)&gt;0,VLOOKUP('Bat-Base-End'!$A196,'Bat-Season'!$A:$M,10,FALSE),0)</f>
        <v>42</v>
      </c>
      <c r="K196">
        <f>'Bat-Base-Start'!K196-IF(COUNTIF('Bat-Season'!$A:$A,'Bat-Base-End'!$A196)&gt;0,VLOOKUP('Bat-Base-End'!$A196,'Bat-Season'!$A:$M,11,FALSE),0)</f>
        <v>3</v>
      </c>
      <c r="L196" t="str">
        <f>IF(ISBLANK('Bat-Base-Start'!L196),"",'Bat-Base-Start'!L196-IF(COUNTIF('Bat-Season'!$A:$A,'Bat-Base-End'!$A196)&gt;0,VLOOKUP('Bat-Base-End'!$A196,'Bat-Season'!$A:$M,12,FALSE),0))</f>
        <v/>
      </c>
      <c r="M196" t="str">
        <f>'Bat-Base-Start'!M196</f>
        <v>N</v>
      </c>
    </row>
    <row r="197" spans="1:13" x14ac:dyDescent="0.2">
      <c r="A197" t="str">
        <f>'Bat-Base-Start'!A197</f>
        <v>A Reed</v>
      </c>
      <c r="B197">
        <f>'Bat-Base-Start'!B197-IF(COUNTIF('Bat-Season'!$A:$A,'Bat-Base-End'!$A197)&gt;0,VLOOKUP('Bat-Base-End'!$A197,'Bat-Season'!$A:$M,2,FALSE),0)</f>
        <v>50</v>
      </c>
      <c r="C197">
        <f>'Bat-Base-Start'!C197-IF(COUNTIF('Bat-Season'!$A:$A,'Bat-Base-End'!$A197)&gt;0,VLOOKUP('Bat-Base-End'!$A197,'Bat-Season'!$A:$M,3,FALSE),0)</f>
        <v>46</v>
      </c>
      <c r="D197">
        <f>'Bat-Base-Start'!D197-IF(COUNTIF('Bat-Season'!$A:$A,'Bat-Base-End'!$A197)&gt;0,VLOOKUP('Bat-Base-End'!$A197,'Bat-Season'!$A:$M,4,FALSE),0)</f>
        <v>4</v>
      </c>
      <c r="E197">
        <f>'Bat-Base-Start'!E197-IF(COUNTIF('Bat-Season'!$A:$A,'Bat-Base-End'!$A197)&gt;0,VLOOKUP('Bat-Base-End'!$A197,'Bat-Season'!$A:$M,5,FALSE),0)</f>
        <v>238</v>
      </c>
      <c r="F197">
        <f>'Bat-Base-Start'!F197</f>
        <v>30</v>
      </c>
      <c r="G197">
        <f>'Bat-Base-Start'!G197-IF(COUNTIF('Bat-Season'!$A:$A,'Bat-Base-End'!$A197)&gt;0,VLOOKUP('Bat-Base-End'!$A197,'Bat-Season'!$A:$M,7,FALSE),0)</f>
        <v>0</v>
      </c>
      <c r="H197">
        <f>'Bat-Base-Start'!H197-IF(COUNTIF('Bat-Season'!$A:$A,'Bat-Base-End'!$A197)&gt;0,VLOOKUP('Bat-Base-End'!$A197,'Bat-Season'!$A:$M,8,FALSE),0)</f>
        <v>0</v>
      </c>
      <c r="I197">
        <f>'Bat-Base-Start'!I197-IF(COUNTIF('Bat-Season'!$A:$A,'Bat-Base-End'!$A197)&gt;0,VLOOKUP('Bat-Base-End'!$A197,'Bat-Season'!$A:$M,9,FALSE),0)</f>
        <v>18</v>
      </c>
      <c r="J197">
        <f>'Bat-Base-Start'!J197-IF(COUNTIF('Bat-Season'!$A:$A,'Bat-Base-End'!$A197)&gt;0,VLOOKUP('Bat-Base-End'!$A197,'Bat-Season'!$A:$M,10,FALSE),0)</f>
        <v>26</v>
      </c>
      <c r="K197">
        <f>'Bat-Base-Start'!K197-IF(COUNTIF('Bat-Season'!$A:$A,'Bat-Base-End'!$A197)&gt;0,VLOOKUP('Bat-Base-End'!$A197,'Bat-Season'!$A:$M,11,FALSE),0)</f>
        <v>1</v>
      </c>
      <c r="L197" t="str">
        <f>IF(ISBLANK('Bat-Base-Start'!L197),"",'Bat-Base-Start'!L197-IF(COUNTIF('Bat-Season'!$A:$A,'Bat-Base-End'!$A197)&gt;0,VLOOKUP('Bat-Base-End'!$A197,'Bat-Season'!$A:$M,12,FALSE),0))</f>
        <v/>
      </c>
      <c r="M197" t="str">
        <f>'Bat-Base-Start'!M197</f>
        <v>N</v>
      </c>
    </row>
    <row r="198" spans="1:13" x14ac:dyDescent="0.2">
      <c r="A198" t="str">
        <f>'Bat-Base-Start'!A198</f>
        <v>E Reed</v>
      </c>
      <c r="B198">
        <f>'Bat-Base-Start'!B198-IF(COUNTIF('Bat-Season'!$A:$A,'Bat-Base-End'!$A198)&gt;0,VLOOKUP('Bat-Base-End'!$A198,'Bat-Season'!$A:$M,2,FALSE),0)</f>
        <v>5</v>
      </c>
      <c r="C198">
        <f>'Bat-Base-Start'!C198-IF(COUNTIF('Bat-Season'!$A:$A,'Bat-Base-End'!$A198)&gt;0,VLOOKUP('Bat-Base-End'!$A198,'Bat-Season'!$A:$M,3,FALSE),0)</f>
        <v>4</v>
      </c>
      <c r="D198">
        <f>'Bat-Base-Start'!D198-IF(COUNTIF('Bat-Season'!$A:$A,'Bat-Base-End'!$A198)&gt;0,VLOOKUP('Bat-Base-End'!$A198,'Bat-Season'!$A:$M,4,FALSE),0)</f>
        <v>0</v>
      </c>
      <c r="E198">
        <f>'Bat-Base-Start'!E198-IF(COUNTIF('Bat-Season'!$A:$A,'Bat-Base-End'!$A198)&gt;0,VLOOKUP('Bat-Base-End'!$A198,'Bat-Season'!$A:$M,5,FALSE),0)</f>
        <v>15</v>
      </c>
      <c r="F198">
        <f>'Bat-Base-Start'!F198</f>
        <v>10</v>
      </c>
      <c r="G198">
        <f>'Bat-Base-Start'!G198-IF(COUNTIF('Bat-Season'!$A:$A,'Bat-Base-End'!$A198)&gt;0,VLOOKUP('Bat-Base-End'!$A198,'Bat-Season'!$A:$M,7,FALSE),0)</f>
        <v>0</v>
      </c>
      <c r="H198">
        <f>'Bat-Base-Start'!H198-IF(COUNTIF('Bat-Season'!$A:$A,'Bat-Base-End'!$A198)&gt;0,VLOOKUP('Bat-Base-End'!$A198,'Bat-Season'!$A:$M,8,FALSE),0)</f>
        <v>0</v>
      </c>
      <c r="I198">
        <f>'Bat-Base-Start'!I198-IF(COUNTIF('Bat-Season'!$A:$A,'Bat-Base-End'!$A198)&gt;0,VLOOKUP('Bat-Base-End'!$A198,'Bat-Season'!$A:$M,9,FALSE),0)</f>
        <v>1</v>
      </c>
      <c r="J198">
        <f>'Bat-Base-Start'!J198-IF(COUNTIF('Bat-Season'!$A:$A,'Bat-Base-End'!$A198)&gt;0,VLOOKUP('Bat-Base-End'!$A198,'Bat-Season'!$A:$M,10,FALSE),0)</f>
        <v>1</v>
      </c>
      <c r="K198">
        <f>'Bat-Base-Start'!K198-IF(COUNTIF('Bat-Season'!$A:$A,'Bat-Base-End'!$A198)&gt;0,VLOOKUP('Bat-Base-End'!$A198,'Bat-Season'!$A:$M,11,FALSE),0)</f>
        <v>0</v>
      </c>
      <c r="L198" t="str">
        <f>IF(ISBLANK('Bat-Base-Start'!L198),"",'Bat-Base-Start'!L198-IF(COUNTIF('Bat-Season'!$A:$A,'Bat-Base-End'!$A198)&gt;0,VLOOKUP('Bat-Base-End'!$A198,'Bat-Season'!$A:$M,12,FALSE),0))</f>
        <v/>
      </c>
      <c r="M198" t="str">
        <f>'Bat-Base-Start'!M198</f>
        <v>N</v>
      </c>
    </row>
    <row r="199" spans="1:13" x14ac:dyDescent="0.2">
      <c r="A199" t="str">
        <f>'Bat-Base-Start'!A199</f>
        <v>M Rees</v>
      </c>
      <c r="B199">
        <f>'Bat-Base-Start'!B199-IF(COUNTIF('Bat-Season'!$A:$A,'Bat-Base-End'!$A199)&gt;0,VLOOKUP('Bat-Base-End'!$A199,'Bat-Season'!$A:$M,2,FALSE),0)</f>
        <v>44</v>
      </c>
      <c r="C199">
        <f>'Bat-Base-Start'!C199-IF(COUNTIF('Bat-Season'!$A:$A,'Bat-Base-End'!$A199)&gt;0,VLOOKUP('Bat-Base-End'!$A199,'Bat-Season'!$A:$M,3,FALSE),0)</f>
        <v>39</v>
      </c>
      <c r="D199">
        <f>'Bat-Base-Start'!D199-IF(COUNTIF('Bat-Season'!$A:$A,'Bat-Base-End'!$A199)&gt;0,VLOOKUP('Bat-Base-End'!$A199,'Bat-Season'!$A:$M,4,FALSE),0)</f>
        <v>0</v>
      </c>
      <c r="E199">
        <f>'Bat-Base-Start'!E199-IF(COUNTIF('Bat-Season'!$A:$A,'Bat-Base-End'!$A199)&gt;0,VLOOKUP('Bat-Base-End'!$A199,'Bat-Season'!$A:$M,5,FALSE),0)</f>
        <v>123</v>
      </c>
      <c r="F199">
        <f>'Bat-Base-Start'!F199</f>
        <v>16</v>
      </c>
      <c r="G199">
        <f>'Bat-Base-Start'!G199-IF(COUNTIF('Bat-Season'!$A:$A,'Bat-Base-End'!$A199)&gt;0,VLOOKUP('Bat-Base-End'!$A199,'Bat-Season'!$A:$M,7,FALSE),0)</f>
        <v>0</v>
      </c>
      <c r="H199">
        <f>'Bat-Base-Start'!H199-IF(COUNTIF('Bat-Season'!$A:$A,'Bat-Base-End'!$A199)&gt;0,VLOOKUP('Bat-Base-End'!$A199,'Bat-Season'!$A:$M,8,FALSE),0)</f>
        <v>0</v>
      </c>
      <c r="I199">
        <f>'Bat-Base-Start'!I199-IF(COUNTIF('Bat-Season'!$A:$A,'Bat-Base-End'!$A199)&gt;0,VLOOKUP('Bat-Base-End'!$A199,'Bat-Season'!$A:$M,9,FALSE),0)</f>
        <v>10</v>
      </c>
      <c r="J199">
        <f>'Bat-Base-Start'!J199-IF(COUNTIF('Bat-Season'!$A:$A,'Bat-Base-End'!$A199)&gt;0,VLOOKUP('Bat-Base-End'!$A199,'Bat-Season'!$A:$M,10,FALSE),0)</f>
        <v>9</v>
      </c>
      <c r="K199">
        <f>'Bat-Base-Start'!K199-IF(COUNTIF('Bat-Season'!$A:$A,'Bat-Base-End'!$A199)&gt;0,VLOOKUP('Bat-Base-End'!$A199,'Bat-Season'!$A:$M,11,FALSE),0)</f>
        <v>1</v>
      </c>
      <c r="L199" t="str">
        <f>IF(ISBLANK('Bat-Base-Start'!L199),"",'Bat-Base-Start'!L199-IF(COUNTIF('Bat-Season'!$A:$A,'Bat-Base-End'!$A199)&gt;0,VLOOKUP('Bat-Base-End'!$A199,'Bat-Season'!$A:$M,12,FALSE),0))</f>
        <v/>
      </c>
      <c r="M199" t="str">
        <f>'Bat-Base-Start'!M199</f>
        <v>N</v>
      </c>
    </row>
    <row r="200" spans="1:13" x14ac:dyDescent="0.2">
      <c r="A200" t="str">
        <f>'Bat-Base-Start'!A200</f>
        <v>I Reham</v>
      </c>
      <c r="B200">
        <f>'Bat-Base-Start'!B200-IF(COUNTIF('Bat-Season'!$A:$A,'Bat-Base-End'!$A200)&gt;0,VLOOKUP('Bat-Base-End'!$A200,'Bat-Season'!$A:$M,2,FALSE),0)</f>
        <v>1</v>
      </c>
      <c r="C200">
        <f>'Bat-Base-Start'!C200-IF(COUNTIF('Bat-Season'!$A:$A,'Bat-Base-End'!$A200)&gt;0,VLOOKUP('Bat-Base-End'!$A200,'Bat-Season'!$A:$M,3,FALSE),0)</f>
        <v>0</v>
      </c>
      <c r="D200">
        <f>'Bat-Base-Start'!D200-IF(COUNTIF('Bat-Season'!$A:$A,'Bat-Base-End'!$A200)&gt;0,VLOOKUP('Bat-Base-End'!$A200,'Bat-Season'!$A:$M,4,FALSE),0)</f>
        <v>0</v>
      </c>
      <c r="E200">
        <f>'Bat-Base-Start'!E200-IF(COUNTIF('Bat-Season'!$A:$A,'Bat-Base-End'!$A200)&gt;0,VLOOKUP('Bat-Base-End'!$A200,'Bat-Season'!$A:$M,5,FALSE),0)</f>
        <v>0</v>
      </c>
      <c r="F200">
        <f>'Bat-Base-Start'!F200</f>
        <v>0</v>
      </c>
      <c r="G200">
        <f>'Bat-Base-Start'!G200-IF(COUNTIF('Bat-Season'!$A:$A,'Bat-Base-End'!$A200)&gt;0,VLOOKUP('Bat-Base-End'!$A200,'Bat-Season'!$A:$M,7,FALSE),0)</f>
        <v>0</v>
      </c>
      <c r="H200">
        <f>'Bat-Base-Start'!H200-IF(COUNTIF('Bat-Season'!$A:$A,'Bat-Base-End'!$A200)&gt;0,VLOOKUP('Bat-Base-End'!$A200,'Bat-Season'!$A:$M,8,FALSE),0)</f>
        <v>0</v>
      </c>
      <c r="I200">
        <f>'Bat-Base-Start'!I200-IF(COUNTIF('Bat-Season'!$A:$A,'Bat-Base-End'!$A200)&gt;0,VLOOKUP('Bat-Base-End'!$A200,'Bat-Season'!$A:$M,9,FALSE),0)</f>
        <v>0</v>
      </c>
      <c r="J200">
        <f>'Bat-Base-Start'!J200-IF(COUNTIF('Bat-Season'!$A:$A,'Bat-Base-End'!$A200)&gt;0,VLOOKUP('Bat-Base-End'!$A200,'Bat-Season'!$A:$M,10,FALSE),0)</f>
        <v>0</v>
      </c>
      <c r="K200">
        <f>'Bat-Base-Start'!K200-IF(COUNTIF('Bat-Season'!$A:$A,'Bat-Base-End'!$A200)&gt;0,VLOOKUP('Bat-Base-End'!$A200,'Bat-Season'!$A:$M,11,FALSE),0)</f>
        <v>0</v>
      </c>
      <c r="L200" t="str">
        <f>IF(ISBLANK('Bat-Base-Start'!L200),"",'Bat-Base-Start'!L200-IF(COUNTIF('Bat-Season'!$A:$A,'Bat-Base-End'!$A200)&gt;0,VLOOKUP('Bat-Base-End'!$A200,'Bat-Season'!$A:$M,12,FALSE),0))</f>
        <v/>
      </c>
      <c r="M200" t="str">
        <f>'Bat-Base-Start'!M200</f>
        <v>N</v>
      </c>
    </row>
    <row r="201" spans="1:13" x14ac:dyDescent="0.2">
      <c r="A201" t="str">
        <f>'Bat-Base-Start'!A201</f>
        <v>R Richardson</v>
      </c>
      <c r="B201">
        <f>'Bat-Base-Start'!B201-IF(COUNTIF('Bat-Season'!$A:$A,'Bat-Base-End'!$A201)&gt;0,VLOOKUP('Bat-Base-End'!$A201,'Bat-Season'!$A:$M,2,FALSE),0)</f>
        <v>30</v>
      </c>
      <c r="C201">
        <f>'Bat-Base-Start'!C201-IF(COUNTIF('Bat-Season'!$A:$A,'Bat-Base-End'!$A201)&gt;0,VLOOKUP('Bat-Base-End'!$A201,'Bat-Season'!$A:$M,3,FALSE),0)</f>
        <v>27</v>
      </c>
      <c r="D201">
        <f>'Bat-Base-Start'!D201-IF(COUNTIF('Bat-Season'!$A:$A,'Bat-Base-End'!$A201)&gt;0,VLOOKUP('Bat-Base-End'!$A201,'Bat-Season'!$A:$M,4,FALSE),0)</f>
        <v>1</v>
      </c>
      <c r="E201">
        <f>'Bat-Base-Start'!E201-IF(COUNTIF('Bat-Season'!$A:$A,'Bat-Base-End'!$A201)&gt;0,VLOOKUP('Bat-Base-End'!$A201,'Bat-Season'!$A:$M,5,FALSE),0)</f>
        <v>584</v>
      </c>
      <c r="F201">
        <f>'Bat-Base-Start'!F201</f>
        <v>69</v>
      </c>
      <c r="G201">
        <f>'Bat-Base-Start'!G201-IF(COUNTIF('Bat-Season'!$A:$A,'Bat-Base-End'!$A201)&gt;0,VLOOKUP('Bat-Base-End'!$A201,'Bat-Season'!$A:$M,7,FALSE),0)</f>
        <v>2</v>
      </c>
      <c r="H201">
        <f>'Bat-Base-Start'!H201-IF(COUNTIF('Bat-Season'!$A:$A,'Bat-Base-End'!$A201)&gt;0,VLOOKUP('Bat-Base-End'!$A201,'Bat-Season'!$A:$M,8,FALSE),0)</f>
        <v>0</v>
      </c>
      <c r="I201">
        <f>'Bat-Base-Start'!I201-IF(COUNTIF('Bat-Season'!$A:$A,'Bat-Base-End'!$A201)&gt;0,VLOOKUP('Bat-Base-End'!$A201,'Bat-Season'!$A:$M,9,FALSE),0)</f>
        <v>4</v>
      </c>
      <c r="J201">
        <f>'Bat-Base-Start'!J201-IF(COUNTIF('Bat-Season'!$A:$A,'Bat-Base-End'!$A201)&gt;0,VLOOKUP('Bat-Base-End'!$A201,'Bat-Season'!$A:$M,10,FALSE),0)</f>
        <v>71</v>
      </c>
      <c r="K201">
        <f>'Bat-Base-Start'!K201-IF(COUNTIF('Bat-Season'!$A:$A,'Bat-Base-End'!$A201)&gt;0,VLOOKUP('Bat-Base-End'!$A201,'Bat-Season'!$A:$M,11,FALSE),0)</f>
        <v>8</v>
      </c>
      <c r="L201" t="str">
        <f>IF(ISBLANK('Bat-Base-Start'!L201),"",'Bat-Base-Start'!L201-IF(COUNTIF('Bat-Season'!$A:$A,'Bat-Base-End'!$A201)&gt;0,VLOOKUP('Bat-Base-End'!$A201,'Bat-Season'!$A:$M,12,FALSE),0))</f>
        <v/>
      </c>
      <c r="M201" t="str">
        <f>'Bat-Base-Start'!M201</f>
        <v>N</v>
      </c>
    </row>
    <row r="202" spans="1:13" x14ac:dyDescent="0.2">
      <c r="A202" t="str">
        <f>'Bat-Base-Start'!A202</f>
        <v>Matt Ridgway</v>
      </c>
      <c r="B202">
        <f>'Bat-Base-Start'!B202-IF(COUNTIF('Bat-Season'!$A:$A,'Bat-Base-End'!$A202)&gt;0,VLOOKUP('Bat-Base-End'!$A202,'Bat-Season'!$A:$M,2,FALSE),0)</f>
        <v>264</v>
      </c>
      <c r="C202">
        <f>'Bat-Base-Start'!C202-IF(COUNTIF('Bat-Season'!$A:$A,'Bat-Base-End'!$A202)&gt;0,VLOOKUP('Bat-Base-End'!$A202,'Bat-Season'!$A:$M,3,FALSE),0)</f>
        <v>227</v>
      </c>
      <c r="D202">
        <f>'Bat-Base-Start'!D202-IF(COUNTIF('Bat-Season'!$A:$A,'Bat-Base-End'!$A202)&gt;0,VLOOKUP('Bat-Base-End'!$A202,'Bat-Season'!$A:$M,4,FALSE),0)</f>
        <v>41</v>
      </c>
      <c r="E202">
        <f>'Bat-Base-Start'!E202-IF(COUNTIF('Bat-Season'!$A:$A,'Bat-Base-End'!$A202)&gt;0,VLOOKUP('Bat-Base-End'!$A202,'Bat-Season'!$A:$M,5,FALSE),0)</f>
        <v>4208</v>
      </c>
      <c r="F202">
        <f>'Bat-Base-Start'!F202</f>
        <v>123</v>
      </c>
      <c r="G202">
        <f>'Bat-Base-Start'!G202-IF(COUNTIF('Bat-Season'!$A:$A,'Bat-Base-End'!$A202)&gt;0,VLOOKUP('Bat-Base-End'!$A202,'Bat-Season'!$A:$M,7,FALSE),0)</f>
        <v>17</v>
      </c>
      <c r="H202">
        <f>'Bat-Base-Start'!H202-IF(COUNTIF('Bat-Season'!$A:$A,'Bat-Base-End'!$A202)&gt;0,VLOOKUP('Bat-Base-End'!$A202,'Bat-Season'!$A:$M,8,FALSE),0)</f>
        <v>3</v>
      </c>
      <c r="I202">
        <f>'Bat-Base-Start'!I202-IF(COUNTIF('Bat-Season'!$A:$A,'Bat-Base-End'!$A202)&gt;0,VLOOKUP('Bat-Base-End'!$A202,'Bat-Season'!$A:$M,9,FALSE),0)</f>
        <v>20</v>
      </c>
      <c r="J202">
        <f>'Bat-Base-Start'!J202-IF(COUNTIF('Bat-Season'!$A:$A,'Bat-Base-End'!$A202)&gt;0,VLOOKUP('Bat-Base-End'!$A202,'Bat-Season'!$A:$M,10,FALSE),0)</f>
        <v>320</v>
      </c>
      <c r="K202">
        <f>'Bat-Base-Start'!K202-IF(COUNTIF('Bat-Season'!$A:$A,'Bat-Base-End'!$A202)&gt;0,VLOOKUP('Bat-Base-End'!$A202,'Bat-Season'!$A:$M,11,FALSE),0)</f>
        <v>68</v>
      </c>
      <c r="L202" t="str">
        <f>IF(ISBLANK('Bat-Base-Start'!L202),"",'Bat-Base-Start'!L202-IF(COUNTIF('Bat-Season'!$A:$A,'Bat-Base-End'!$A202)&gt;0,VLOOKUP('Bat-Base-End'!$A202,'Bat-Season'!$A:$M,12,FALSE),0))</f>
        <v/>
      </c>
      <c r="M202" t="str">
        <f>'Bat-Base-Start'!M202</f>
        <v>N</v>
      </c>
    </row>
    <row r="203" spans="1:13" x14ac:dyDescent="0.2">
      <c r="A203" t="str">
        <f>'Bat-Base-Start'!A203</f>
        <v>Nick Ridgway</v>
      </c>
      <c r="B203">
        <f>'Bat-Base-Start'!B203-IF(COUNTIF('Bat-Season'!$A:$A,'Bat-Base-End'!$A203)&gt;0,VLOOKUP('Bat-Base-End'!$A203,'Bat-Season'!$A:$M,2,FALSE),0)</f>
        <v>267</v>
      </c>
      <c r="C203">
        <f>'Bat-Base-Start'!C203-IF(COUNTIF('Bat-Season'!$A:$A,'Bat-Base-End'!$A203)&gt;0,VLOOKUP('Bat-Base-End'!$A203,'Bat-Season'!$A:$M,3,FALSE),0)</f>
        <v>251</v>
      </c>
      <c r="D203">
        <f>'Bat-Base-Start'!D203-IF(COUNTIF('Bat-Season'!$A:$A,'Bat-Base-End'!$A203)&gt;0,VLOOKUP('Bat-Base-End'!$A203,'Bat-Season'!$A:$M,4,FALSE),0)</f>
        <v>18</v>
      </c>
      <c r="E203">
        <f>'Bat-Base-Start'!E203-IF(COUNTIF('Bat-Season'!$A:$A,'Bat-Base-End'!$A203)&gt;0,VLOOKUP('Bat-Base-End'!$A203,'Bat-Season'!$A:$M,5,FALSE),0)</f>
        <v>4124</v>
      </c>
      <c r="F203">
        <f>'Bat-Base-Start'!F203</f>
        <v>79</v>
      </c>
      <c r="G203">
        <f>'Bat-Base-Start'!G203-IF(COUNTIF('Bat-Season'!$A:$A,'Bat-Base-End'!$A203)&gt;0,VLOOKUP('Bat-Base-End'!$A203,'Bat-Season'!$A:$M,7,FALSE),0)</f>
        <v>17</v>
      </c>
      <c r="H203">
        <f>'Bat-Base-Start'!H203-IF(COUNTIF('Bat-Season'!$A:$A,'Bat-Base-End'!$A203)&gt;0,VLOOKUP('Bat-Base-End'!$A203,'Bat-Season'!$A:$M,8,FALSE),0)</f>
        <v>0</v>
      </c>
      <c r="I203">
        <f>'Bat-Base-Start'!I203-IF(COUNTIF('Bat-Season'!$A:$A,'Bat-Base-End'!$A203)&gt;0,VLOOKUP('Bat-Base-End'!$A203,'Bat-Season'!$A:$M,9,FALSE),0)</f>
        <v>41</v>
      </c>
      <c r="J203">
        <f>'Bat-Base-Start'!J203-IF(COUNTIF('Bat-Season'!$A:$A,'Bat-Base-End'!$A203)&gt;0,VLOOKUP('Bat-Base-End'!$A203,'Bat-Season'!$A:$M,10,FALSE),0)</f>
        <v>358</v>
      </c>
      <c r="K203">
        <f>'Bat-Base-Start'!K203-IF(COUNTIF('Bat-Season'!$A:$A,'Bat-Base-End'!$A203)&gt;0,VLOOKUP('Bat-Base-End'!$A203,'Bat-Season'!$A:$M,11,FALSE),0)</f>
        <v>29</v>
      </c>
      <c r="L203" t="str">
        <f>IF(ISBLANK('Bat-Base-Start'!L203),"",'Bat-Base-Start'!L203-IF(COUNTIF('Bat-Season'!$A:$A,'Bat-Base-End'!$A203)&gt;0,VLOOKUP('Bat-Base-End'!$A203,'Bat-Season'!$A:$M,12,FALSE),0))</f>
        <v/>
      </c>
      <c r="M203" t="str">
        <f>'Bat-Base-Start'!M203</f>
        <v>Y</v>
      </c>
    </row>
    <row r="204" spans="1:13" x14ac:dyDescent="0.2">
      <c r="A204" t="str">
        <f>'Bat-Base-Start'!A204</f>
        <v>D Riley</v>
      </c>
      <c r="B204">
        <f>'Bat-Base-Start'!B204-IF(COUNTIF('Bat-Season'!$A:$A,'Bat-Base-End'!$A204)&gt;0,VLOOKUP('Bat-Base-End'!$A204,'Bat-Season'!$A:$M,2,FALSE),0)</f>
        <v>3</v>
      </c>
      <c r="C204">
        <f>'Bat-Base-Start'!C204-IF(COUNTIF('Bat-Season'!$A:$A,'Bat-Base-End'!$A204)&gt;0,VLOOKUP('Bat-Base-End'!$A204,'Bat-Season'!$A:$M,3,FALSE),0)</f>
        <v>3</v>
      </c>
      <c r="D204">
        <f>'Bat-Base-Start'!D204-IF(COUNTIF('Bat-Season'!$A:$A,'Bat-Base-End'!$A204)&gt;0,VLOOKUP('Bat-Base-End'!$A204,'Bat-Season'!$A:$M,4,FALSE),0)</f>
        <v>0</v>
      </c>
      <c r="E204">
        <f>'Bat-Base-Start'!E204-IF(COUNTIF('Bat-Season'!$A:$A,'Bat-Base-End'!$A204)&gt;0,VLOOKUP('Bat-Base-End'!$A204,'Bat-Season'!$A:$M,5,FALSE),0)</f>
        <v>32</v>
      </c>
      <c r="F204">
        <f>'Bat-Base-Start'!F204</f>
        <v>18</v>
      </c>
      <c r="G204">
        <f>'Bat-Base-Start'!G204-IF(COUNTIF('Bat-Season'!$A:$A,'Bat-Base-End'!$A204)&gt;0,VLOOKUP('Bat-Base-End'!$A204,'Bat-Season'!$A:$M,7,FALSE),0)</f>
        <v>0</v>
      </c>
      <c r="H204">
        <f>'Bat-Base-Start'!H204-IF(COUNTIF('Bat-Season'!$A:$A,'Bat-Base-End'!$A204)&gt;0,VLOOKUP('Bat-Base-End'!$A204,'Bat-Season'!$A:$M,8,FALSE),0)</f>
        <v>0</v>
      </c>
      <c r="I204">
        <f>'Bat-Base-Start'!I204-IF(COUNTIF('Bat-Season'!$A:$A,'Bat-Base-End'!$A204)&gt;0,VLOOKUP('Bat-Base-End'!$A204,'Bat-Season'!$A:$M,9,FALSE),0)</f>
        <v>1</v>
      </c>
      <c r="J204">
        <f>'Bat-Base-Start'!J204-IF(COUNTIF('Bat-Season'!$A:$A,'Bat-Base-End'!$A204)&gt;0,VLOOKUP('Bat-Base-End'!$A204,'Bat-Season'!$A:$M,10,FALSE),0)</f>
        <v>2</v>
      </c>
      <c r="K204">
        <f>'Bat-Base-Start'!K204-IF(COUNTIF('Bat-Season'!$A:$A,'Bat-Base-End'!$A204)&gt;0,VLOOKUP('Bat-Base-End'!$A204,'Bat-Season'!$A:$M,11,FALSE),0)</f>
        <v>0</v>
      </c>
      <c r="L204" t="str">
        <f>IF(ISBLANK('Bat-Base-Start'!L204),"",'Bat-Base-Start'!L204-IF(COUNTIF('Bat-Season'!$A:$A,'Bat-Base-End'!$A204)&gt;0,VLOOKUP('Bat-Base-End'!$A204,'Bat-Season'!$A:$M,12,FALSE),0))</f>
        <v/>
      </c>
      <c r="M204" t="str">
        <f>'Bat-Base-Start'!M204</f>
        <v>N</v>
      </c>
    </row>
    <row r="205" spans="1:13" x14ac:dyDescent="0.2">
      <c r="A205" t="str">
        <f>'Bat-Base-Start'!A205</f>
        <v>Dave Risley</v>
      </c>
      <c r="B205">
        <f>'Bat-Base-Start'!B205-IF(COUNTIF('Bat-Season'!$A:$A,'Bat-Base-End'!$A205)&gt;0,VLOOKUP('Bat-Base-End'!$A205,'Bat-Season'!$A:$M,2,FALSE),0)</f>
        <v>2</v>
      </c>
      <c r="C205">
        <f>'Bat-Base-Start'!C205-IF(COUNTIF('Bat-Season'!$A:$A,'Bat-Base-End'!$A205)&gt;0,VLOOKUP('Bat-Base-End'!$A205,'Bat-Season'!$A:$M,3,FALSE),0)</f>
        <v>2</v>
      </c>
      <c r="D205">
        <f>'Bat-Base-Start'!D205-IF(COUNTIF('Bat-Season'!$A:$A,'Bat-Base-End'!$A205)&gt;0,VLOOKUP('Bat-Base-End'!$A205,'Bat-Season'!$A:$M,4,FALSE),0)</f>
        <v>0</v>
      </c>
      <c r="E205">
        <f>'Bat-Base-Start'!E205-IF(COUNTIF('Bat-Season'!$A:$A,'Bat-Base-End'!$A205)&gt;0,VLOOKUP('Bat-Base-End'!$A205,'Bat-Season'!$A:$M,5,FALSE),0)</f>
        <v>79</v>
      </c>
      <c r="F205">
        <f>'Bat-Base-Start'!F205</f>
        <v>78</v>
      </c>
      <c r="G205">
        <f>'Bat-Base-Start'!G205-IF(COUNTIF('Bat-Season'!$A:$A,'Bat-Base-End'!$A205)&gt;0,VLOOKUP('Bat-Base-End'!$A205,'Bat-Season'!$A:$M,7,FALSE),0)</f>
        <v>1</v>
      </c>
      <c r="H205">
        <f>'Bat-Base-Start'!H205-IF(COUNTIF('Bat-Season'!$A:$A,'Bat-Base-End'!$A205)&gt;0,VLOOKUP('Bat-Base-End'!$A205,'Bat-Season'!$A:$M,8,FALSE),0)</f>
        <v>0</v>
      </c>
      <c r="I205">
        <f>'Bat-Base-Start'!I205-IF(COUNTIF('Bat-Season'!$A:$A,'Bat-Base-End'!$A205)&gt;0,VLOOKUP('Bat-Base-End'!$A205,'Bat-Season'!$A:$M,9,FALSE),0)</f>
        <v>0</v>
      </c>
      <c r="J205">
        <f>'Bat-Base-Start'!J205-IF(COUNTIF('Bat-Season'!$A:$A,'Bat-Base-End'!$A205)&gt;0,VLOOKUP('Bat-Base-End'!$A205,'Bat-Season'!$A:$M,10,FALSE),0)</f>
        <v>8</v>
      </c>
      <c r="K205">
        <f>'Bat-Base-Start'!K205-IF(COUNTIF('Bat-Season'!$A:$A,'Bat-Base-End'!$A205)&gt;0,VLOOKUP('Bat-Base-End'!$A205,'Bat-Season'!$A:$M,11,FALSE),0)</f>
        <v>2</v>
      </c>
      <c r="L205">
        <f>IF(ISBLANK('Bat-Base-Start'!L205),"",'Bat-Base-Start'!L205-IF(COUNTIF('Bat-Season'!$A:$A,'Bat-Base-End'!$A205)&gt;0,VLOOKUP('Bat-Base-End'!$A205,'Bat-Season'!$A:$M,12,FALSE),0))</f>
        <v>173</v>
      </c>
      <c r="M205" t="str">
        <f>'Bat-Base-Start'!M205</f>
        <v>N</v>
      </c>
    </row>
    <row r="206" spans="1:13" x14ac:dyDescent="0.2">
      <c r="A206" t="str">
        <f>'Bat-Base-Start'!A206</f>
        <v>R Ronald</v>
      </c>
      <c r="B206">
        <f>'Bat-Base-Start'!B206-IF(COUNTIF('Bat-Season'!$A:$A,'Bat-Base-End'!$A206)&gt;0,VLOOKUP('Bat-Base-End'!$A206,'Bat-Season'!$A:$M,2,FALSE),0)</f>
        <v>1</v>
      </c>
      <c r="C206">
        <f>'Bat-Base-Start'!C206-IF(COUNTIF('Bat-Season'!$A:$A,'Bat-Base-End'!$A206)&gt;0,VLOOKUP('Bat-Base-End'!$A206,'Bat-Season'!$A:$M,3,FALSE),0)</f>
        <v>1</v>
      </c>
      <c r="D206">
        <f>'Bat-Base-Start'!D206-IF(COUNTIF('Bat-Season'!$A:$A,'Bat-Base-End'!$A206)&gt;0,VLOOKUP('Bat-Base-End'!$A206,'Bat-Season'!$A:$M,4,FALSE),0)</f>
        <v>0</v>
      </c>
      <c r="E206">
        <f>'Bat-Base-Start'!E206-IF(COUNTIF('Bat-Season'!$A:$A,'Bat-Base-End'!$A206)&gt;0,VLOOKUP('Bat-Base-End'!$A206,'Bat-Season'!$A:$M,5,FALSE),0)</f>
        <v>0</v>
      </c>
      <c r="F206">
        <f>'Bat-Base-Start'!F206</f>
        <v>0</v>
      </c>
      <c r="G206">
        <f>'Bat-Base-Start'!G206-IF(COUNTIF('Bat-Season'!$A:$A,'Bat-Base-End'!$A206)&gt;0,VLOOKUP('Bat-Base-End'!$A206,'Bat-Season'!$A:$M,7,FALSE),0)</f>
        <v>0</v>
      </c>
      <c r="H206">
        <f>'Bat-Base-Start'!H206-IF(COUNTIF('Bat-Season'!$A:$A,'Bat-Base-End'!$A206)&gt;0,VLOOKUP('Bat-Base-End'!$A206,'Bat-Season'!$A:$M,8,FALSE),0)</f>
        <v>0</v>
      </c>
      <c r="I206">
        <f>'Bat-Base-Start'!I206-IF(COUNTIF('Bat-Season'!$A:$A,'Bat-Base-End'!$A206)&gt;0,VLOOKUP('Bat-Base-End'!$A206,'Bat-Season'!$A:$M,9,FALSE),0)</f>
        <v>1</v>
      </c>
      <c r="J206">
        <f>'Bat-Base-Start'!J206-IF(COUNTIF('Bat-Season'!$A:$A,'Bat-Base-End'!$A206)&gt;0,VLOOKUP('Bat-Base-End'!$A206,'Bat-Season'!$A:$M,10,FALSE),0)</f>
        <v>0</v>
      </c>
      <c r="K206">
        <f>'Bat-Base-Start'!K206-IF(COUNTIF('Bat-Season'!$A:$A,'Bat-Base-End'!$A206)&gt;0,VLOOKUP('Bat-Base-End'!$A206,'Bat-Season'!$A:$M,11,FALSE),0)</f>
        <v>0</v>
      </c>
      <c r="L206" t="str">
        <f>IF(ISBLANK('Bat-Base-Start'!L206),"",'Bat-Base-Start'!L206-IF(COUNTIF('Bat-Season'!$A:$A,'Bat-Base-End'!$A206)&gt;0,VLOOKUP('Bat-Base-End'!$A206,'Bat-Season'!$A:$M,12,FALSE),0))</f>
        <v/>
      </c>
      <c r="M206" t="str">
        <f>'Bat-Base-Start'!M206</f>
        <v>N</v>
      </c>
    </row>
    <row r="207" spans="1:13" x14ac:dyDescent="0.2">
      <c r="A207" t="str">
        <f>'Bat-Base-Start'!A207</f>
        <v>Humphrey Rose</v>
      </c>
      <c r="B207">
        <f>'Bat-Base-Start'!B207-IF(COUNTIF('Bat-Season'!$A:$A,'Bat-Base-End'!$A207)&gt;0,VLOOKUP('Bat-Base-End'!$A207,'Bat-Season'!$A:$M,2,FALSE),0)</f>
        <v>2</v>
      </c>
      <c r="C207">
        <f>'Bat-Base-Start'!C207-IF(COUNTIF('Bat-Season'!$A:$A,'Bat-Base-End'!$A207)&gt;0,VLOOKUP('Bat-Base-End'!$A207,'Bat-Season'!$A:$M,3,FALSE),0)</f>
        <v>1</v>
      </c>
      <c r="D207">
        <f>'Bat-Base-Start'!D207-IF(COUNTIF('Bat-Season'!$A:$A,'Bat-Base-End'!$A207)&gt;0,VLOOKUP('Bat-Base-End'!$A207,'Bat-Season'!$A:$M,4,FALSE),0)</f>
        <v>0</v>
      </c>
      <c r="E207">
        <f>'Bat-Base-Start'!E207-IF(COUNTIF('Bat-Season'!$A:$A,'Bat-Base-End'!$A207)&gt;0,VLOOKUP('Bat-Base-End'!$A207,'Bat-Season'!$A:$M,5,FALSE),0)</f>
        <v>15</v>
      </c>
      <c r="F207">
        <f>'Bat-Base-Start'!F207</f>
        <v>15</v>
      </c>
      <c r="G207">
        <f>'Bat-Base-Start'!G207-IF(COUNTIF('Bat-Season'!$A:$A,'Bat-Base-End'!$A207)&gt;0,VLOOKUP('Bat-Base-End'!$A207,'Bat-Season'!$A:$M,7,FALSE),0)</f>
        <v>0</v>
      </c>
      <c r="H207">
        <f>'Bat-Base-Start'!H207-IF(COUNTIF('Bat-Season'!$A:$A,'Bat-Base-End'!$A207)&gt;0,VLOOKUP('Bat-Base-End'!$A207,'Bat-Season'!$A:$M,8,FALSE),0)</f>
        <v>0</v>
      </c>
      <c r="I207">
        <f>'Bat-Base-Start'!I207-IF(COUNTIF('Bat-Season'!$A:$A,'Bat-Base-End'!$A207)&gt;0,VLOOKUP('Bat-Base-End'!$A207,'Bat-Season'!$A:$M,9,FALSE),0)</f>
        <v>0</v>
      </c>
      <c r="J207">
        <f>'Bat-Base-Start'!J207-IF(COUNTIF('Bat-Season'!$A:$A,'Bat-Base-End'!$A207)&gt;0,VLOOKUP('Bat-Base-End'!$A207,'Bat-Season'!$A:$M,10,FALSE),0)</f>
        <v>0</v>
      </c>
      <c r="K207">
        <f>'Bat-Base-Start'!K207-IF(COUNTIF('Bat-Season'!$A:$A,'Bat-Base-End'!$A207)&gt;0,VLOOKUP('Bat-Base-End'!$A207,'Bat-Season'!$A:$M,11,FALSE),0)</f>
        <v>0</v>
      </c>
      <c r="L207" t="str">
        <f>IF(ISBLANK('Bat-Base-Start'!L207),"",'Bat-Base-Start'!L207-IF(COUNTIF('Bat-Season'!$A:$A,'Bat-Base-End'!$A207)&gt;0,VLOOKUP('Bat-Base-End'!$A207,'Bat-Season'!$A:$M,12,FALSE),0))</f>
        <v/>
      </c>
      <c r="M207" t="str">
        <f>'Bat-Base-Start'!M207</f>
        <v>N</v>
      </c>
    </row>
    <row r="208" spans="1:13" x14ac:dyDescent="0.2">
      <c r="A208" t="str">
        <f>'Bat-Base-Start'!A208</f>
        <v>Jon Ryves</v>
      </c>
      <c r="B208">
        <f>'Bat-Base-Start'!B208-IF(COUNTIF('Bat-Season'!$A:$A,'Bat-Base-End'!$A208)&gt;0,VLOOKUP('Bat-Base-End'!$A208,'Bat-Season'!$A:$M,2,FALSE),0)</f>
        <v>1</v>
      </c>
      <c r="C208">
        <f>'Bat-Base-Start'!C208-IF(COUNTIF('Bat-Season'!$A:$A,'Bat-Base-End'!$A208)&gt;0,VLOOKUP('Bat-Base-End'!$A208,'Bat-Season'!$A:$M,3,FALSE),0)</f>
        <v>1</v>
      </c>
      <c r="D208">
        <f>'Bat-Base-Start'!D208-IF(COUNTIF('Bat-Season'!$A:$A,'Bat-Base-End'!$A208)&gt;0,VLOOKUP('Bat-Base-End'!$A208,'Bat-Season'!$A:$M,4,FALSE),0)</f>
        <v>0</v>
      </c>
      <c r="E208">
        <f>'Bat-Base-Start'!E208-IF(COUNTIF('Bat-Season'!$A:$A,'Bat-Base-End'!$A208)&gt;0,VLOOKUP('Bat-Base-End'!$A208,'Bat-Season'!$A:$M,5,FALSE),0)</f>
        <v>15</v>
      </c>
      <c r="F208">
        <f>'Bat-Base-Start'!F208</f>
        <v>15</v>
      </c>
      <c r="G208">
        <f>'Bat-Base-Start'!G208-IF(COUNTIF('Bat-Season'!$A:$A,'Bat-Base-End'!$A208)&gt;0,VLOOKUP('Bat-Base-End'!$A208,'Bat-Season'!$A:$M,7,FALSE),0)</f>
        <v>0</v>
      </c>
      <c r="H208">
        <f>'Bat-Base-Start'!H208-IF(COUNTIF('Bat-Season'!$A:$A,'Bat-Base-End'!$A208)&gt;0,VLOOKUP('Bat-Base-End'!$A208,'Bat-Season'!$A:$M,8,FALSE),0)</f>
        <v>0</v>
      </c>
      <c r="I208">
        <f>'Bat-Base-Start'!I208-IF(COUNTIF('Bat-Season'!$A:$A,'Bat-Base-End'!$A208)&gt;0,VLOOKUP('Bat-Base-End'!$A208,'Bat-Season'!$A:$M,9,FALSE),0)</f>
        <v>0</v>
      </c>
      <c r="J208">
        <f>'Bat-Base-Start'!J208-IF(COUNTIF('Bat-Season'!$A:$A,'Bat-Base-End'!$A208)&gt;0,VLOOKUP('Bat-Base-End'!$A208,'Bat-Season'!$A:$M,10,FALSE),0)</f>
        <v>4</v>
      </c>
      <c r="K208">
        <f>'Bat-Base-Start'!K208-IF(COUNTIF('Bat-Season'!$A:$A,'Bat-Base-End'!$A208)&gt;0,VLOOKUP('Bat-Base-End'!$A208,'Bat-Season'!$A:$M,11,FALSE),0)</f>
        <v>0</v>
      </c>
      <c r="L208">
        <f>IF(ISBLANK('Bat-Base-Start'!L208),"",'Bat-Base-Start'!L208-IF(COUNTIF('Bat-Season'!$A:$A,'Bat-Base-End'!$A208)&gt;0,VLOOKUP('Bat-Base-End'!$A208,'Bat-Season'!$A:$M,12,FALSE),0))</f>
        <v>61</v>
      </c>
      <c r="M208" t="str">
        <f>'Bat-Base-Start'!M208</f>
        <v>Y</v>
      </c>
    </row>
    <row r="209" spans="1:13" x14ac:dyDescent="0.2">
      <c r="A209" t="str">
        <f>'Bat-Base-Start'!A209</f>
        <v>H Sayer</v>
      </c>
      <c r="B209">
        <f>'Bat-Base-Start'!B209-IF(COUNTIF('Bat-Season'!$A:$A,'Bat-Base-End'!$A209)&gt;0,VLOOKUP('Bat-Base-End'!$A209,'Bat-Season'!$A:$M,2,FALSE),0)</f>
        <v>1</v>
      </c>
      <c r="C209">
        <f>'Bat-Base-Start'!C209-IF(COUNTIF('Bat-Season'!$A:$A,'Bat-Base-End'!$A209)&gt;0,VLOOKUP('Bat-Base-End'!$A209,'Bat-Season'!$A:$M,3,FALSE),0)</f>
        <v>1</v>
      </c>
      <c r="D209">
        <f>'Bat-Base-Start'!D209-IF(COUNTIF('Bat-Season'!$A:$A,'Bat-Base-End'!$A209)&gt;0,VLOOKUP('Bat-Base-End'!$A209,'Bat-Season'!$A:$M,4,FALSE),0)</f>
        <v>0</v>
      </c>
      <c r="E209">
        <f>'Bat-Base-Start'!E209-IF(COUNTIF('Bat-Season'!$A:$A,'Bat-Base-End'!$A209)&gt;0,VLOOKUP('Bat-Base-End'!$A209,'Bat-Season'!$A:$M,5,FALSE),0)</f>
        <v>4</v>
      </c>
      <c r="F209">
        <f>'Bat-Base-Start'!F209</f>
        <v>4</v>
      </c>
      <c r="G209">
        <f>'Bat-Base-Start'!G209-IF(COUNTIF('Bat-Season'!$A:$A,'Bat-Base-End'!$A209)&gt;0,VLOOKUP('Bat-Base-End'!$A209,'Bat-Season'!$A:$M,7,FALSE),0)</f>
        <v>0</v>
      </c>
      <c r="H209">
        <f>'Bat-Base-Start'!H209-IF(COUNTIF('Bat-Season'!$A:$A,'Bat-Base-End'!$A209)&gt;0,VLOOKUP('Bat-Base-End'!$A209,'Bat-Season'!$A:$M,8,FALSE),0)</f>
        <v>0</v>
      </c>
      <c r="I209">
        <f>'Bat-Base-Start'!I209-IF(COUNTIF('Bat-Season'!$A:$A,'Bat-Base-End'!$A209)&gt;0,VLOOKUP('Bat-Base-End'!$A209,'Bat-Season'!$A:$M,9,FALSE),0)</f>
        <v>0</v>
      </c>
      <c r="J209">
        <f>'Bat-Base-Start'!J209-IF(COUNTIF('Bat-Season'!$A:$A,'Bat-Base-End'!$A209)&gt;0,VLOOKUP('Bat-Base-End'!$A209,'Bat-Season'!$A:$M,10,FALSE),0)</f>
        <v>0</v>
      </c>
      <c r="K209">
        <f>'Bat-Base-Start'!K209-IF(COUNTIF('Bat-Season'!$A:$A,'Bat-Base-End'!$A209)&gt;0,VLOOKUP('Bat-Base-End'!$A209,'Bat-Season'!$A:$M,11,FALSE),0)</f>
        <v>0</v>
      </c>
      <c r="L209" t="str">
        <f>IF(ISBLANK('Bat-Base-Start'!L209),"",'Bat-Base-Start'!L209-IF(COUNTIF('Bat-Season'!$A:$A,'Bat-Base-End'!$A209)&gt;0,VLOOKUP('Bat-Base-End'!$A209,'Bat-Season'!$A:$M,12,FALSE),0))</f>
        <v/>
      </c>
      <c r="M209" t="str">
        <f>'Bat-Base-Start'!M209</f>
        <v>N</v>
      </c>
    </row>
    <row r="210" spans="1:13" x14ac:dyDescent="0.2">
      <c r="A210" t="str">
        <f>'Bat-Base-Start'!A210</f>
        <v>N Scott</v>
      </c>
      <c r="B210">
        <f>'Bat-Base-Start'!B210-IF(COUNTIF('Bat-Season'!$A:$A,'Bat-Base-End'!$A210)&gt;0,VLOOKUP('Bat-Base-End'!$A210,'Bat-Season'!$A:$M,2,FALSE),0)</f>
        <v>7</v>
      </c>
      <c r="C210">
        <f>'Bat-Base-Start'!C210-IF(COUNTIF('Bat-Season'!$A:$A,'Bat-Base-End'!$A210)&gt;0,VLOOKUP('Bat-Base-End'!$A210,'Bat-Season'!$A:$M,3,FALSE),0)</f>
        <v>6</v>
      </c>
      <c r="D210">
        <f>'Bat-Base-Start'!D210-IF(COUNTIF('Bat-Season'!$A:$A,'Bat-Base-End'!$A210)&gt;0,VLOOKUP('Bat-Base-End'!$A210,'Bat-Season'!$A:$M,4,FALSE),0)</f>
        <v>2</v>
      </c>
      <c r="E210">
        <f>'Bat-Base-Start'!E210-IF(COUNTIF('Bat-Season'!$A:$A,'Bat-Base-End'!$A210)&gt;0,VLOOKUP('Bat-Base-End'!$A210,'Bat-Season'!$A:$M,5,FALSE),0)</f>
        <v>22</v>
      </c>
      <c r="F210">
        <f>'Bat-Base-Start'!F210</f>
        <v>9</v>
      </c>
      <c r="G210">
        <f>'Bat-Base-Start'!G210-IF(COUNTIF('Bat-Season'!$A:$A,'Bat-Base-End'!$A210)&gt;0,VLOOKUP('Bat-Base-End'!$A210,'Bat-Season'!$A:$M,7,FALSE),0)</f>
        <v>0</v>
      </c>
      <c r="H210">
        <f>'Bat-Base-Start'!H210-IF(COUNTIF('Bat-Season'!$A:$A,'Bat-Base-End'!$A210)&gt;0,VLOOKUP('Bat-Base-End'!$A210,'Bat-Season'!$A:$M,8,FALSE),0)</f>
        <v>0</v>
      </c>
      <c r="I210">
        <f>'Bat-Base-Start'!I210-IF(COUNTIF('Bat-Season'!$A:$A,'Bat-Base-End'!$A210)&gt;0,VLOOKUP('Bat-Base-End'!$A210,'Bat-Season'!$A:$M,9,FALSE),0)</f>
        <v>2</v>
      </c>
      <c r="J210">
        <f>'Bat-Base-Start'!J210-IF(COUNTIF('Bat-Season'!$A:$A,'Bat-Base-End'!$A210)&gt;0,VLOOKUP('Bat-Base-End'!$A210,'Bat-Season'!$A:$M,10,FALSE),0)</f>
        <v>2</v>
      </c>
      <c r="K210">
        <f>'Bat-Base-Start'!K210-IF(COUNTIF('Bat-Season'!$A:$A,'Bat-Base-End'!$A210)&gt;0,VLOOKUP('Bat-Base-End'!$A210,'Bat-Season'!$A:$M,11,FALSE),0)</f>
        <v>0</v>
      </c>
      <c r="L210" t="str">
        <f>IF(ISBLANK('Bat-Base-Start'!L210),"",'Bat-Base-Start'!L210-IF(COUNTIF('Bat-Season'!$A:$A,'Bat-Base-End'!$A210)&gt;0,VLOOKUP('Bat-Base-End'!$A210,'Bat-Season'!$A:$M,12,FALSE),0))</f>
        <v/>
      </c>
      <c r="M210" t="str">
        <f>'Bat-Base-Start'!M210</f>
        <v>N</v>
      </c>
    </row>
    <row r="211" spans="1:13" x14ac:dyDescent="0.2">
      <c r="A211" t="str">
        <f>'Bat-Base-Start'!A211</f>
        <v>W Seymour</v>
      </c>
      <c r="B211">
        <f>'Bat-Base-Start'!B211-IF(COUNTIF('Bat-Season'!$A:$A,'Bat-Base-End'!$A211)&gt;0,VLOOKUP('Bat-Base-End'!$A211,'Bat-Season'!$A:$M,2,FALSE),0)</f>
        <v>4</v>
      </c>
      <c r="C211">
        <f>'Bat-Base-Start'!C211-IF(COUNTIF('Bat-Season'!$A:$A,'Bat-Base-End'!$A211)&gt;0,VLOOKUP('Bat-Base-End'!$A211,'Bat-Season'!$A:$M,3,FALSE),0)</f>
        <v>2</v>
      </c>
      <c r="D211">
        <f>'Bat-Base-Start'!D211-IF(COUNTIF('Bat-Season'!$A:$A,'Bat-Base-End'!$A211)&gt;0,VLOOKUP('Bat-Base-End'!$A211,'Bat-Season'!$A:$M,4,FALSE),0)</f>
        <v>1</v>
      </c>
      <c r="E211">
        <f>'Bat-Base-Start'!E211-IF(COUNTIF('Bat-Season'!$A:$A,'Bat-Base-End'!$A211)&gt;0,VLOOKUP('Bat-Base-End'!$A211,'Bat-Season'!$A:$M,5,FALSE),0)</f>
        <v>7</v>
      </c>
      <c r="F211">
        <f>'Bat-Base-Start'!F211</f>
        <v>7</v>
      </c>
      <c r="G211">
        <f>'Bat-Base-Start'!G211-IF(COUNTIF('Bat-Season'!$A:$A,'Bat-Base-End'!$A211)&gt;0,VLOOKUP('Bat-Base-End'!$A211,'Bat-Season'!$A:$M,7,FALSE),0)</f>
        <v>0</v>
      </c>
      <c r="H211">
        <f>'Bat-Base-Start'!H211-IF(COUNTIF('Bat-Season'!$A:$A,'Bat-Base-End'!$A211)&gt;0,VLOOKUP('Bat-Base-End'!$A211,'Bat-Season'!$A:$M,8,FALSE),0)</f>
        <v>0</v>
      </c>
      <c r="I211">
        <f>'Bat-Base-Start'!I211-IF(COUNTIF('Bat-Season'!$A:$A,'Bat-Base-End'!$A211)&gt;0,VLOOKUP('Bat-Base-End'!$A211,'Bat-Season'!$A:$M,9,FALSE),0)</f>
        <v>1</v>
      </c>
      <c r="J211">
        <f>'Bat-Base-Start'!J211-IF(COUNTIF('Bat-Season'!$A:$A,'Bat-Base-End'!$A211)&gt;0,VLOOKUP('Bat-Base-End'!$A211,'Bat-Season'!$A:$M,10,FALSE),0)</f>
        <v>1</v>
      </c>
      <c r="K211">
        <f>'Bat-Base-Start'!K211-IF(COUNTIF('Bat-Season'!$A:$A,'Bat-Base-End'!$A211)&gt;0,VLOOKUP('Bat-Base-End'!$A211,'Bat-Season'!$A:$M,11,FALSE),0)</f>
        <v>0</v>
      </c>
      <c r="L211" t="str">
        <f>IF(ISBLANK('Bat-Base-Start'!L211),"",'Bat-Base-Start'!L211-IF(COUNTIF('Bat-Season'!$A:$A,'Bat-Base-End'!$A211)&gt;0,VLOOKUP('Bat-Base-End'!$A211,'Bat-Season'!$A:$M,12,FALSE),0))</f>
        <v/>
      </c>
      <c r="M211" t="str">
        <f>'Bat-Base-Start'!M211</f>
        <v>N</v>
      </c>
    </row>
    <row r="212" spans="1:13" x14ac:dyDescent="0.2">
      <c r="A212" t="str">
        <f>'Bat-Base-Start'!A212</f>
        <v>T Sharif</v>
      </c>
      <c r="B212">
        <f>'Bat-Base-Start'!B212-IF(COUNTIF('Bat-Season'!$A:$A,'Bat-Base-End'!$A212)&gt;0,VLOOKUP('Bat-Base-End'!$A212,'Bat-Season'!$A:$M,2,FALSE),0)</f>
        <v>1</v>
      </c>
      <c r="C212">
        <f>'Bat-Base-Start'!C212-IF(COUNTIF('Bat-Season'!$A:$A,'Bat-Base-End'!$A212)&gt;0,VLOOKUP('Bat-Base-End'!$A212,'Bat-Season'!$A:$M,3,FALSE),0)</f>
        <v>1</v>
      </c>
      <c r="D212">
        <f>'Bat-Base-Start'!D212-IF(COUNTIF('Bat-Season'!$A:$A,'Bat-Base-End'!$A212)&gt;0,VLOOKUP('Bat-Base-End'!$A212,'Bat-Season'!$A:$M,4,FALSE),0)</f>
        <v>0</v>
      </c>
      <c r="E212">
        <f>'Bat-Base-Start'!E212-IF(COUNTIF('Bat-Season'!$A:$A,'Bat-Base-End'!$A212)&gt;0,VLOOKUP('Bat-Base-End'!$A212,'Bat-Season'!$A:$M,5,FALSE),0)</f>
        <v>1</v>
      </c>
      <c r="F212">
        <f>'Bat-Base-Start'!F212</f>
        <v>1</v>
      </c>
      <c r="G212">
        <f>'Bat-Base-Start'!G212-IF(COUNTIF('Bat-Season'!$A:$A,'Bat-Base-End'!$A212)&gt;0,VLOOKUP('Bat-Base-End'!$A212,'Bat-Season'!$A:$M,7,FALSE),0)</f>
        <v>0</v>
      </c>
      <c r="H212">
        <f>'Bat-Base-Start'!H212-IF(COUNTIF('Bat-Season'!$A:$A,'Bat-Base-End'!$A212)&gt;0,VLOOKUP('Bat-Base-End'!$A212,'Bat-Season'!$A:$M,8,FALSE),0)</f>
        <v>0</v>
      </c>
      <c r="I212">
        <f>'Bat-Base-Start'!I212-IF(COUNTIF('Bat-Season'!$A:$A,'Bat-Base-End'!$A212)&gt;0,VLOOKUP('Bat-Base-End'!$A212,'Bat-Season'!$A:$M,9,FALSE),0)</f>
        <v>0</v>
      </c>
      <c r="J212">
        <f>'Bat-Base-Start'!J212-IF(COUNTIF('Bat-Season'!$A:$A,'Bat-Base-End'!$A212)&gt;0,VLOOKUP('Bat-Base-End'!$A212,'Bat-Season'!$A:$M,10,FALSE),0)</f>
        <v>0</v>
      </c>
      <c r="K212">
        <f>'Bat-Base-Start'!K212-IF(COUNTIF('Bat-Season'!$A:$A,'Bat-Base-End'!$A212)&gt;0,VLOOKUP('Bat-Base-End'!$A212,'Bat-Season'!$A:$M,11,FALSE),0)</f>
        <v>0</v>
      </c>
      <c r="L212" t="str">
        <f>IF(ISBLANK('Bat-Base-Start'!L212),"",'Bat-Base-Start'!L212-IF(COUNTIF('Bat-Season'!$A:$A,'Bat-Base-End'!$A212)&gt;0,VLOOKUP('Bat-Base-End'!$A212,'Bat-Season'!$A:$M,12,FALSE),0))</f>
        <v/>
      </c>
      <c r="M212" t="str">
        <f>'Bat-Base-Start'!M212</f>
        <v>N</v>
      </c>
    </row>
    <row r="213" spans="1:13" x14ac:dyDescent="0.2">
      <c r="A213" t="str">
        <f>'Bat-Base-Start'!A213</f>
        <v>S Shaz</v>
      </c>
      <c r="B213">
        <f>'Bat-Base-Start'!B213-IF(COUNTIF('Bat-Season'!$A:$A,'Bat-Base-End'!$A213)&gt;0,VLOOKUP('Bat-Base-End'!$A213,'Bat-Season'!$A:$M,2,FALSE),0)</f>
        <v>1</v>
      </c>
      <c r="C213">
        <f>'Bat-Base-Start'!C213-IF(COUNTIF('Bat-Season'!$A:$A,'Bat-Base-End'!$A213)&gt;0,VLOOKUP('Bat-Base-End'!$A213,'Bat-Season'!$A:$M,3,FALSE),0)</f>
        <v>1</v>
      </c>
      <c r="D213">
        <f>'Bat-Base-Start'!D213-IF(COUNTIF('Bat-Season'!$A:$A,'Bat-Base-End'!$A213)&gt;0,VLOOKUP('Bat-Base-End'!$A213,'Bat-Season'!$A:$M,4,FALSE),0)</f>
        <v>0</v>
      </c>
      <c r="E213">
        <f>'Bat-Base-Start'!E213-IF(COUNTIF('Bat-Season'!$A:$A,'Bat-Base-End'!$A213)&gt;0,VLOOKUP('Bat-Base-End'!$A213,'Bat-Season'!$A:$M,5,FALSE),0)</f>
        <v>0</v>
      </c>
      <c r="F213">
        <f>'Bat-Base-Start'!F213</f>
        <v>0</v>
      </c>
      <c r="G213">
        <f>'Bat-Base-Start'!G213-IF(COUNTIF('Bat-Season'!$A:$A,'Bat-Base-End'!$A213)&gt;0,VLOOKUP('Bat-Base-End'!$A213,'Bat-Season'!$A:$M,7,FALSE),0)</f>
        <v>0</v>
      </c>
      <c r="H213">
        <f>'Bat-Base-Start'!H213-IF(COUNTIF('Bat-Season'!$A:$A,'Bat-Base-End'!$A213)&gt;0,VLOOKUP('Bat-Base-End'!$A213,'Bat-Season'!$A:$M,8,FALSE),0)</f>
        <v>0</v>
      </c>
      <c r="I213">
        <f>'Bat-Base-Start'!I213-IF(COUNTIF('Bat-Season'!$A:$A,'Bat-Base-End'!$A213)&gt;0,VLOOKUP('Bat-Base-End'!$A213,'Bat-Season'!$A:$M,9,FALSE),0)</f>
        <v>1</v>
      </c>
      <c r="J213">
        <f>'Bat-Base-Start'!J213-IF(COUNTIF('Bat-Season'!$A:$A,'Bat-Base-End'!$A213)&gt;0,VLOOKUP('Bat-Base-End'!$A213,'Bat-Season'!$A:$M,10,FALSE),0)</f>
        <v>0</v>
      </c>
      <c r="K213">
        <f>'Bat-Base-Start'!K213-IF(COUNTIF('Bat-Season'!$A:$A,'Bat-Base-End'!$A213)&gt;0,VLOOKUP('Bat-Base-End'!$A213,'Bat-Season'!$A:$M,11,FALSE),0)</f>
        <v>0</v>
      </c>
      <c r="L213" t="str">
        <f>IF(ISBLANK('Bat-Base-Start'!L213),"",'Bat-Base-Start'!L213-IF(COUNTIF('Bat-Season'!$A:$A,'Bat-Base-End'!$A213)&gt;0,VLOOKUP('Bat-Base-End'!$A213,'Bat-Season'!$A:$M,12,FALSE),0))</f>
        <v/>
      </c>
      <c r="M213" t="str">
        <f>'Bat-Base-Start'!M213</f>
        <v>N</v>
      </c>
    </row>
    <row r="214" spans="1:13" x14ac:dyDescent="0.2">
      <c r="A214" t="str">
        <f>'Bat-Base-Start'!A214</f>
        <v>E Shelley</v>
      </c>
      <c r="B214">
        <f>'Bat-Base-Start'!B214-IF(COUNTIF('Bat-Season'!$A:$A,'Bat-Base-End'!$A214)&gt;0,VLOOKUP('Bat-Base-End'!$A214,'Bat-Season'!$A:$M,2,FALSE),0)</f>
        <v>1</v>
      </c>
      <c r="C214">
        <f>'Bat-Base-Start'!C214-IF(COUNTIF('Bat-Season'!$A:$A,'Bat-Base-End'!$A214)&gt;0,VLOOKUP('Bat-Base-End'!$A214,'Bat-Season'!$A:$M,3,FALSE),0)</f>
        <v>1</v>
      </c>
      <c r="D214">
        <f>'Bat-Base-Start'!D214-IF(COUNTIF('Bat-Season'!$A:$A,'Bat-Base-End'!$A214)&gt;0,VLOOKUP('Bat-Base-End'!$A214,'Bat-Season'!$A:$M,4,FALSE),0)</f>
        <v>0</v>
      </c>
      <c r="E214">
        <f>'Bat-Base-Start'!E214-IF(COUNTIF('Bat-Season'!$A:$A,'Bat-Base-End'!$A214)&gt;0,VLOOKUP('Bat-Base-End'!$A214,'Bat-Season'!$A:$M,5,FALSE),0)</f>
        <v>2</v>
      </c>
      <c r="F214">
        <f>'Bat-Base-Start'!F214</f>
        <v>2</v>
      </c>
      <c r="G214">
        <f>'Bat-Base-Start'!G214-IF(COUNTIF('Bat-Season'!$A:$A,'Bat-Base-End'!$A214)&gt;0,VLOOKUP('Bat-Base-End'!$A214,'Bat-Season'!$A:$M,7,FALSE),0)</f>
        <v>0</v>
      </c>
      <c r="H214">
        <f>'Bat-Base-Start'!H214-IF(COUNTIF('Bat-Season'!$A:$A,'Bat-Base-End'!$A214)&gt;0,VLOOKUP('Bat-Base-End'!$A214,'Bat-Season'!$A:$M,8,FALSE),0)</f>
        <v>0</v>
      </c>
      <c r="I214">
        <f>'Bat-Base-Start'!I214-IF(COUNTIF('Bat-Season'!$A:$A,'Bat-Base-End'!$A214)&gt;0,VLOOKUP('Bat-Base-End'!$A214,'Bat-Season'!$A:$M,9,FALSE),0)</f>
        <v>0</v>
      </c>
      <c r="J214">
        <f>'Bat-Base-Start'!J214-IF(COUNTIF('Bat-Season'!$A:$A,'Bat-Base-End'!$A214)&gt;0,VLOOKUP('Bat-Base-End'!$A214,'Bat-Season'!$A:$M,10,FALSE),0)</f>
        <v>0</v>
      </c>
      <c r="K214">
        <f>'Bat-Base-Start'!K214-IF(COUNTIF('Bat-Season'!$A:$A,'Bat-Base-End'!$A214)&gt;0,VLOOKUP('Bat-Base-End'!$A214,'Bat-Season'!$A:$M,11,FALSE),0)</f>
        <v>0</v>
      </c>
      <c r="L214" t="str">
        <f>IF(ISBLANK('Bat-Base-Start'!L214),"",'Bat-Base-Start'!L214-IF(COUNTIF('Bat-Season'!$A:$A,'Bat-Base-End'!$A214)&gt;0,VLOOKUP('Bat-Base-End'!$A214,'Bat-Season'!$A:$M,12,FALSE),0))</f>
        <v/>
      </c>
      <c r="M214" t="str">
        <f>'Bat-Base-Start'!M214</f>
        <v>N</v>
      </c>
    </row>
    <row r="215" spans="1:13" x14ac:dyDescent="0.2">
      <c r="A215" t="str">
        <f>'Bat-Base-Start'!A215</f>
        <v>R Siddu</v>
      </c>
      <c r="B215">
        <f>'Bat-Base-Start'!B215-IF(COUNTIF('Bat-Season'!$A:$A,'Bat-Base-End'!$A215)&gt;0,VLOOKUP('Bat-Base-End'!$A215,'Bat-Season'!$A:$M,2,FALSE),0)</f>
        <v>3</v>
      </c>
      <c r="C215">
        <f>'Bat-Base-Start'!C215-IF(COUNTIF('Bat-Season'!$A:$A,'Bat-Base-End'!$A215)&gt;0,VLOOKUP('Bat-Base-End'!$A215,'Bat-Season'!$A:$M,3,FALSE),0)</f>
        <v>3</v>
      </c>
      <c r="D215">
        <f>'Bat-Base-Start'!D215-IF(COUNTIF('Bat-Season'!$A:$A,'Bat-Base-End'!$A215)&gt;0,VLOOKUP('Bat-Base-End'!$A215,'Bat-Season'!$A:$M,4,FALSE),0)</f>
        <v>0</v>
      </c>
      <c r="E215">
        <f>'Bat-Base-Start'!E215-IF(COUNTIF('Bat-Season'!$A:$A,'Bat-Base-End'!$A215)&gt;0,VLOOKUP('Bat-Base-End'!$A215,'Bat-Season'!$A:$M,5,FALSE),0)</f>
        <v>15</v>
      </c>
      <c r="F215">
        <f>'Bat-Base-Start'!F215</f>
        <v>15</v>
      </c>
      <c r="G215">
        <f>'Bat-Base-Start'!G215-IF(COUNTIF('Bat-Season'!$A:$A,'Bat-Base-End'!$A215)&gt;0,VLOOKUP('Bat-Base-End'!$A215,'Bat-Season'!$A:$M,7,FALSE),0)</f>
        <v>0</v>
      </c>
      <c r="H215">
        <f>'Bat-Base-Start'!H215-IF(COUNTIF('Bat-Season'!$A:$A,'Bat-Base-End'!$A215)&gt;0,VLOOKUP('Bat-Base-End'!$A215,'Bat-Season'!$A:$M,8,FALSE),0)</f>
        <v>0</v>
      </c>
      <c r="I215">
        <f>'Bat-Base-Start'!I215-IF(COUNTIF('Bat-Season'!$A:$A,'Bat-Base-End'!$A215)&gt;0,VLOOKUP('Bat-Base-End'!$A215,'Bat-Season'!$A:$M,9,FALSE),0)</f>
        <v>2</v>
      </c>
      <c r="J215">
        <f>'Bat-Base-Start'!J215-IF(COUNTIF('Bat-Season'!$A:$A,'Bat-Base-End'!$A215)&gt;0,VLOOKUP('Bat-Base-End'!$A215,'Bat-Season'!$A:$M,10,FALSE),0)</f>
        <v>1</v>
      </c>
      <c r="K215">
        <f>'Bat-Base-Start'!K215-IF(COUNTIF('Bat-Season'!$A:$A,'Bat-Base-End'!$A215)&gt;0,VLOOKUP('Bat-Base-End'!$A215,'Bat-Season'!$A:$M,11,FALSE),0)</f>
        <v>1</v>
      </c>
      <c r="L215" t="str">
        <f>IF(ISBLANK('Bat-Base-Start'!L215),"",'Bat-Base-Start'!L215-IF(COUNTIF('Bat-Season'!$A:$A,'Bat-Base-End'!$A215)&gt;0,VLOOKUP('Bat-Base-End'!$A215,'Bat-Season'!$A:$M,12,FALSE),0))</f>
        <v/>
      </c>
      <c r="M215" t="str">
        <f>'Bat-Base-Start'!M215</f>
        <v>N</v>
      </c>
    </row>
    <row r="216" spans="1:13" x14ac:dyDescent="0.2">
      <c r="A216" t="str">
        <f>'Bat-Base-Start'!A216</f>
        <v>R Simkins</v>
      </c>
      <c r="B216">
        <f>'Bat-Base-Start'!B216-IF(COUNTIF('Bat-Season'!$A:$A,'Bat-Base-End'!$A216)&gt;0,VLOOKUP('Bat-Base-End'!$A216,'Bat-Season'!$A:$M,2,FALSE),0)</f>
        <v>9</v>
      </c>
      <c r="C216">
        <f>'Bat-Base-Start'!C216-IF(COUNTIF('Bat-Season'!$A:$A,'Bat-Base-End'!$A216)&gt;0,VLOOKUP('Bat-Base-End'!$A216,'Bat-Season'!$A:$M,3,FALSE),0)</f>
        <v>9</v>
      </c>
      <c r="D216">
        <f>'Bat-Base-Start'!D216-IF(COUNTIF('Bat-Season'!$A:$A,'Bat-Base-End'!$A216)&gt;0,VLOOKUP('Bat-Base-End'!$A216,'Bat-Season'!$A:$M,4,FALSE),0)</f>
        <v>0</v>
      </c>
      <c r="E216">
        <f>'Bat-Base-Start'!E216-IF(COUNTIF('Bat-Season'!$A:$A,'Bat-Base-End'!$A216)&gt;0,VLOOKUP('Bat-Base-End'!$A216,'Bat-Season'!$A:$M,5,FALSE),0)</f>
        <v>144</v>
      </c>
      <c r="F216">
        <f>'Bat-Base-Start'!F216</f>
        <v>55</v>
      </c>
      <c r="G216">
        <f>'Bat-Base-Start'!G216-IF(COUNTIF('Bat-Season'!$A:$A,'Bat-Base-End'!$A216)&gt;0,VLOOKUP('Bat-Base-End'!$A216,'Bat-Season'!$A:$M,7,FALSE),0)</f>
        <v>1</v>
      </c>
      <c r="H216">
        <f>'Bat-Base-Start'!H216-IF(COUNTIF('Bat-Season'!$A:$A,'Bat-Base-End'!$A216)&gt;0,VLOOKUP('Bat-Base-End'!$A216,'Bat-Season'!$A:$M,8,FALSE),0)</f>
        <v>0</v>
      </c>
      <c r="I216">
        <f>'Bat-Base-Start'!I216-IF(COUNTIF('Bat-Season'!$A:$A,'Bat-Base-End'!$A216)&gt;0,VLOOKUP('Bat-Base-End'!$A216,'Bat-Season'!$A:$M,9,FALSE),0)</f>
        <v>2</v>
      </c>
      <c r="J216">
        <f>'Bat-Base-Start'!J216-IF(COUNTIF('Bat-Season'!$A:$A,'Bat-Base-End'!$A216)&gt;0,VLOOKUP('Bat-Base-End'!$A216,'Bat-Season'!$A:$M,10,FALSE),0)</f>
        <v>19</v>
      </c>
      <c r="K216">
        <f>'Bat-Base-Start'!K216-IF(COUNTIF('Bat-Season'!$A:$A,'Bat-Base-End'!$A216)&gt;0,VLOOKUP('Bat-Base-End'!$A216,'Bat-Season'!$A:$M,11,FALSE),0)</f>
        <v>8</v>
      </c>
      <c r="L216" t="str">
        <f>IF(ISBLANK('Bat-Base-Start'!L216),"",'Bat-Base-Start'!L216-IF(COUNTIF('Bat-Season'!$A:$A,'Bat-Base-End'!$A216)&gt;0,VLOOKUP('Bat-Base-End'!$A216,'Bat-Season'!$A:$M,12,FALSE),0))</f>
        <v/>
      </c>
      <c r="M216" t="str">
        <f>'Bat-Base-Start'!M216</f>
        <v>N</v>
      </c>
    </row>
    <row r="217" spans="1:13" x14ac:dyDescent="0.2">
      <c r="A217" t="str">
        <f>'Bat-Base-Start'!A217</f>
        <v>W Skidelsky</v>
      </c>
      <c r="B217">
        <f>'Bat-Base-Start'!B217-IF(COUNTIF('Bat-Season'!$A:$A,'Bat-Base-End'!$A217)&gt;0,VLOOKUP('Bat-Base-End'!$A217,'Bat-Season'!$A:$M,2,FALSE),0)</f>
        <v>40</v>
      </c>
      <c r="C217">
        <f>'Bat-Base-Start'!C217-IF(COUNTIF('Bat-Season'!$A:$A,'Bat-Base-End'!$A217)&gt;0,VLOOKUP('Bat-Base-End'!$A217,'Bat-Season'!$A:$M,3,FALSE),0)</f>
        <v>38</v>
      </c>
      <c r="D217">
        <f>'Bat-Base-Start'!D217-IF(COUNTIF('Bat-Season'!$A:$A,'Bat-Base-End'!$A217)&gt;0,VLOOKUP('Bat-Base-End'!$A217,'Bat-Season'!$A:$M,4,FALSE),0)</f>
        <v>6</v>
      </c>
      <c r="E217">
        <f>'Bat-Base-Start'!E217-IF(COUNTIF('Bat-Season'!$A:$A,'Bat-Base-End'!$A217)&gt;0,VLOOKUP('Bat-Base-End'!$A217,'Bat-Season'!$A:$M,5,FALSE),0)</f>
        <v>1279</v>
      </c>
      <c r="F217">
        <f>'Bat-Base-Start'!F217</f>
        <v>108</v>
      </c>
      <c r="G217">
        <f>'Bat-Base-Start'!G217-IF(COUNTIF('Bat-Season'!$A:$A,'Bat-Base-End'!$A217)&gt;0,VLOOKUP('Bat-Base-End'!$A217,'Bat-Season'!$A:$M,7,FALSE),0)</f>
        <v>10</v>
      </c>
      <c r="H217">
        <f>'Bat-Base-Start'!H217-IF(COUNTIF('Bat-Season'!$A:$A,'Bat-Base-End'!$A217)&gt;0,VLOOKUP('Bat-Base-End'!$A217,'Bat-Season'!$A:$M,8,FALSE),0)</f>
        <v>1</v>
      </c>
      <c r="I217">
        <f>'Bat-Base-Start'!I217-IF(COUNTIF('Bat-Season'!$A:$A,'Bat-Base-End'!$A217)&gt;0,VLOOKUP('Bat-Base-End'!$A217,'Bat-Season'!$A:$M,9,FALSE),0)</f>
        <v>2</v>
      </c>
      <c r="J217">
        <f>'Bat-Base-Start'!J217-IF(COUNTIF('Bat-Season'!$A:$A,'Bat-Base-End'!$A217)&gt;0,VLOOKUP('Bat-Base-End'!$A217,'Bat-Season'!$A:$M,10,FALSE),0)</f>
        <v>48</v>
      </c>
      <c r="K217">
        <f>'Bat-Base-Start'!K217-IF(COUNTIF('Bat-Season'!$A:$A,'Bat-Base-End'!$A217)&gt;0,VLOOKUP('Bat-Base-End'!$A217,'Bat-Season'!$A:$M,11,FALSE),0)</f>
        <v>0</v>
      </c>
      <c r="L217" t="str">
        <f>IF(ISBLANK('Bat-Base-Start'!L217),"",'Bat-Base-Start'!L217-IF(COUNTIF('Bat-Season'!$A:$A,'Bat-Base-End'!$A217)&gt;0,VLOOKUP('Bat-Base-End'!$A217,'Bat-Season'!$A:$M,12,FALSE),0))</f>
        <v/>
      </c>
      <c r="M217" t="str">
        <f>'Bat-Base-Start'!M217</f>
        <v>N</v>
      </c>
    </row>
    <row r="218" spans="1:13" x14ac:dyDescent="0.2">
      <c r="A218" t="str">
        <f>'Bat-Base-Start'!A218</f>
        <v>Will Smibert</v>
      </c>
      <c r="B218">
        <f>'Bat-Base-Start'!B218-IF(COUNTIF('Bat-Season'!$A:$A,'Bat-Base-End'!$A218)&gt;0,VLOOKUP('Bat-Base-End'!$A218,'Bat-Season'!$A:$M,2,FALSE),0)</f>
        <v>1</v>
      </c>
      <c r="C218">
        <f>'Bat-Base-Start'!C218-IF(COUNTIF('Bat-Season'!$A:$A,'Bat-Base-End'!$A218)&gt;0,VLOOKUP('Bat-Base-End'!$A218,'Bat-Season'!$A:$M,3,FALSE),0)</f>
        <v>1</v>
      </c>
      <c r="D218">
        <f>'Bat-Base-Start'!D218-IF(COUNTIF('Bat-Season'!$A:$A,'Bat-Base-End'!$A218)&gt;0,VLOOKUP('Bat-Base-End'!$A218,'Bat-Season'!$A:$M,4,FALSE),0)</f>
        <v>0</v>
      </c>
      <c r="E218">
        <f>'Bat-Base-Start'!E218-IF(COUNTIF('Bat-Season'!$A:$A,'Bat-Base-End'!$A218)&gt;0,VLOOKUP('Bat-Base-End'!$A218,'Bat-Season'!$A:$M,5,FALSE),0)</f>
        <v>95</v>
      </c>
      <c r="F218">
        <f>'Bat-Base-Start'!F218</f>
        <v>95</v>
      </c>
      <c r="G218">
        <f>'Bat-Base-Start'!G218-IF(COUNTIF('Bat-Season'!$A:$A,'Bat-Base-End'!$A218)&gt;0,VLOOKUP('Bat-Base-End'!$A218,'Bat-Season'!$A:$M,7,FALSE),0)</f>
        <v>1</v>
      </c>
      <c r="H218">
        <f>'Bat-Base-Start'!H218-IF(COUNTIF('Bat-Season'!$A:$A,'Bat-Base-End'!$A218)&gt;0,VLOOKUP('Bat-Base-End'!$A218,'Bat-Season'!$A:$M,8,FALSE),0)</f>
        <v>0</v>
      </c>
      <c r="I218">
        <f>'Bat-Base-Start'!I218-IF(COUNTIF('Bat-Season'!$A:$A,'Bat-Base-End'!$A218)&gt;0,VLOOKUP('Bat-Base-End'!$A218,'Bat-Season'!$A:$M,9,FALSE),0)</f>
        <v>0</v>
      </c>
      <c r="J218">
        <f>'Bat-Base-Start'!J218-IF(COUNTIF('Bat-Season'!$A:$A,'Bat-Base-End'!$A218)&gt;0,VLOOKUP('Bat-Base-End'!$A218,'Bat-Season'!$A:$M,10,FALSE),0)</f>
        <v>14</v>
      </c>
      <c r="K218">
        <f>'Bat-Base-Start'!K218-IF(COUNTIF('Bat-Season'!$A:$A,'Bat-Base-End'!$A218)&gt;0,VLOOKUP('Bat-Base-End'!$A218,'Bat-Season'!$A:$M,11,FALSE),0)</f>
        <v>5</v>
      </c>
      <c r="L218">
        <f>IF(ISBLANK('Bat-Base-Start'!L218),"",'Bat-Base-Start'!L218-IF(COUNTIF('Bat-Season'!$A:$A,'Bat-Base-End'!$A218)&gt;0,VLOOKUP('Bat-Base-End'!$A218,'Bat-Season'!$A:$M,12,FALSE),0))</f>
        <v>49</v>
      </c>
      <c r="M218" t="str">
        <f>'Bat-Base-Start'!M218</f>
        <v>N</v>
      </c>
    </row>
    <row r="219" spans="1:13" x14ac:dyDescent="0.2">
      <c r="A219" t="str">
        <f>'Bat-Base-Start'!A219</f>
        <v>E Smith</v>
      </c>
      <c r="B219">
        <f>'Bat-Base-Start'!B219-IF(COUNTIF('Bat-Season'!$A:$A,'Bat-Base-End'!$A219)&gt;0,VLOOKUP('Bat-Base-End'!$A219,'Bat-Season'!$A:$M,2,FALSE),0)</f>
        <v>1</v>
      </c>
      <c r="C219">
        <f>'Bat-Base-Start'!C219-IF(COUNTIF('Bat-Season'!$A:$A,'Bat-Base-End'!$A219)&gt;0,VLOOKUP('Bat-Base-End'!$A219,'Bat-Season'!$A:$M,3,FALSE),0)</f>
        <v>0</v>
      </c>
      <c r="D219">
        <f>'Bat-Base-Start'!D219-IF(COUNTIF('Bat-Season'!$A:$A,'Bat-Base-End'!$A219)&gt;0,VLOOKUP('Bat-Base-End'!$A219,'Bat-Season'!$A:$M,4,FALSE),0)</f>
        <v>0</v>
      </c>
      <c r="E219">
        <f>'Bat-Base-Start'!E219-IF(COUNTIF('Bat-Season'!$A:$A,'Bat-Base-End'!$A219)&gt;0,VLOOKUP('Bat-Base-End'!$A219,'Bat-Season'!$A:$M,5,FALSE),0)</f>
        <v>0</v>
      </c>
      <c r="F219">
        <f>'Bat-Base-Start'!F219</f>
        <v>0</v>
      </c>
      <c r="G219">
        <f>'Bat-Base-Start'!G219-IF(COUNTIF('Bat-Season'!$A:$A,'Bat-Base-End'!$A219)&gt;0,VLOOKUP('Bat-Base-End'!$A219,'Bat-Season'!$A:$M,7,FALSE),0)</f>
        <v>0</v>
      </c>
      <c r="H219">
        <f>'Bat-Base-Start'!H219-IF(COUNTIF('Bat-Season'!$A:$A,'Bat-Base-End'!$A219)&gt;0,VLOOKUP('Bat-Base-End'!$A219,'Bat-Season'!$A:$M,8,FALSE),0)</f>
        <v>0</v>
      </c>
      <c r="I219">
        <f>'Bat-Base-Start'!I219-IF(COUNTIF('Bat-Season'!$A:$A,'Bat-Base-End'!$A219)&gt;0,VLOOKUP('Bat-Base-End'!$A219,'Bat-Season'!$A:$M,9,FALSE),0)</f>
        <v>0</v>
      </c>
      <c r="J219">
        <f>'Bat-Base-Start'!J219-IF(COUNTIF('Bat-Season'!$A:$A,'Bat-Base-End'!$A219)&gt;0,VLOOKUP('Bat-Base-End'!$A219,'Bat-Season'!$A:$M,10,FALSE),0)</f>
        <v>0</v>
      </c>
      <c r="K219">
        <f>'Bat-Base-Start'!K219-IF(COUNTIF('Bat-Season'!$A:$A,'Bat-Base-End'!$A219)&gt;0,VLOOKUP('Bat-Base-End'!$A219,'Bat-Season'!$A:$M,11,FALSE),0)</f>
        <v>0</v>
      </c>
      <c r="L219" t="str">
        <f>IF(ISBLANK('Bat-Base-Start'!L219),"",'Bat-Base-Start'!L219-IF(COUNTIF('Bat-Season'!$A:$A,'Bat-Base-End'!$A219)&gt;0,VLOOKUP('Bat-Base-End'!$A219,'Bat-Season'!$A:$M,12,FALSE),0))</f>
        <v/>
      </c>
      <c r="M219" t="str">
        <f>'Bat-Base-Start'!M219</f>
        <v>N</v>
      </c>
    </row>
    <row r="220" spans="1:13" x14ac:dyDescent="0.2">
      <c r="A220" t="str">
        <f>'Bat-Base-Start'!A220</f>
        <v>P Smith</v>
      </c>
      <c r="B220">
        <f>'Bat-Base-Start'!B220-IF(COUNTIF('Bat-Season'!$A:$A,'Bat-Base-End'!$A220)&gt;0,VLOOKUP('Bat-Base-End'!$A220,'Bat-Season'!$A:$M,2,FALSE),0)</f>
        <v>9</v>
      </c>
      <c r="C220">
        <f>'Bat-Base-Start'!C220-IF(COUNTIF('Bat-Season'!$A:$A,'Bat-Base-End'!$A220)&gt;0,VLOOKUP('Bat-Base-End'!$A220,'Bat-Season'!$A:$M,3,FALSE),0)</f>
        <v>7</v>
      </c>
      <c r="D220">
        <f>'Bat-Base-Start'!D220-IF(COUNTIF('Bat-Season'!$A:$A,'Bat-Base-End'!$A220)&gt;0,VLOOKUP('Bat-Base-End'!$A220,'Bat-Season'!$A:$M,4,FALSE),0)</f>
        <v>0</v>
      </c>
      <c r="E220">
        <f>'Bat-Base-Start'!E220-IF(COUNTIF('Bat-Season'!$A:$A,'Bat-Base-End'!$A220)&gt;0,VLOOKUP('Bat-Base-End'!$A220,'Bat-Season'!$A:$M,5,FALSE),0)</f>
        <v>54</v>
      </c>
      <c r="F220">
        <f>'Bat-Base-Start'!F220</f>
        <v>19</v>
      </c>
      <c r="G220">
        <f>'Bat-Base-Start'!G220-IF(COUNTIF('Bat-Season'!$A:$A,'Bat-Base-End'!$A220)&gt;0,VLOOKUP('Bat-Base-End'!$A220,'Bat-Season'!$A:$M,7,FALSE),0)</f>
        <v>0</v>
      </c>
      <c r="H220">
        <f>'Bat-Base-Start'!H220-IF(COUNTIF('Bat-Season'!$A:$A,'Bat-Base-End'!$A220)&gt;0,VLOOKUP('Bat-Base-End'!$A220,'Bat-Season'!$A:$M,8,FALSE),0)</f>
        <v>0</v>
      </c>
      <c r="I220">
        <f>'Bat-Base-Start'!I220-IF(COUNTIF('Bat-Season'!$A:$A,'Bat-Base-End'!$A220)&gt;0,VLOOKUP('Bat-Base-End'!$A220,'Bat-Season'!$A:$M,9,FALSE),0)</f>
        <v>2</v>
      </c>
      <c r="J220">
        <f>'Bat-Base-Start'!J220-IF(COUNTIF('Bat-Season'!$A:$A,'Bat-Base-End'!$A220)&gt;0,VLOOKUP('Bat-Base-End'!$A220,'Bat-Season'!$A:$M,10,FALSE),0)</f>
        <v>2</v>
      </c>
      <c r="K220">
        <f>'Bat-Base-Start'!K220-IF(COUNTIF('Bat-Season'!$A:$A,'Bat-Base-End'!$A220)&gt;0,VLOOKUP('Bat-Base-End'!$A220,'Bat-Season'!$A:$M,11,FALSE),0)</f>
        <v>0</v>
      </c>
      <c r="L220" t="str">
        <f>IF(ISBLANK('Bat-Base-Start'!L220),"",'Bat-Base-Start'!L220-IF(COUNTIF('Bat-Season'!$A:$A,'Bat-Base-End'!$A220)&gt;0,VLOOKUP('Bat-Base-End'!$A220,'Bat-Season'!$A:$M,12,FALSE),0))</f>
        <v/>
      </c>
      <c r="M220" t="str">
        <f>'Bat-Base-Start'!M220</f>
        <v>N</v>
      </c>
    </row>
    <row r="221" spans="1:13" x14ac:dyDescent="0.2">
      <c r="A221" t="str">
        <f>'Bat-Base-Start'!A221</f>
        <v>James Spence</v>
      </c>
      <c r="B221">
        <f>'Bat-Base-Start'!B221-IF(COUNTIF('Bat-Season'!$A:$A,'Bat-Base-End'!$A221)&gt;0,VLOOKUP('Bat-Base-End'!$A221,'Bat-Season'!$A:$M,2,FALSE),0)</f>
        <v>2</v>
      </c>
      <c r="C221">
        <f>'Bat-Base-Start'!C221-IF(COUNTIF('Bat-Season'!$A:$A,'Bat-Base-End'!$A221)&gt;0,VLOOKUP('Bat-Base-End'!$A221,'Bat-Season'!$A:$M,3,FALSE),0)</f>
        <v>2</v>
      </c>
      <c r="D221">
        <f>'Bat-Base-Start'!D221-IF(COUNTIF('Bat-Season'!$A:$A,'Bat-Base-End'!$A221)&gt;0,VLOOKUP('Bat-Base-End'!$A221,'Bat-Season'!$A:$M,4,FALSE),0)</f>
        <v>0</v>
      </c>
      <c r="E221">
        <f>'Bat-Base-Start'!E221-IF(COUNTIF('Bat-Season'!$A:$A,'Bat-Base-End'!$A221)&gt;0,VLOOKUP('Bat-Base-End'!$A221,'Bat-Season'!$A:$M,5,FALSE),0)</f>
        <v>99</v>
      </c>
      <c r="F221">
        <f>'Bat-Base-Start'!F221</f>
        <v>72</v>
      </c>
      <c r="G221">
        <f>'Bat-Base-Start'!G221-IF(COUNTIF('Bat-Season'!$A:$A,'Bat-Base-End'!$A221)&gt;0,VLOOKUP('Bat-Base-End'!$A221,'Bat-Season'!$A:$M,7,FALSE),0)</f>
        <v>0</v>
      </c>
      <c r="H221">
        <f>'Bat-Base-Start'!H221-IF(COUNTIF('Bat-Season'!$A:$A,'Bat-Base-End'!$A221)&gt;0,VLOOKUP('Bat-Base-End'!$A221,'Bat-Season'!$A:$M,8,FALSE),0)</f>
        <v>0</v>
      </c>
      <c r="I221">
        <f>'Bat-Base-Start'!I221-IF(COUNTIF('Bat-Season'!$A:$A,'Bat-Base-End'!$A221)&gt;0,VLOOKUP('Bat-Base-End'!$A221,'Bat-Season'!$A:$M,9,FALSE),0)</f>
        <v>-1</v>
      </c>
      <c r="J221">
        <f>'Bat-Base-Start'!J221-IF(COUNTIF('Bat-Season'!$A:$A,'Bat-Base-End'!$A221)&gt;0,VLOOKUP('Bat-Base-End'!$A221,'Bat-Season'!$A:$M,10,FALSE),0)</f>
        <v>22</v>
      </c>
      <c r="K221">
        <f>'Bat-Base-Start'!K221-IF(COUNTIF('Bat-Season'!$A:$A,'Bat-Base-End'!$A221)&gt;0,VLOOKUP('Bat-Base-End'!$A221,'Bat-Season'!$A:$M,11,FALSE),0)</f>
        <v>2</v>
      </c>
      <c r="L221">
        <f>IF(ISBLANK('Bat-Base-Start'!L221),"",'Bat-Base-Start'!L221-IF(COUNTIF('Bat-Season'!$A:$A,'Bat-Base-End'!$A221)&gt;0,VLOOKUP('Bat-Base-End'!$A221,'Bat-Season'!$A:$M,12,FALSE),0))</f>
        <v>230</v>
      </c>
      <c r="M221" t="str">
        <f>'Bat-Base-Start'!M221</f>
        <v>N</v>
      </c>
    </row>
    <row r="222" spans="1:13" x14ac:dyDescent="0.2">
      <c r="A222" t="str">
        <f>'Bat-Base-Start'!A222</f>
        <v>Matt Spencer</v>
      </c>
      <c r="B222">
        <f>'Bat-Base-Start'!B222-IF(COUNTIF('Bat-Season'!$A:$A,'Bat-Base-End'!$A222)&gt;0,VLOOKUP('Bat-Base-End'!$A222,'Bat-Season'!$A:$M,2,FALSE),0)</f>
        <v>4</v>
      </c>
      <c r="C222">
        <f>'Bat-Base-Start'!C222-IF(COUNTIF('Bat-Season'!$A:$A,'Bat-Base-End'!$A222)&gt;0,VLOOKUP('Bat-Base-End'!$A222,'Bat-Season'!$A:$M,3,FALSE),0)</f>
        <v>3</v>
      </c>
      <c r="D222">
        <f>'Bat-Base-Start'!D222-IF(COUNTIF('Bat-Season'!$A:$A,'Bat-Base-End'!$A222)&gt;0,VLOOKUP('Bat-Base-End'!$A222,'Bat-Season'!$A:$M,4,FALSE),0)</f>
        <v>0</v>
      </c>
      <c r="E222">
        <f>'Bat-Base-Start'!E222-IF(COUNTIF('Bat-Season'!$A:$A,'Bat-Base-End'!$A222)&gt;0,VLOOKUP('Bat-Base-End'!$A222,'Bat-Season'!$A:$M,5,FALSE),0)</f>
        <v>12</v>
      </c>
      <c r="F222">
        <f>'Bat-Base-Start'!F222</f>
        <v>12</v>
      </c>
      <c r="G222">
        <f>'Bat-Base-Start'!G222-IF(COUNTIF('Bat-Season'!$A:$A,'Bat-Base-End'!$A222)&gt;0,VLOOKUP('Bat-Base-End'!$A222,'Bat-Season'!$A:$M,7,FALSE),0)</f>
        <v>0</v>
      </c>
      <c r="H222">
        <f>'Bat-Base-Start'!H222-IF(COUNTIF('Bat-Season'!$A:$A,'Bat-Base-End'!$A222)&gt;0,VLOOKUP('Bat-Base-End'!$A222,'Bat-Season'!$A:$M,8,FALSE),0)</f>
        <v>0</v>
      </c>
      <c r="I222">
        <f>'Bat-Base-Start'!I222-IF(COUNTIF('Bat-Season'!$A:$A,'Bat-Base-End'!$A222)&gt;0,VLOOKUP('Bat-Base-End'!$A222,'Bat-Season'!$A:$M,9,FALSE),0)</f>
        <v>2</v>
      </c>
      <c r="J222">
        <f>'Bat-Base-Start'!J222-IF(COUNTIF('Bat-Season'!$A:$A,'Bat-Base-End'!$A222)&gt;0,VLOOKUP('Bat-Base-End'!$A222,'Bat-Season'!$A:$M,10,FALSE),0)</f>
        <v>4</v>
      </c>
      <c r="K222">
        <f>'Bat-Base-Start'!K222-IF(COUNTIF('Bat-Season'!$A:$A,'Bat-Base-End'!$A222)&gt;0,VLOOKUP('Bat-Base-End'!$A222,'Bat-Season'!$A:$M,11,FALSE),0)</f>
        <v>0</v>
      </c>
      <c r="L222">
        <f>IF(ISBLANK('Bat-Base-Start'!L222),"",'Bat-Base-Start'!L222-IF(COUNTIF('Bat-Season'!$A:$A,'Bat-Base-End'!$A222)&gt;0,VLOOKUP('Bat-Base-End'!$A222,'Bat-Season'!$A:$M,12,FALSE),0))</f>
        <v>56</v>
      </c>
      <c r="M222" t="str">
        <f>'Bat-Base-Start'!M222</f>
        <v>Y</v>
      </c>
    </row>
    <row r="223" spans="1:13" x14ac:dyDescent="0.2">
      <c r="A223" t="str">
        <f>'Bat-Base-Start'!A223</f>
        <v>R Srivastava</v>
      </c>
      <c r="B223">
        <f>'Bat-Base-Start'!B223-IF(COUNTIF('Bat-Season'!$A:$A,'Bat-Base-End'!$A223)&gt;0,VLOOKUP('Bat-Base-End'!$A223,'Bat-Season'!$A:$M,2,FALSE),0)</f>
        <v>84</v>
      </c>
      <c r="C223">
        <f>'Bat-Base-Start'!C223-IF(COUNTIF('Bat-Season'!$A:$A,'Bat-Base-End'!$A223)&gt;0,VLOOKUP('Bat-Base-End'!$A223,'Bat-Season'!$A:$M,3,FALSE),0)</f>
        <v>79</v>
      </c>
      <c r="D223">
        <f>'Bat-Base-Start'!D223-IF(COUNTIF('Bat-Season'!$A:$A,'Bat-Base-End'!$A223)&gt;0,VLOOKUP('Bat-Base-End'!$A223,'Bat-Season'!$A:$M,4,FALSE),0)</f>
        <v>4</v>
      </c>
      <c r="E223">
        <f>'Bat-Base-Start'!E223-IF(COUNTIF('Bat-Season'!$A:$A,'Bat-Base-End'!$A223)&gt;0,VLOOKUP('Bat-Base-End'!$A223,'Bat-Season'!$A:$M,5,FALSE),0)</f>
        <v>590</v>
      </c>
      <c r="F223">
        <f>'Bat-Base-Start'!F223</f>
        <v>39</v>
      </c>
      <c r="G223">
        <f>'Bat-Base-Start'!G223-IF(COUNTIF('Bat-Season'!$A:$A,'Bat-Base-End'!$A223)&gt;0,VLOOKUP('Bat-Base-End'!$A223,'Bat-Season'!$A:$M,7,FALSE),0)</f>
        <v>0</v>
      </c>
      <c r="H223">
        <f>'Bat-Base-Start'!H223-IF(COUNTIF('Bat-Season'!$A:$A,'Bat-Base-End'!$A223)&gt;0,VLOOKUP('Bat-Base-End'!$A223,'Bat-Season'!$A:$M,8,FALSE),0)</f>
        <v>0</v>
      </c>
      <c r="I223">
        <f>'Bat-Base-Start'!I223-IF(COUNTIF('Bat-Season'!$A:$A,'Bat-Base-End'!$A223)&gt;0,VLOOKUP('Bat-Base-End'!$A223,'Bat-Season'!$A:$M,9,FALSE),0)</f>
        <v>18</v>
      </c>
      <c r="J223">
        <f>'Bat-Base-Start'!J223-IF(COUNTIF('Bat-Season'!$A:$A,'Bat-Base-End'!$A223)&gt;0,VLOOKUP('Bat-Base-End'!$A223,'Bat-Season'!$A:$M,10,FALSE),0)</f>
        <v>45</v>
      </c>
      <c r="K223">
        <f>'Bat-Base-Start'!K223-IF(COUNTIF('Bat-Season'!$A:$A,'Bat-Base-End'!$A223)&gt;0,VLOOKUP('Bat-Base-End'!$A223,'Bat-Season'!$A:$M,11,FALSE),0)</f>
        <v>0</v>
      </c>
      <c r="L223" t="str">
        <f>IF(ISBLANK('Bat-Base-Start'!L223),"",'Bat-Base-Start'!L223-IF(COUNTIF('Bat-Season'!$A:$A,'Bat-Base-End'!$A223)&gt;0,VLOOKUP('Bat-Base-End'!$A223,'Bat-Season'!$A:$M,12,FALSE),0))</f>
        <v/>
      </c>
      <c r="M223" t="str">
        <f>'Bat-Base-Start'!M223</f>
        <v>N</v>
      </c>
    </row>
    <row r="224" spans="1:13" x14ac:dyDescent="0.2">
      <c r="A224" t="str">
        <f>'Bat-Base-Start'!A224</f>
        <v>Nigel Stephenson</v>
      </c>
      <c r="B224">
        <f>'Bat-Base-Start'!B224-IF(COUNTIF('Bat-Season'!$A:$A,'Bat-Base-End'!$A224)&gt;0,VLOOKUP('Bat-Base-End'!$A224,'Bat-Season'!$A:$M,2,FALSE),0)</f>
        <v>73</v>
      </c>
      <c r="C224">
        <f>'Bat-Base-Start'!C224-IF(COUNTIF('Bat-Season'!$A:$A,'Bat-Base-End'!$A224)&gt;0,VLOOKUP('Bat-Base-End'!$A224,'Bat-Season'!$A:$M,3,FALSE),0)</f>
        <v>45</v>
      </c>
      <c r="D224">
        <f>'Bat-Base-Start'!D224-IF(COUNTIF('Bat-Season'!$A:$A,'Bat-Base-End'!$A224)&gt;0,VLOOKUP('Bat-Base-End'!$A224,'Bat-Season'!$A:$M,4,FALSE),0)</f>
        <v>14</v>
      </c>
      <c r="E224">
        <f>'Bat-Base-Start'!E224-IF(COUNTIF('Bat-Season'!$A:$A,'Bat-Base-End'!$A224)&gt;0,VLOOKUP('Bat-Base-End'!$A224,'Bat-Season'!$A:$M,5,FALSE),0)</f>
        <v>178</v>
      </c>
      <c r="F224">
        <f>'Bat-Base-Start'!F224</f>
        <v>22</v>
      </c>
      <c r="G224">
        <f>'Bat-Base-Start'!G224-IF(COUNTIF('Bat-Season'!$A:$A,'Bat-Base-End'!$A224)&gt;0,VLOOKUP('Bat-Base-End'!$A224,'Bat-Season'!$A:$M,7,FALSE),0)</f>
        <v>0</v>
      </c>
      <c r="H224">
        <f>'Bat-Base-Start'!H224-IF(COUNTIF('Bat-Season'!$A:$A,'Bat-Base-End'!$A224)&gt;0,VLOOKUP('Bat-Base-End'!$A224,'Bat-Season'!$A:$M,8,FALSE),0)</f>
        <v>0</v>
      </c>
      <c r="I224">
        <f>'Bat-Base-Start'!I224-IF(COUNTIF('Bat-Season'!$A:$A,'Bat-Base-End'!$A224)&gt;0,VLOOKUP('Bat-Base-End'!$A224,'Bat-Season'!$A:$M,9,FALSE),0)</f>
        <v>9</v>
      </c>
      <c r="J224">
        <f>'Bat-Base-Start'!J224-IF(COUNTIF('Bat-Season'!$A:$A,'Bat-Base-End'!$A224)&gt;0,VLOOKUP('Bat-Base-End'!$A224,'Bat-Season'!$A:$M,10,FALSE),0)</f>
        <v>16</v>
      </c>
      <c r="K224">
        <f>'Bat-Base-Start'!K224-IF(COUNTIF('Bat-Season'!$A:$A,'Bat-Base-End'!$A224)&gt;0,VLOOKUP('Bat-Base-End'!$A224,'Bat-Season'!$A:$M,11,FALSE),0)</f>
        <v>0</v>
      </c>
      <c r="L224" t="str">
        <f>IF(ISBLANK('Bat-Base-Start'!L224),"",'Bat-Base-Start'!L224-IF(COUNTIF('Bat-Season'!$A:$A,'Bat-Base-End'!$A224)&gt;0,VLOOKUP('Bat-Base-End'!$A224,'Bat-Season'!$A:$M,12,FALSE),0))</f>
        <v/>
      </c>
      <c r="M224" t="str">
        <f>'Bat-Base-Start'!M224</f>
        <v>Y</v>
      </c>
    </row>
    <row r="225" spans="1:13" x14ac:dyDescent="0.2">
      <c r="A225" t="str">
        <f>'Bat-Base-Start'!A225</f>
        <v>A Stewart</v>
      </c>
      <c r="B225">
        <f>'Bat-Base-Start'!B225-IF(COUNTIF('Bat-Season'!$A:$A,'Bat-Base-End'!$A225)&gt;0,VLOOKUP('Bat-Base-End'!$A225,'Bat-Season'!$A:$M,2,FALSE),0)</f>
        <v>3</v>
      </c>
      <c r="C225">
        <f>'Bat-Base-Start'!C225-IF(COUNTIF('Bat-Season'!$A:$A,'Bat-Base-End'!$A225)&gt;0,VLOOKUP('Bat-Base-End'!$A225,'Bat-Season'!$A:$M,3,FALSE),0)</f>
        <v>3</v>
      </c>
      <c r="D225">
        <f>'Bat-Base-Start'!D225-IF(COUNTIF('Bat-Season'!$A:$A,'Bat-Base-End'!$A225)&gt;0,VLOOKUP('Bat-Base-End'!$A225,'Bat-Season'!$A:$M,4,FALSE),0)</f>
        <v>1</v>
      </c>
      <c r="E225">
        <f>'Bat-Base-Start'!E225-IF(COUNTIF('Bat-Season'!$A:$A,'Bat-Base-End'!$A225)&gt;0,VLOOKUP('Bat-Base-End'!$A225,'Bat-Season'!$A:$M,5,FALSE),0)</f>
        <v>52</v>
      </c>
      <c r="F225">
        <f>'Bat-Base-Start'!F225</f>
        <v>52</v>
      </c>
      <c r="G225">
        <f>'Bat-Base-Start'!G225-IF(COUNTIF('Bat-Season'!$A:$A,'Bat-Base-End'!$A225)&gt;0,VLOOKUP('Bat-Base-End'!$A225,'Bat-Season'!$A:$M,7,FALSE),0)</f>
        <v>1</v>
      </c>
      <c r="H225">
        <f>'Bat-Base-Start'!H225-IF(COUNTIF('Bat-Season'!$A:$A,'Bat-Base-End'!$A225)&gt;0,VLOOKUP('Bat-Base-End'!$A225,'Bat-Season'!$A:$M,8,FALSE),0)</f>
        <v>0</v>
      </c>
      <c r="I225">
        <f>'Bat-Base-Start'!I225-IF(COUNTIF('Bat-Season'!$A:$A,'Bat-Base-End'!$A225)&gt;0,VLOOKUP('Bat-Base-End'!$A225,'Bat-Season'!$A:$M,9,FALSE),0)</f>
        <v>2</v>
      </c>
      <c r="J225">
        <f>'Bat-Base-Start'!J225-IF(COUNTIF('Bat-Season'!$A:$A,'Bat-Base-End'!$A225)&gt;0,VLOOKUP('Bat-Base-End'!$A225,'Bat-Season'!$A:$M,10,FALSE),0)</f>
        <v>0</v>
      </c>
      <c r="K225">
        <f>'Bat-Base-Start'!K225-IF(COUNTIF('Bat-Season'!$A:$A,'Bat-Base-End'!$A225)&gt;0,VLOOKUP('Bat-Base-End'!$A225,'Bat-Season'!$A:$M,11,FALSE),0)</f>
        <v>0</v>
      </c>
      <c r="L225" t="str">
        <f>IF(ISBLANK('Bat-Base-Start'!L225),"",'Bat-Base-Start'!L225-IF(COUNTIF('Bat-Season'!$A:$A,'Bat-Base-End'!$A225)&gt;0,VLOOKUP('Bat-Base-End'!$A225,'Bat-Season'!$A:$M,12,FALSE),0))</f>
        <v/>
      </c>
      <c r="M225" t="str">
        <f>'Bat-Base-Start'!M225</f>
        <v>N</v>
      </c>
    </row>
    <row r="226" spans="1:13" x14ac:dyDescent="0.2">
      <c r="A226" t="str">
        <f>'Bat-Base-Start'!A226</f>
        <v>Ben Stinson</v>
      </c>
      <c r="B226">
        <f>'Bat-Base-Start'!B226-IF(COUNTIF('Bat-Season'!$A:$A,'Bat-Base-End'!$A226)&gt;0,VLOOKUP('Bat-Base-End'!$A226,'Bat-Season'!$A:$M,2,FALSE),0)</f>
        <v>4</v>
      </c>
      <c r="C226">
        <f>'Bat-Base-Start'!C226-IF(COUNTIF('Bat-Season'!$A:$A,'Bat-Base-End'!$A226)&gt;0,VLOOKUP('Bat-Base-End'!$A226,'Bat-Season'!$A:$M,3,FALSE),0)</f>
        <v>4</v>
      </c>
      <c r="D226">
        <f>'Bat-Base-Start'!D226-IF(COUNTIF('Bat-Season'!$A:$A,'Bat-Base-End'!$A226)&gt;0,VLOOKUP('Bat-Base-End'!$A226,'Bat-Season'!$A:$M,4,FALSE),0)</f>
        <v>1</v>
      </c>
      <c r="E226">
        <f>'Bat-Base-Start'!E226-IF(COUNTIF('Bat-Season'!$A:$A,'Bat-Base-End'!$A226)&gt;0,VLOOKUP('Bat-Base-End'!$A226,'Bat-Season'!$A:$M,5,FALSE),0)</f>
        <v>166</v>
      </c>
      <c r="F226">
        <f>'Bat-Base-Start'!F226</f>
        <v>62</v>
      </c>
      <c r="G226">
        <f>'Bat-Base-Start'!G226-IF(COUNTIF('Bat-Season'!$A:$A,'Bat-Base-End'!$A226)&gt;0,VLOOKUP('Bat-Base-End'!$A226,'Bat-Season'!$A:$M,7,FALSE),0)</f>
        <v>2</v>
      </c>
      <c r="H226">
        <f>'Bat-Base-Start'!H226-IF(COUNTIF('Bat-Season'!$A:$A,'Bat-Base-End'!$A226)&gt;0,VLOOKUP('Bat-Base-End'!$A226,'Bat-Season'!$A:$M,8,FALSE),0)</f>
        <v>0</v>
      </c>
      <c r="I226">
        <f>'Bat-Base-Start'!I226-IF(COUNTIF('Bat-Season'!$A:$A,'Bat-Base-End'!$A226)&gt;0,VLOOKUP('Bat-Base-End'!$A226,'Bat-Season'!$A:$M,9,FALSE),0)</f>
        <v>0</v>
      </c>
      <c r="J226">
        <f>'Bat-Base-Start'!J226-IF(COUNTIF('Bat-Season'!$A:$A,'Bat-Base-End'!$A226)&gt;0,VLOOKUP('Bat-Base-End'!$A226,'Bat-Season'!$A:$M,10,FALSE),0)</f>
        <v>4</v>
      </c>
      <c r="K226">
        <f>'Bat-Base-Start'!K226-IF(COUNTIF('Bat-Season'!$A:$A,'Bat-Base-End'!$A226)&gt;0,VLOOKUP('Bat-Base-End'!$A226,'Bat-Season'!$A:$M,11,FALSE),0)</f>
        <v>0</v>
      </c>
      <c r="L226" t="str">
        <f>IF(ISBLANK('Bat-Base-Start'!L226),"",'Bat-Base-Start'!L226-IF(COUNTIF('Bat-Season'!$A:$A,'Bat-Base-End'!$A226)&gt;0,VLOOKUP('Bat-Base-End'!$A226,'Bat-Season'!$A:$M,12,FALSE),0))</f>
        <v/>
      </c>
      <c r="M226" t="str">
        <f>'Bat-Base-Start'!M226</f>
        <v>N</v>
      </c>
    </row>
    <row r="227" spans="1:13" x14ac:dyDescent="0.2">
      <c r="A227" t="str">
        <f>'Bat-Base-Start'!A227</f>
        <v>M Strachan</v>
      </c>
      <c r="B227">
        <f>'Bat-Base-Start'!B227-IF(COUNTIF('Bat-Season'!$A:$A,'Bat-Base-End'!$A227)&gt;0,VLOOKUP('Bat-Base-End'!$A227,'Bat-Season'!$A:$M,2,FALSE),0)</f>
        <v>32</v>
      </c>
      <c r="C227">
        <f>'Bat-Base-Start'!C227-IF(COUNTIF('Bat-Season'!$A:$A,'Bat-Base-End'!$A227)&gt;0,VLOOKUP('Bat-Base-End'!$A227,'Bat-Season'!$A:$M,3,FALSE),0)</f>
        <v>32</v>
      </c>
      <c r="D227">
        <f>'Bat-Base-Start'!D227-IF(COUNTIF('Bat-Season'!$A:$A,'Bat-Base-End'!$A227)&gt;0,VLOOKUP('Bat-Base-End'!$A227,'Bat-Season'!$A:$M,4,FALSE),0)</f>
        <v>2</v>
      </c>
      <c r="E227">
        <f>'Bat-Base-Start'!E227-IF(COUNTIF('Bat-Season'!$A:$A,'Bat-Base-End'!$A227)&gt;0,VLOOKUP('Bat-Base-End'!$A227,'Bat-Season'!$A:$M,5,FALSE),0)</f>
        <v>540</v>
      </c>
      <c r="F227">
        <f>'Bat-Base-Start'!F227</f>
        <v>73</v>
      </c>
      <c r="G227">
        <f>'Bat-Base-Start'!G227-IF(COUNTIF('Bat-Season'!$A:$A,'Bat-Base-End'!$A227)&gt;0,VLOOKUP('Bat-Base-End'!$A227,'Bat-Season'!$A:$M,7,FALSE),0)</f>
        <v>1</v>
      </c>
      <c r="H227">
        <f>'Bat-Base-Start'!H227-IF(COUNTIF('Bat-Season'!$A:$A,'Bat-Base-End'!$A227)&gt;0,VLOOKUP('Bat-Base-End'!$A227,'Bat-Season'!$A:$M,8,FALSE),0)</f>
        <v>0</v>
      </c>
      <c r="I227">
        <f>'Bat-Base-Start'!I227-IF(COUNTIF('Bat-Season'!$A:$A,'Bat-Base-End'!$A227)&gt;0,VLOOKUP('Bat-Base-End'!$A227,'Bat-Season'!$A:$M,9,FALSE),0)</f>
        <v>7</v>
      </c>
      <c r="J227">
        <f>'Bat-Base-Start'!J227-IF(COUNTIF('Bat-Season'!$A:$A,'Bat-Base-End'!$A227)&gt;0,VLOOKUP('Bat-Base-End'!$A227,'Bat-Season'!$A:$M,10,FALSE),0)</f>
        <v>56</v>
      </c>
      <c r="K227">
        <f>'Bat-Base-Start'!K227-IF(COUNTIF('Bat-Season'!$A:$A,'Bat-Base-End'!$A227)&gt;0,VLOOKUP('Bat-Base-End'!$A227,'Bat-Season'!$A:$M,11,FALSE),0)</f>
        <v>8</v>
      </c>
      <c r="L227" t="str">
        <f>IF(ISBLANK('Bat-Base-Start'!L227),"",'Bat-Base-Start'!L227-IF(COUNTIF('Bat-Season'!$A:$A,'Bat-Base-End'!$A227)&gt;0,VLOOKUP('Bat-Base-End'!$A227,'Bat-Season'!$A:$M,12,FALSE),0))</f>
        <v/>
      </c>
      <c r="M227" t="str">
        <f>'Bat-Base-Start'!M227</f>
        <v>N</v>
      </c>
    </row>
    <row r="228" spans="1:13" x14ac:dyDescent="0.2">
      <c r="A228" t="str">
        <f>'Bat-Base-Start'!A228</f>
        <v>H Suri</v>
      </c>
      <c r="B228">
        <f>'Bat-Base-Start'!B228-IF(COUNTIF('Bat-Season'!$A:$A,'Bat-Base-End'!$A228)&gt;0,VLOOKUP('Bat-Base-End'!$A228,'Bat-Season'!$A:$M,2,FALSE),0)</f>
        <v>1</v>
      </c>
      <c r="C228">
        <f>'Bat-Base-Start'!C228-IF(COUNTIF('Bat-Season'!$A:$A,'Bat-Base-End'!$A228)&gt;0,VLOOKUP('Bat-Base-End'!$A228,'Bat-Season'!$A:$M,3,FALSE),0)</f>
        <v>1</v>
      </c>
      <c r="D228">
        <f>'Bat-Base-Start'!D228-IF(COUNTIF('Bat-Season'!$A:$A,'Bat-Base-End'!$A228)&gt;0,VLOOKUP('Bat-Base-End'!$A228,'Bat-Season'!$A:$M,4,FALSE),0)</f>
        <v>0</v>
      </c>
      <c r="E228">
        <f>'Bat-Base-Start'!E228-IF(COUNTIF('Bat-Season'!$A:$A,'Bat-Base-End'!$A228)&gt;0,VLOOKUP('Bat-Base-End'!$A228,'Bat-Season'!$A:$M,5,FALSE),0)</f>
        <v>7</v>
      </c>
      <c r="F228">
        <f>'Bat-Base-Start'!F228</f>
        <v>7</v>
      </c>
      <c r="G228">
        <f>'Bat-Base-Start'!G228-IF(COUNTIF('Bat-Season'!$A:$A,'Bat-Base-End'!$A228)&gt;0,VLOOKUP('Bat-Base-End'!$A228,'Bat-Season'!$A:$M,7,FALSE),0)</f>
        <v>0</v>
      </c>
      <c r="H228">
        <f>'Bat-Base-Start'!H228-IF(COUNTIF('Bat-Season'!$A:$A,'Bat-Base-End'!$A228)&gt;0,VLOOKUP('Bat-Base-End'!$A228,'Bat-Season'!$A:$M,8,FALSE),0)</f>
        <v>0</v>
      </c>
      <c r="I228">
        <f>'Bat-Base-Start'!I228-IF(COUNTIF('Bat-Season'!$A:$A,'Bat-Base-End'!$A228)&gt;0,VLOOKUP('Bat-Base-End'!$A228,'Bat-Season'!$A:$M,9,FALSE),0)</f>
        <v>0</v>
      </c>
      <c r="J228">
        <f>'Bat-Base-Start'!J228-IF(COUNTIF('Bat-Season'!$A:$A,'Bat-Base-End'!$A228)&gt;0,VLOOKUP('Bat-Base-End'!$A228,'Bat-Season'!$A:$M,10,FALSE),0)</f>
        <v>1</v>
      </c>
      <c r="K228">
        <f>'Bat-Base-Start'!K228-IF(COUNTIF('Bat-Season'!$A:$A,'Bat-Base-End'!$A228)&gt;0,VLOOKUP('Bat-Base-End'!$A228,'Bat-Season'!$A:$M,11,FALSE),0)</f>
        <v>0</v>
      </c>
      <c r="L228">
        <f>IF(ISBLANK('Bat-Base-Start'!L228),"",'Bat-Base-Start'!L228-IF(COUNTIF('Bat-Season'!$A:$A,'Bat-Base-End'!$A228)&gt;0,VLOOKUP('Bat-Base-End'!$A228,'Bat-Season'!$A:$M,12,FALSE),0))</f>
        <v>13</v>
      </c>
      <c r="M228" t="str">
        <f>'Bat-Base-Start'!M228</f>
        <v>N</v>
      </c>
    </row>
    <row r="229" spans="1:13" x14ac:dyDescent="0.2">
      <c r="A229" t="str">
        <f>'Bat-Base-Start'!A229</f>
        <v>Sid Swaminathan</v>
      </c>
      <c r="B229">
        <f>'Bat-Base-Start'!B229-IF(COUNTIF('Bat-Season'!$A:$A,'Bat-Base-End'!$A229)&gt;0,VLOOKUP('Bat-Base-End'!$A229,'Bat-Season'!$A:$M,2,FALSE),0)</f>
        <v>47</v>
      </c>
      <c r="C229">
        <f>'Bat-Base-Start'!C229-IF(COUNTIF('Bat-Season'!$A:$A,'Bat-Base-End'!$A229)&gt;0,VLOOKUP('Bat-Base-End'!$A229,'Bat-Season'!$A:$M,3,FALSE),0)</f>
        <v>38</v>
      </c>
      <c r="D229">
        <f>'Bat-Base-Start'!D229-IF(COUNTIF('Bat-Season'!$A:$A,'Bat-Base-End'!$A229)&gt;0,VLOOKUP('Bat-Base-End'!$A229,'Bat-Season'!$A:$M,4,FALSE),0)</f>
        <v>10</v>
      </c>
      <c r="E229">
        <f>'Bat-Base-Start'!E229-IF(COUNTIF('Bat-Season'!$A:$A,'Bat-Base-End'!$A229)&gt;0,VLOOKUP('Bat-Base-End'!$A229,'Bat-Season'!$A:$M,5,FALSE),0)</f>
        <v>326</v>
      </c>
      <c r="F229">
        <f>'Bat-Base-Start'!F229</f>
        <v>47</v>
      </c>
      <c r="G229">
        <f>'Bat-Base-Start'!G229-IF(COUNTIF('Bat-Season'!$A:$A,'Bat-Base-End'!$A229)&gt;0,VLOOKUP('Bat-Base-End'!$A229,'Bat-Season'!$A:$M,7,FALSE),0)</f>
        <v>0</v>
      </c>
      <c r="H229">
        <f>'Bat-Base-Start'!H229-IF(COUNTIF('Bat-Season'!$A:$A,'Bat-Base-End'!$A229)&gt;0,VLOOKUP('Bat-Base-End'!$A229,'Bat-Season'!$A:$M,8,FALSE),0)</f>
        <v>0</v>
      </c>
      <c r="I229">
        <f>'Bat-Base-Start'!I229-IF(COUNTIF('Bat-Season'!$A:$A,'Bat-Base-End'!$A229)&gt;0,VLOOKUP('Bat-Base-End'!$A229,'Bat-Season'!$A:$M,9,FALSE),0)</f>
        <v>2</v>
      </c>
      <c r="J229">
        <f>'Bat-Base-Start'!J229-IF(COUNTIF('Bat-Season'!$A:$A,'Bat-Base-End'!$A229)&gt;0,VLOOKUP('Bat-Base-End'!$A229,'Bat-Season'!$A:$M,10,FALSE),0)</f>
        <v>26</v>
      </c>
      <c r="K229">
        <f>'Bat-Base-Start'!K229-IF(COUNTIF('Bat-Season'!$A:$A,'Bat-Base-End'!$A229)&gt;0,VLOOKUP('Bat-Base-End'!$A229,'Bat-Season'!$A:$M,11,FALSE),0)</f>
        <v>0</v>
      </c>
      <c r="L229" t="str">
        <f>IF(ISBLANK('Bat-Base-Start'!L229),"",'Bat-Base-Start'!L229-IF(COUNTIF('Bat-Season'!$A:$A,'Bat-Base-End'!$A229)&gt;0,VLOOKUP('Bat-Base-End'!$A229,'Bat-Season'!$A:$M,12,FALSE),0))</f>
        <v/>
      </c>
      <c r="M229" t="str">
        <f>'Bat-Base-Start'!M229</f>
        <v>N</v>
      </c>
    </row>
    <row r="230" spans="1:13" x14ac:dyDescent="0.2">
      <c r="A230" t="str">
        <f>'Bat-Base-Start'!A230</f>
        <v>R Taberer</v>
      </c>
      <c r="B230">
        <f>'Bat-Base-Start'!B230-IF(COUNTIF('Bat-Season'!$A:$A,'Bat-Base-End'!$A230)&gt;0,VLOOKUP('Bat-Base-End'!$A230,'Bat-Season'!$A:$M,2,FALSE),0)</f>
        <v>10</v>
      </c>
      <c r="C230">
        <f>'Bat-Base-Start'!C230-IF(COUNTIF('Bat-Season'!$A:$A,'Bat-Base-End'!$A230)&gt;0,VLOOKUP('Bat-Base-End'!$A230,'Bat-Season'!$A:$M,3,FALSE),0)</f>
        <v>8</v>
      </c>
      <c r="D230">
        <f>'Bat-Base-Start'!D230-IF(COUNTIF('Bat-Season'!$A:$A,'Bat-Base-End'!$A230)&gt;0,VLOOKUP('Bat-Base-End'!$A230,'Bat-Season'!$A:$M,4,FALSE),0)</f>
        <v>0</v>
      </c>
      <c r="E230">
        <f>'Bat-Base-Start'!E230-IF(COUNTIF('Bat-Season'!$A:$A,'Bat-Base-End'!$A230)&gt;0,VLOOKUP('Bat-Base-End'!$A230,'Bat-Season'!$A:$M,5,FALSE),0)</f>
        <v>15</v>
      </c>
      <c r="F230">
        <f>'Bat-Base-Start'!F230</f>
        <v>10</v>
      </c>
      <c r="G230">
        <f>'Bat-Base-Start'!G230-IF(COUNTIF('Bat-Season'!$A:$A,'Bat-Base-End'!$A230)&gt;0,VLOOKUP('Bat-Base-End'!$A230,'Bat-Season'!$A:$M,7,FALSE),0)</f>
        <v>0</v>
      </c>
      <c r="H230">
        <f>'Bat-Base-Start'!H230-IF(COUNTIF('Bat-Season'!$A:$A,'Bat-Base-End'!$A230)&gt;0,VLOOKUP('Bat-Base-End'!$A230,'Bat-Season'!$A:$M,8,FALSE),0)</f>
        <v>0</v>
      </c>
      <c r="I230">
        <f>'Bat-Base-Start'!I230-IF(COUNTIF('Bat-Season'!$A:$A,'Bat-Base-End'!$A230)&gt;0,VLOOKUP('Bat-Base-End'!$A230,'Bat-Season'!$A:$M,9,FALSE),0)</f>
        <v>6</v>
      </c>
      <c r="J230">
        <f>'Bat-Base-Start'!J230-IF(COUNTIF('Bat-Season'!$A:$A,'Bat-Base-End'!$A230)&gt;0,VLOOKUP('Bat-Base-End'!$A230,'Bat-Season'!$A:$M,10,FALSE),0)</f>
        <v>3</v>
      </c>
      <c r="K230">
        <f>'Bat-Base-Start'!K230-IF(COUNTIF('Bat-Season'!$A:$A,'Bat-Base-End'!$A230)&gt;0,VLOOKUP('Bat-Base-End'!$A230,'Bat-Season'!$A:$M,11,FALSE),0)</f>
        <v>0</v>
      </c>
      <c r="L230" t="str">
        <f>IF(ISBLANK('Bat-Base-Start'!L230),"",'Bat-Base-Start'!L230-IF(COUNTIF('Bat-Season'!$A:$A,'Bat-Base-End'!$A230)&gt;0,VLOOKUP('Bat-Base-End'!$A230,'Bat-Season'!$A:$M,12,FALSE),0))</f>
        <v/>
      </c>
      <c r="M230" t="str">
        <f>'Bat-Base-Start'!M230</f>
        <v>N</v>
      </c>
    </row>
    <row r="231" spans="1:13" x14ac:dyDescent="0.2">
      <c r="A231" t="str">
        <f>'Bat-Base-Start'!A231</f>
        <v>T Tearle</v>
      </c>
      <c r="B231">
        <f>'Bat-Base-Start'!B231-IF(COUNTIF('Bat-Season'!$A:$A,'Bat-Base-End'!$A231)&gt;0,VLOOKUP('Bat-Base-End'!$A231,'Bat-Season'!$A:$M,2,FALSE),0)</f>
        <v>27</v>
      </c>
      <c r="C231">
        <f>'Bat-Base-Start'!C231-IF(COUNTIF('Bat-Season'!$A:$A,'Bat-Base-End'!$A231)&gt;0,VLOOKUP('Bat-Base-End'!$A231,'Bat-Season'!$A:$M,3,FALSE),0)</f>
        <v>26</v>
      </c>
      <c r="D231">
        <f>'Bat-Base-Start'!D231-IF(COUNTIF('Bat-Season'!$A:$A,'Bat-Base-End'!$A231)&gt;0,VLOOKUP('Bat-Base-End'!$A231,'Bat-Season'!$A:$M,4,FALSE),0)</f>
        <v>1</v>
      </c>
      <c r="E231">
        <f>'Bat-Base-Start'!E231-IF(COUNTIF('Bat-Season'!$A:$A,'Bat-Base-End'!$A231)&gt;0,VLOOKUP('Bat-Base-End'!$A231,'Bat-Season'!$A:$M,5,FALSE),0)</f>
        <v>274</v>
      </c>
      <c r="F231">
        <f>'Bat-Base-Start'!F231</f>
        <v>49</v>
      </c>
      <c r="G231">
        <f>'Bat-Base-Start'!G231-IF(COUNTIF('Bat-Season'!$A:$A,'Bat-Base-End'!$A231)&gt;0,VLOOKUP('Bat-Base-End'!$A231,'Bat-Season'!$A:$M,7,FALSE),0)</f>
        <v>0</v>
      </c>
      <c r="H231">
        <f>'Bat-Base-Start'!H231-IF(COUNTIF('Bat-Season'!$A:$A,'Bat-Base-End'!$A231)&gt;0,VLOOKUP('Bat-Base-End'!$A231,'Bat-Season'!$A:$M,8,FALSE),0)</f>
        <v>0</v>
      </c>
      <c r="I231">
        <f>'Bat-Base-Start'!I231-IF(COUNTIF('Bat-Season'!$A:$A,'Bat-Base-End'!$A231)&gt;0,VLOOKUP('Bat-Base-End'!$A231,'Bat-Season'!$A:$M,9,FALSE),0)</f>
        <v>3</v>
      </c>
      <c r="J231">
        <f>'Bat-Base-Start'!J231-IF(COUNTIF('Bat-Season'!$A:$A,'Bat-Base-End'!$A231)&gt;0,VLOOKUP('Bat-Base-End'!$A231,'Bat-Season'!$A:$M,10,FALSE),0)</f>
        <v>31</v>
      </c>
      <c r="K231">
        <f>'Bat-Base-Start'!K231-IF(COUNTIF('Bat-Season'!$A:$A,'Bat-Base-End'!$A231)&gt;0,VLOOKUP('Bat-Base-End'!$A231,'Bat-Season'!$A:$M,11,FALSE),0)</f>
        <v>2</v>
      </c>
      <c r="L231" t="str">
        <f>IF(ISBLANK('Bat-Base-Start'!L231),"",'Bat-Base-Start'!L231-IF(COUNTIF('Bat-Season'!$A:$A,'Bat-Base-End'!$A231)&gt;0,VLOOKUP('Bat-Base-End'!$A231,'Bat-Season'!$A:$M,12,FALSE),0))</f>
        <v/>
      </c>
      <c r="M231" t="str">
        <f>'Bat-Base-Start'!M231</f>
        <v>N</v>
      </c>
    </row>
    <row r="232" spans="1:13" x14ac:dyDescent="0.2">
      <c r="A232" t="str">
        <f>'Bat-Base-Start'!A232</f>
        <v>P Timmis</v>
      </c>
      <c r="B232">
        <f>'Bat-Base-Start'!B232-IF(COUNTIF('Bat-Season'!$A:$A,'Bat-Base-End'!$A232)&gt;0,VLOOKUP('Bat-Base-End'!$A232,'Bat-Season'!$A:$M,2,FALSE),0)</f>
        <v>3</v>
      </c>
      <c r="C232">
        <f>'Bat-Base-Start'!C232-IF(COUNTIF('Bat-Season'!$A:$A,'Bat-Base-End'!$A232)&gt;0,VLOOKUP('Bat-Base-End'!$A232,'Bat-Season'!$A:$M,3,FALSE),0)</f>
        <v>1</v>
      </c>
      <c r="D232">
        <f>'Bat-Base-Start'!D232-IF(COUNTIF('Bat-Season'!$A:$A,'Bat-Base-End'!$A232)&gt;0,VLOOKUP('Bat-Base-End'!$A232,'Bat-Season'!$A:$M,4,FALSE),0)</f>
        <v>0</v>
      </c>
      <c r="E232">
        <f>'Bat-Base-Start'!E232-IF(COUNTIF('Bat-Season'!$A:$A,'Bat-Base-End'!$A232)&gt;0,VLOOKUP('Bat-Base-End'!$A232,'Bat-Season'!$A:$M,5,FALSE),0)</f>
        <v>1</v>
      </c>
      <c r="F232">
        <f>'Bat-Base-Start'!F232</f>
        <v>1</v>
      </c>
      <c r="G232">
        <f>'Bat-Base-Start'!G232-IF(COUNTIF('Bat-Season'!$A:$A,'Bat-Base-End'!$A232)&gt;0,VLOOKUP('Bat-Base-End'!$A232,'Bat-Season'!$A:$M,7,FALSE),0)</f>
        <v>0</v>
      </c>
      <c r="H232">
        <f>'Bat-Base-Start'!H232-IF(COUNTIF('Bat-Season'!$A:$A,'Bat-Base-End'!$A232)&gt;0,VLOOKUP('Bat-Base-End'!$A232,'Bat-Season'!$A:$M,8,FALSE),0)</f>
        <v>0</v>
      </c>
      <c r="I232">
        <f>'Bat-Base-Start'!I232-IF(COUNTIF('Bat-Season'!$A:$A,'Bat-Base-End'!$A232)&gt;0,VLOOKUP('Bat-Base-End'!$A232,'Bat-Season'!$A:$M,9,FALSE),0)</f>
        <v>0</v>
      </c>
      <c r="J232">
        <f>'Bat-Base-Start'!J232-IF(COUNTIF('Bat-Season'!$A:$A,'Bat-Base-End'!$A232)&gt;0,VLOOKUP('Bat-Base-End'!$A232,'Bat-Season'!$A:$M,10,FALSE),0)</f>
        <v>0</v>
      </c>
      <c r="K232">
        <f>'Bat-Base-Start'!K232-IF(COUNTIF('Bat-Season'!$A:$A,'Bat-Base-End'!$A232)&gt;0,VLOOKUP('Bat-Base-End'!$A232,'Bat-Season'!$A:$M,11,FALSE),0)</f>
        <v>0</v>
      </c>
      <c r="L232" t="str">
        <f>IF(ISBLANK('Bat-Base-Start'!L232),"",'Bat-Base-Start'!L232-IF(COUNTIF('Bat-Season'!$A:$A,'Bat-Base-End'!$A232)&gt;0,VLOOKUP('Bat-Base-End'!$A232,'Bat-Season'!$A:$M,12,FALSE),0))</f>
        <v/>
      </c>
      <c r="M232" t="str">
        <f>'Bat-Base-Start'!M232</f>
        <v>N</v>
      </c>
    </row>
    <row r="233" spans="1:13" x14ac:dyDescent="0.2">
      <c r="A233" t="str">
        <f>'Bat-Base-Start'!A233</f>
        <v>C Tindale</v>
      </c>
      <c r="B233">
        <f>'Bat-Base-Start'!B233-IF(COUNTIF('Bat-Season'!$A:$A,'Bat-Base-End'!$A233)&gt;0,VLOOKUP('Bat-Base-End'!$A233,'Bat-Season'!$A:$M,2,FALSE),0)</f>
        <v>1</v>
      </c>
      <c r="C233">
        <f>'Bat-Base-Start'!C233-IF(COUNTIF('Bat-Season'!$A:$A,'Bat-Base-End'!$A233)&gt;0,VLOOKUP('Bat-Base-End'!$A233,'Bat-Season'!$A:$M,3,FALSE),0)</f>
        <v>1</v>
      </c>
      <c r="D233">
        <f>'Bat-Base-Start'!D233-IF(COUNTIF('Bat-Season'!$A:$A,'Bat-Base-End'!$A233)&gt;0,VLOOKUP('Bat-Base-End'!$A233,'Bat-Season'!$A:$M,4,FALSE),0)</f>
        <v>0</v>
      </c>
      <c r="E233">
        <f>'Bat-Base-Start'!E233-IF(COUNTIF('Bat-Season'!$A:$A,'Bat-Base-End'!$A233)&gt;0,VLOOKUP('Bat-Base-End'!$A233,'Bat-Season'!$A:$M,5,FALSE),0)</f>
        <v>10</v>
      </c>
      <c r="F233">
        <f>'Bat-Base-Start'!F233</f>
        <v>10</v>
      </c>
      <c r="G233">
        <f>'Bat-Base-Start'!G233-IF(COUNTIF('Bat-Season'!$A:$A,'Bat-Base-End'!$A233)&gt;0,VLOOKUP('Bat-Base-End'!$A233,'Bat-Season'!$A:$M,7,FALSE),0)</f>
        <v>0</v>
      </c>
      <c r="H233">
        <f>'Bat-Base-Start'!H233-IF(COUNTIF('Bat-Season'!$A:$A,'Bat-Base-End'!$A233)&gt;0,VLOOKUP('Bat-Base-End'!$A233,'Bat-Season'!$A:$M,8,FALSE),0)</f>
        <v>0</v>
      </c>
      <c r="I233">
        <f>'Bat-Base-Start'!I233-IF(COUNTIF('Bat-Season'!$A:$A,'Bat-Base-End'!$A233)&gt;0,VLOOKUP('Bat-Base-End'!$A233,'Bat-Season'!$A:$M,9,FALSE),0)</f>
        <v>0</v>
      </c>
      <c r="J233">
        <f>'Bat-Base-Start'!J233-IF(COUNTIF('Bat-Season'!$A:$A,'Bat-Base-End'!$A233)&gt;0,VLOOKUP('Bat-Base-End'!$A233,'Bat-Season'!$A:$M,10,FALSE),0)</f>
        <v>2</v>
      </c>
      <c r="K233">
        <f>'Bat-Base-Start'!K233-IF(COUNTIF('Bat-Season'!$A:$A,'Bat-Base-End'!$A233)&gt;0,VLOOKUP('Bat-Base-End'!$A233,'Bat-Season'!$A:$M,11,FALSE),0)</f>
        <v>0</v>
      </c>
      <c r="L233" t="str">
        <f>IF(ISBLANK('Bat-Base-Start'!L233),"",'Bat-Base-Start'!L233-IF(COUNTIF('Bat-Season'!$A:$A,'Bat-Base-End'!$A233)&gt;0,VLOOKUP('Bat-Base-End'!$A233,'Bat-Season'!$A:$M,12,FALSE),0))</f>
        <v/>
      </c>
      <c r="M233" t="str">
        <f>'Bat-Base-Start'!M233</f>
        <v>N</v>
      </c>
    </row>
    <row r="234" spans="1:13" x14ac:dyDescent="0.2">
      <c r="A234" t="str">
        <f>'Bat-Base-Start'!A234</f>
        <v>James Tisato</v>
      </c>
      <c r="B234">
        <f>'Bat-Base-Start'!B234-IF(COUNTIF('Bat-Season'!$A:$A,'Bat-Base-End'!$A234)&gt;0,VLOOKUP('Bat-Base-End'!$A234,'Bat-Season'!$A:$M,2,FALSE),0)</f>
        <v>8</v>
      </c>
      <c r="C234">
        <f>'Bat-Base-Start'!C234-IF(COUNTIF('Bat-Season'!$A:$A,'Bat-Base-End'!$A234)&gt;0,VLOOKUP('Bat-Base-End'!$A234,'Bat-Season'!$A:$M,3,FALSE),0)</f>
        <v>8</v>
      </c>
      <c r="D234">
        <f>'Bat-Base-Start'!D234-IF(COUNTIF('Bat-Season'!$A:$A,'Bat-Base-End'!$A234)&gt;0,VLOOKUP('Bat-Base-End'!$A234,'Bat-Season'!$A:$M,4,FALSE),0)</f>
        <v>2</v>
      </c>
      <c r="E234">
        <f>'Bat-Base-Start'!E234-IF(COUNTIF('Bat-Season'!$A:$A,'Bat-Base-End'!$A234)&gt;0,VLOOKUP('Bat-Base-End'!$A234,'Bat-Season'!$A:$M,5,FALSE),0)</f>
        <v>301</v>
      </c>
      <c r="F234">
        <f>'Bat-Base-Start'!F234</f>
        <v>93</v>
      </c>
      <c r="G234">
        <f>'Bat-Base-Start'!G234-IF(COUNTIF('Bat-Season'!$A:$A,'Bat-Base-End'!$A234)&gt;0,VLOOKUP('Bat-Base-End'!$A234,'Bat-Season'!$A:$M,7,FALSE),0)</f>
        <v>2</v>
      </c>
      <c r="H234">
        <f>'Bat-Base-Start'!H234-IF(COUNTIF('Bat-Season'!$A:$A,'Bat-Base-End'!$A234)&gt;0,VLOOKUP('Bat-Base-End'!$A234,'Bat-Season'!$A:$M,8,FALSE),0)</f>
        <v>0</v>
      </c>
      <c r="I234">
        <f>'Bat-Base-Start'!I234-IF(COUNTIF('Bat-Season'!$A:$A,'Bat-Base-End'!$A234)&gt;0,VLOOKUP('Bat-Base-End'!$A234,'Bat-Season'!$A:$M,9,FALSE),0)</f>
        <v>1</v>
      </c>
      <c r="J234">
        <f>'Bat-Base-Start'!J234-IF(COUNTIF('Bat-Season'!$A:$A,'Bat-Base-End'!$A234)&gt;0,VLOOKUP('Bat-Base-End'!$A234,'Bat-Season'!$A:$M,10,FALSE),0)</f>
        <v>71</v>
      </c>
      <c r="K234">
        <f>'Bat-Base-Start'!K234-IF(COUNTIF('Bat-Season'!$A:$A,'Bat-Base-End'!$A234)&gt;0,VLOOKUP('Bat-Base-End'!$A234,'Bat-Season'!$A:$M,11,FALSE),0)</f>
        <v>10</v>
      </c>
      <c r="L234">
        <f>IF(ISBLANK('Bat-Base-Start'!L234),"",'Bat-Base-Start'!L234-IF(COUNTIF('Bat-Season'!$A:$A,'Bat-Base-End'!$A234)&gt;0,VLOOKUP('Bat-Base-End'!$A234,'Bat-Season'!$A:$M,12,FALSE),0))</f>
        <v>640</v>
      </c>
      <c r="M234" t="str">
        <f>'Bat-Base-Start'!M234</f>
        <v>Y</v>
      </c>
    </row>
    <row r="235" spans="1:13" x14ac:dyDescent="0.2">
      <c r="A235" t="str">
        <f>'Bat-Base-Start'!A235</f>
        <v>A Titley</v>
      </c>
      <c r="B235">
        <f>'Bat-Base-Start'!B235-IF(COUNTIF('Bat-Season'!$A:$A,'Bat-Base-End'!$A235)&gt;0,VLOOKUP('Bat-Base-End'!$A235,'Bat-Season'!$A:$M,2,FALSE),0)</f>
        <v>1</v>
      </c>
      <c r="C235">
        <f>'Bat-Base-Start'!C235-IF(COUNTIF('Bat-Season'!$A:$A,'Bat-Base-End'!$A235)&gt;0,VLOOKUP('Bat-Base-End'!$A235,'Bat-Season'!$A:$M,3,FALSE),0)</f>
        <v>1</v>
      </c>
      <c r="D235">
        <f>'Bat-Base-Start'!D235-IF(COUNTIF('Bat-Season'!$A:$A,'Bat-Base-End'!$A235)&gt;0,VLOOKUP('Bat-Base-End'!$A235,'Bat-Season'!$A:$M,4,FALSE),0)</f>
        <v>0</v>
      </c>
      <c r="E235">
        <f>'Bat-Base-Start'!E235-IF(COUNTIF('Bat-Season'!$A:$A,'Bat-Base-End'!$A235)&gt;0,VLOOKUP('Bat-Base-End'!$A235,'Bat-Season'!$A:$M,5,FALSE),0)</f>
        <v>0</v>
      </c>
      <c r="F235">
        <f>'Bat-Base-Start'!F235</f>
        <v>0</v>
      </c>
      <c r="G235">
        <f>'Bat-Base-Start'!G235-IF(COUNTIF('Bat-Season'!$A:$A,'Bat-Base-End'!$A235)&gt;0,VLOOKUP('Bat-Base-End'!$A235,'Bat-Season'!$A:$M,7,FALSE),0)</f>
        <v>0</v>
      </c>
      <c r="H235">
        <f>'Bat-Base-Start'!H235-IF(COUNTIF('Bat-Season'!$A:$A,'Bat-Base-End'!$A235)&gt;0,VLOOKUP('Bat-Base-End'!$A235,'Bat-Season'!$A:$M,8,FALSE),0)</f>
        <v>0</v>
      </c>
      <c r="I235">
        <f>'Bat-Base-Start'!I235-IF(COUNTIF('Bat-Season'!$A:$A,'Bat-Base-End'!$A235)&gt;0,VLOOKUP('Bat-Base-End'!$A235,'Bat-Season'!$A:$M,9,FALSE),0)</f>
        <v>1</v>
      </c>
      <c r="J235">
        <f>'Bat-Base-Start'!J235-IF(COUNTIF('Bat-Season'!$A:$A,'Bat-Base-End'!$A235)&gt;0,VLOOKUP('Bat-Base-End'!$A235,'Bat-Season'!$A:$M,10,FALSE),0)</f>
        <v>0</v>
      </c>
      <c r="K235">
        <f>'Bat-Base-Start'!K235-IF(COUNTIF('Bat-Season'!$A:$A,'Bat-Base-End'!$A235)&gt;0,VLOOKUP('Bat-Base-End'!$A235,'Bat-Season'!$A:$M,11,FALSE),0)</f>
        <v>0</v>
      </c>
      <c r="L235" t="str">
        <f>IF(ISBLANK('Bat-Base-Start'!L235),"",'Bat-Base-Start'!L235-IF(COUNTIF('Bat-Season'!$A:$A,'Bat-Base-End'!$A235)&gt;0,VLOOKUP('Bat-Base-End'!$A235,'Bat-Season'!$A:$M,12,FALSE),0))</f>
        <v/>
      </c>
      <c r="M235" t="str">
        <f>'Bat-Base-Start'!M235</f>
        <v>N</v>
      </c>
    </row>
    <row r="236" spans="1:13" x14ac:dyDescent="0.2">
      <c r="A236" t="str">
        <f>'Bat-Base-Start'!A236</f>
        <v>A Tolhurst</v>
      </c>
      <c r="B236">
        <f>'Bat-Base-Start'!B236-IF(COUNTIF('Bat-Season'!$A:$A,'Bat-Base-End'!$A236)&gt;0,VLOOKUP('Bat-Base-End'!$A236,'Bat-Season'!$A:$M,2,FALSE),0)</f>
        <v>84</v>
      </c>
      <c r="C236">
        <f>'Bat-Base-Start'!C236-IF(COUNTIF('Bat-Season'!$A:$A,'Bat-Base-End'!$A236)&gt;0,VLOOKUP('Bat-Base-End'!$A236,'Bat-Season'!$A:$M,3,FALSE),0)</f>
        <v>60</v>
      </c>
      <c r="D236">
        <f>'Bat-Base-Start'!D236-IF(COUNTIF('Bat-Season'!$A:$A,'Bat-Base-End'!$A236)&gt;0,VLOOKUP('Bat-Base-End'!$A236,'Bat-Season'!$A:$M,4,FALSE),0)</f>
        <v>15</v>
      </c>
      <c r="E236">
        <f>'Bat-Base-Start'!E236-IF(COUNTIF('Bat-Season'!$A:$A,'Bat-Base-End'!$A236)&gt;0,VLOOKUP('Bat-Base-End'!$A236,'Bat-Season'!$A:$M,5,FALSE),0)</f>
        <v>181</v>
      </c>
      <c r="F236">
        <f>'Bat-Base-Start'!F236</f>
        <v>22</v>
      </c>
      <c r="G236">
        <f>'Bat-Base-Start'!G236-IF(COUNTIF('Bat-Season'!$A:$A,'Bat-Base-End'!$A236)&gt;0,VLOOKUP('Bat-Base-End'!$A236,'Bat-Season'!$A:$M,7,FALSE),0)</f>
        <v>0</v>
      </c>
      <c r="H236">
        <f>'Bat-Base-Start'!H236-IF(COUNTIF('Bat-Season'!$A:$A,'Bat-Base-End'!$A236)&gt;0,VLOOKUP('Bat-Base-End'!$A236,'Bat-Season'!$A:$M,8,FALSE),0)</f>
        <v>0</v>
      </c>
      <c r="I236">
        <f>'Bat-Base-Start'!I236-IF(COUNTIF('Bat-Season'!$A:$A,'Bat-Base-End'!$A236)&gt;0,VLOOKUP('Bat-Base-End'!$A236,'Bat-Season'!$A:$M,9,FALSE),0)</f>
        <v>19</v>
      </c>
      <c r="J236">
        <f>'Bat-Base-Start'!J236-IF(COUNTIF('Bat-Season'!$A:$A,'Bat-Base-End'!$A236)&gt;0,VLOOKUP('Bat-Base-End'!$A236,'Bat-Season'!$A:$M,10,FALSE),0)</f>
        <v>2</v>
      </c>
      <c r="K236">
        <f>'Bat-Base-Start'!K236-IF(COUNTIF('Bat-Season'!$A:$A,'Bat-Base-End'!$A236)&gt;0,VLOOKUP('Bat-Base-End'!$A236,'Bat-Season'!$A:$M,11,FALSE),0)</f>
        <v>0</v>
      </c>
      <c r="L236" t="str">
        <f>IF(ISBLANK('Bat-Base-Start'!L236),"",'Bat-Base-Start'!L236-IF(COUNTIF('Bat-Season'!$A:$A,'Bat-Base-End'!$A236)&gt;0,VLOOKUP('Bat-Base-End'!$A236,'Bat-Season'!$A:$M,12,FALSE),0))</f>
        <v/>
      </c>
      <c r="M236" t="str">
        <f>'Bat-Base-Start'!M236</f>
        <v>N</v>
      </c>
    </row>
    <row r="237" spans="1:13" x14ac:dyDescent="0.2">
      <c r="A237" t="str">
        <f>'Bat-Base-Start'!A237</f>
        <v>Rory Turner</v>
      </c>
      <c r="B237">
        <f>'Bat-Base-Start'!B237-IF(COUNTIF('Bat-Season'!$A:$A,'Bat-Base-End'!$A237)&gt;0,VLOOKUP('Bat-Base-End'!$A237,'Bat-Season'!$A:$M,2,FALSE),0)</f>
        <v>12</v>
      </c>
      <c r="C237">
        <f>'Bat-Base-Start'!C237-IF(COUNTIF('Bat-Season'!$A:$A,'Bat-Base-End'!$A237)&gt;0,VLOOKUP('Bat-Base-End'!$A237,'Bat-Season'!$A:$M,3,FALSE),0)</f>
        <v>11</v>
      </c>
      <c r="D237">
        <f>'Bat-Base-Start'!D237-IF(COUNTIF('Bat-Season'!$A:$A,'Bat-Base-End'!$A237)&gt;0,VLOOKUP('Bat-Base-End'!$A237,'Bat-Season'!$A:$M,4,FALSE),0)</f>
        <v>1</v>
      </c>
      <c r="E237">
        <f>'Bat-Base-Start'!E237-IF(COUNTIF('Bat-Season'!$A:$A,'Bat-Base-End'!$A237)&gt;0,VLOOKUP('Bat-Base-End'!$A237,'Bat-Season'!$A:$M,5,FALSE),0)</f>
        <v>423</v>
      </c>
      <c r="F237" t="str">
        <f>'Bat-Base-Start'!F237</f>
        <v>93*</v>
      </c>
      <c r="G237">
        <f>'Bat-Base-Start'!G237-IF(COUNTIF('Bat-Season'!$A:$A,'Bat-Base-End'!$A237)&gt;0,VLOOKUP('Bat-Base-End'!$A237,'Bat-Season'!$A:$M,7,FALSE),0)</f>
        <v>4</v>
      </c>
      <c r="H237">
        <f>'Bat-Base-Start'!H237-IF(COUNTIF('Bat-Season'!$A:$A,'Bat-Base-End'!$A237)&gt;0,VLOOKUP('Bat-Base-End'!$A237,'Bat-Season'!$A:$M,8,FALSE),0)</f>
        <v>0</v>
      </c>
      <c r="I237">
        <f>'Bat-Base-Start'!I237-IF(COUNTIF('Bat-Season'!$A:$A,'Bat-Base-End'!$A237)&gt;0,VLOOKUP('Bat-Base-End'!$A237,'Bat-Season'!$A:$M,9,FALSE),0)</f>
        <v>1</v>
      </c>
      <c r="J237">
        <f>'Bat-Base-Start'!J237-IF(COUNTIF('Bat-Season'!$A:$A,'Bat-Base-End'!$A237)&gt;0,VLOOKUP('Bat-Base-End'!$A237,'Bat-Season'!$A:$M,10,FALSE),0)</f>
        <v>52</v>
      </c>
      <c r="K237">
        <f>'Bat-Base-Start'!K237-IF(COUNTIF('Bat-Season'!$A:$A,'Bat-Base-End'!$A237)&gt;0,VLOOKUP('Bat-Base-End'!$A237,'Bat-Season'!$A:$M,11,FALSE),0)</f>
        <v>0</v>
      </c>
      <c r="L237" t="str">
        <f>IF(ISBLANK('Bat-Base-Start'!L237),"",'Bat-Base-Start'!L237-IF(COUNTIF('Bat-Season'!$A:$A,'Bat-Base-End'!$A237)&gt;0,VLOOKUP('Bat-Base-End'!$A237,'Bat-Season'!$A:$M,12,FALSE),0))</f>
        <v/>
      </c>
      <c r="M237" t="str">
        <f>'Bat-Base-Start'!M237</f>
        <v>N</v>
      </c>
    </row>
    <row r="238" spans="1:13" x14ac:dyDescent="0.2">
      <c r="A238" t="str">
        <f>'Bat-Base-Start'!A238</f>
        <v>A Verma</v>
      </c>
      <c r="B238">
        <f>'Bat-Base-Start'!B238-IF(COUNTIF('Bat-Season'!$A:$A,'Bat-Base-End'!$A238)&gt;0,VLOOKUP('Bat-Base-End'!$A238,'Bat-Season'!$A:$M,2,FALSE),0)</f>
        <v>1</v>
      </c>
      <c r="C238">
        <f>'Bat-Base-Start'!C238-IF(COUNTIF('Bat-Season'!$A:$A,'Bat-Base-End'!$A238)&gt;0,VLOOKUP('Bat-Base-End'!$A238,'Bat-Season'!$A:$M,3,FALSE),0)</f>
        <v>1</v>
      </c>
      <c r="D238">
        <f>'Bat-Base-Start'!D238-IF(COUNTIF('Bat-Season'!$A:$A,'Bat-Base-End'!$A238)&gt;0,VLOOKUP('Bat-Base-End'!$A238,'Bat-Season'!$A:$M,4,FALSE),0)</f>
        <v>0</v>
      </c>
      <c r="E238">
        <f>'Bat-Base-Start'!E238-IF(COUNTIF('Bat-Season'!$A:$A,'Bat-Base-End'!$A238)&gt;0,VLOOKUP('Bat-Base-End'!$A238,'Bat-Season'!$A:$M,5,FALSE),0)</f>
        <v>3</v>
      </c>
      <c r="F238">
        <f>'Bat-Base-Start'!F238</f>
        <v>3</v>
      </c>
      <c r="G238">
        <f>'Bat-Base-Start'!G238-IF(COUNTIF('Bat-Season'!$A:$A,'Bat-Base-End'!$A238)&gt;0,VLOOKUP('Bat-Base-End'!$A238,'Bat-Season'!$A:$M,7,FALSE),0)</f>
        <v>0</v>
      </c>
      <c r="H238">
        <f>'Bat-Base-Start'!H238-IF(COUNTIF('Bat-Season'!$A:$A,'Bat-Base-End'!$A238)&gt;0,VLOOKUP('Bat-Base-End'!$A238,'Bat-Season'!$A:$M,8,FALSE),0)</f>
        <v>0</v>
      </c>
      <c r="I238">
        <f>'Bat-Base-Start'!I238-IF(COUNTIF('Bat-Season'!$A:$A,'Bat-Base-End'!$A238)&gt;0,VLOOKUP('Bat-Base-End'!$A238,'Bat-Season'!$A:$M,9,FALSE),0)</f>
        <v>0</v>
      </c>
      <c r="J238">
        <f>'Bat-Base-Start'!J238-IF(COUNTIF('Bat-Season'!$A:$A,'Bat-Base-End'!$A238)&gt;0,VLOOKUP('Bat-Base-End'!$A238,'Bat-Season'!$A:$M,10,FALSE),0)</f>
        <v>0</v>
      </c>
      <c r="K238">
        <f>'Bat-Base-Start'!K238-IF(COUNTIF('Bat-Season'!$A:$A,'Bat-Base-End'!$A238)&gt;0,VLOOKUP('Bat-Base-End'!$A238,'Bat-Season'!$A:$M,11,FALSE),0)</f>
        <v>0</v>
      </c>
      <c r="L238" t="str">
        <f>IF(ISBLANK('Bat-Base-Start'!L238),"",'Bat-Base-Start'!L238-IF(COUNTIF('Bat-Season'!$A:$A,'Bat-Base-End'!$A238)&gt;0,VLOOKUP('Bat-Base-End'!$A238,'Bat-Season'!$A:$M,12,FALSE),0))</f>
        <v/>
      </c>
      <c r="M238" t="str">
        <f>'Bat-Base-Start'!M238</f>
        <v>N</v>
      </c>
    </row>
    <row r="239" spans="1:13" x14ac:dyDescent="0.2">
      <c r="A239" t="str">
        <f>'Bat-Base-Start'!A239</f>
        <v>J Walding</v>
      </c>
      <c r="B239">
        <f>'Bat-Base-Start'!B239-IF(COUNTIF('Bat-Season'!$A:$A,'Bat-Base-End'!$A239)&gt;0,VLOOKUP('Bat-Base-End'!$A239,'Bat-Season'!$A:$M,2,FALSE),0)</f>
        <v>10</v>
      </c>
      <c r="C239">
        <f>'Bat-Base-Start'!C239-IF(COUNTIF('Bat-Season'!$A:$A,'Bat-Base-End'!$A239)&gt;0,VLOOKUP('Bat-Base-End'!$A239,'Bat-Season'!$A:$M,3,FALSE),0)</f>
        <v>9</v>
      </c>
      <c r="D239">
        <f>'Bat-Base-Start'!D239-IF(COUNTIF('Bat-Season'!$A:$A,'Bat-Base-End'!$A239)&gt;0,VLOOKUP('Bat-Base-End'!$A239,'Bat-Season'!$A:$M,4,FALSE),0)</f>
        <v>1</v>
      </c>
      <c r="E239">
        <f>'Bat-Base-Start'!E239-IF(COUNTIF('Bat-Season'!$A:$A,'Bat-Base-End'!$A239)&gt;0,VLOOKUP('Bat-Base-End'!$A239,'Bat-Season'!$A:$M,5,FALSE),0)</f>
        <v>8</v>
      </c>
      <c r="F239">
        <f>'Bat-Base-Start'!F239</f>
        <v>5</v>
      </c>
      <c r="G239">
        <f>'Bat-Base-Start'!G239-IF(COUNTIF('Bat-Season'!$A:$A,'Bat-Base-End'!$A239)&gt;0,VLOOKUP('Bat-Base-End'!$A239,'Bat-Season'!$A:$M,7,FALSE),0)</f>
        <v>0</v>
      </c>
      <c r="H239">
        <f>'Bat-Base-Start'!H239-IF(COUNTIF('Bat-Season'!$A:$A,'Bat-Base-End'!$A239)&gt;0,VLOOKUP('Bat-Base-End'!$A239,'Bat-Season'!$A:$M,8,FALSE),0)</f>
        <v>0</v>
      </c>
      <c r="I239">
        <f>'Bat-Base-Start'!I239-IF(COUNTIF('Bat-Season'!$A:$A,'Bat-Base-End'!$A239)&gt;0,VLOOKUP('Bat-Base-End'!$A239,'Bat-Season'!$A:$M,9,FALSE),0)</f>
        <v>6</v>
      </c>
      <c r="J239">
        <f>'Bat-Base-Start'!J239-IF(COUNTIF('Bat-Season'!$A:$A,'Bat-Base-End'!$A239)&gt;0,VLOOKUP('Bat-Base-End'!$A239,'Bat-Season'!$A:$M,10,FALSE),0)</f>
        <v>1</v>
      </c>
      <c r="K239">
        <f>'Bat-Base-Start'!K239-IF(COUNTIF('Bat-Season'!$A:$A,'Bat-Base-End'!$A239)&gt;0,VLOOKUP('Bat-Base-End'!$A239,'Bat-Season'!$A:$M,11,FALSE),0)</f>
        <v>0</v>
      </c>
      <c r="L239" t="str">
        <f>IF(ISBLANK('Bat-Base-Start'!L239),"",'Bat-Base-Start'!L239-IF(COUNTIF('Bat-Season'!$A:$A,'Bat-Base-End'!$A239)&gt;0,VLOOKUP('Bat-Base-End'!$A239,'Bat-Season'!$A:$M,12,FALSE),0))</f>
        <v/>
      </c>
      <c r="M239" t="str">
        <f>'Bat-Base-Start'!M239</f>
        <v>N</v>
      </c>
    </row>
    <row r="240" spans="1:13" x14ac:dyDescent="0.2">
      <c r="A240" t="str">
        <f>'Bat-Base-Start'!A240</f>
        <v>Henry Webster</v>
      </c>
      <c r="B240">
        <f>'Bat-Base-Start'!B240-IF(COUNTIF('Bat-Season'!$A:$A,'Bat-Base-End'!$A240)&gt;0,VLOOKUP('Bat-Base-End'!$A240,'Bat-Season'!$A:$M,2,FALSE),0)</f>
        <v>17</v>
      </c>
      <c r="C240">
        <f>'Bat-Base-Start'!C240-IF(COUNTIF('Bat-Season'!$A:$A,'Bat-Base-End'!$A240)&gt;0,VLOOKUP('Bat-Base-End'!$A240,'Bat-Season'!$A:$M,3,FALSE),0)</f>
        <v>15</v>
      </c>
      <c r="D240">
        <f>'Bat-Base-Start'!D240-IF(COUNTIF('Bat-Season'!$A:$A,'Bat-Base-End'!$A240)&gt;0,VLOOKUP('Bat-Base-End'!$A240,'Bat-Season'!$A:$M,4,FALSE),0)</f>
        <v>1</v>
      </c>
      <c r="E240">
        <f>'Bat-Base-Start'!E240-IF(COUNTIF('Bat-Season'!$A:$A,'Bat-Base-End'!$A240)&gt;0,VLOOKUP('Bat-Base-End'!$A240,'Bat-Season'!$A:$M,5,FALSE),0)</f>
        <v>138</v>
      </c>
      <c r="F240">
        <f>'Bat-Base-Start'!F240</f>
        <v>24</v>
      </c>
      <c r="G240">
        <f>'Bat-Base-Start'!G240-IF(COUNTIF('Bat-Season'!$A:$A,'Bat-Base-End'!$A240)&gt;0,VLOOKUP('Bat-Base-End'!$A240,'Bat-Season'!$A:$M,7,FALSE),0)</f>
        <v>0</v>
      </c>
      <c r="H240">
        <f>'Bat-Base-Start'!H240-IF(COUNTIF('Bat-Season'!$A:$A,'Bat-Base-End'!$A240)&gt;0,VLOOKUP('Bat-Base-End'!$A240,'Bat-Season'!$A:$M,8,FALSE),0)</f>
        <v>0</v>
      </c>
      <c r="I240">
        <f>'Bat-Base-Start'!I240-IF(COUNTIF('Bat-Season'!$A:$A,'Bat-Base-End'!$A240)&gt;0,VLOOKUP('Bat-Base-End'!$A240,'Bat-Season'!$A:$M,9,FALSE),0)</f>
        <v>0</v>
      </c>
      <c r="J240">
        <f>'Bat-Base-Start'!J240-IF(COUNTIF('Bat-Season'!$A:$A,'Bat-Base-End'!$A240)&gt;0,VLOOKUP('Bat-Base-End'!$A240,'Bat-Season'!$A:$M,10,FALSE),0)</f>
        <v>9</v>
      </c>
      <c r="K240">
        <f>'Bat-Base-Start'!K240-IF(COUNTIF('Bat-Season'!$A:$A,'Bat-Base-End'!$A240)&gt;0,VLOOKUP('Bat-Base-End'!$A240,'Bat-Season'!$A:$M,11,FALSE),0)</f>
        <v>1</v>
      </c>
      <c r="L240" t="str">
        <f>IF(ISBLANK('Bat-Base-Start'!L240),"",'Bat-Base-Start'!L240-IF(COUNTIF('Bat-Season'!$A:$A,'Bat-Base-End'!$A240)&gt;0,VLOOKUP('Bat-Base-End'!$A240,'Bat-Season'!$A:$M,12,FALSE),0))</f>
        <v/>
      </c>
      <c r="M240" t="str">
        <f>'Bat-Base-Start'!M240</f>
        <v>N</v>
      </c>
    </row>
    <row r="241" spans="1:13" x14ac:dyDescent="0.2">
      <c r="A241" t="str">
        <f>'Bat-Base-Start'!A241</f>
        <v>A Whale</v>
      </c>
      <c r="B241">
        <f>'Bat-Base-Start'!B241-IF(COUNTIF('Bat-Season'!$A:$A,'Bat-Base-End'!$A241)&gt;0,VLOOKUP('Bat-Base-End'!$A241,'Bat-Season'!$A:$M,2,FALSE),0)</f>
        <v>18</v>
      </c>
      <c r="C241">
        <f>'Bat-Base-Start'!C241-IF(COUNTIF('Bat-Season'!$A:$A,'Bat-Base-End'!$A241)&gt;0,VLOOKUP('Bat-Base-End'!$A241,'Bat-Season'!$A:$M,3,FALSE),0)</f>
        <v>18</v>
      </c>
      <c r="D241">
        <f>'Bat-Base-Start'!D241-IF(COUNTIF('Bat-Season'!$A:$A,'Bat-Base-End'!$A241)&gt;0,VLOOKUP('Bat-Base-End'!$A241,'Bat-Season'!$A:$M,4,FALSE),0)</f>
        <v>0</v>
      </c>
      <c r="E241">
        <f>'Bat-Base-Start'!E241-IF(COUNTIF('Bat-Season'!$A:$A,'Bat-Base-End'!$A241)&gt;0,VLOOKUP('Bat-Base-End'!$A241,'Bat-Season'!$A:$M,5,FALSE),0)</f>
        <v>382</v>
      </c>
      <c r="F241">
        <f>'Bat-Base-Start'!F241</f>
        <v>46</v>
      </c>
      <c r="G241">
        <f>'Bat-Base-Start'!G241-IF(COUNTIF('Bat-Season'!$A:$A,'Bat-Base-End'!$A241)&gt;0,VLOOKUP('Bat-Base-End'!$A241,'Bat-Season'!$A:$M,7,FALSE),0)</f>
        <v>0</v>
      </c>
      <c r="H241">
        <f>'Bat-Base-Start'!H241-IF(COUNTIF('Bat-Season'!$A:$A,'Bat-Base-End'!$A241)&gt;0,VLOOKUP('Bat-Base-End'!$A241,'Bat-Season'!$A:$M,8,FALSE),0)</f>
        <v>0</v>
      </c>
      <c r="I241">
        <f>'Bat-Base-Start'!I241-IF(COUNTIF('Bat-Season'!$A:$A,'Bat-Base-End'!$A241)&gt;0,VLOOKUP('Bat-Base-End'!$A241,'Bat-Season'!$A:$M,9,FALSE),0)</f>
        <v>0</v>
      </c>
      <c r="J241">
        <f>'Bat-Base-Start'!J241-IF(COUNTIF('Bat-Season'!$A:$A,'Bat-Base-End'!$A241)&gt;0,VLOOKUP('Bat-Base-End'!$A241,'Bat-Season'!$A:$M,10,FALSE),0)</f>
        <v>43</v>
      </c>
      <c r="K241">
        <f>'Bat-Base-Start'!K241-IF(COUNTIF('Bat-Season'!$A:$A,'Bat-Base-End'!$A241)&gt;0,VLOOKUP('Bat-Base-End'!$A241,'Bat-Season'!$A:$M,11,FALSE),0)</f>
        <v>2</v>
      </c>
      <c r="L241" t="str">
        <f>IF(ISBLANK('Bat-Base-Start'!L241),"",'Bat-Base-Start'!L241-IF(COUNTIF('Bat-Season'!$A:$A,'Bat-Base-End'!$A241)&gt;0,VLOOKUP('Bat-Base-End'!$A241,'Bat-Season'!$A:$M,12,FALSE),0))</f>
        <v/>
      </c>
      <c r="M241" t="str">
        <f>'Bat-Base-Start'!M241</f>
        <v>N</v>
      </c>
    </row>
    <row r="242" spans="1:13" x14ac:dyDescent="0.2">
      <c r="A242" t="str">
        <f>'Bat-Base-Start'!A242</f>
        <v>Max Whiting</v>
      </c>
      <c r="B242">
        <f>'Bat-Base-Start'!B242-IF(COUNTIF('Bat-Season'!$A:$A,'Bat-Base-End'!$A242)&gt;0,VLOOKUP('Bat-Base-End'!$A242,'Bat-Season'!$A:$M,2,FALSE),0)</f>
        <v>15</v>
      </c>
      <c r="C242">
        <f>'Bat-Base-Start'!C242-IF(COUNTIF('Bat-Season'!$A:$A,'Bat-Base-End'!$A242)&gt;0,VLOOKUP('Bat-Base-End'!$A242,'Bat-Season'!$A:$M,3,FALSE),0)</f>
        <v>15</v>
      </c>
      <c r="D242">
        <f>'Bat-Base-Start'!D242-IF(COUNTIF('Bat-Season'!$A:$A,'Bat-Base-End'!$A242)&gt;0,VLOOKUP('Bat-Base-End'!$A242,'Bat-Season'!$A:$M,4,FALSE),0)</f>
        <v>1</v>
      </c>
      <c r="E242">
        <f>'Bat-Base-Start'!E242-IF(COUNTIF('Bat-Season'!$A:$A,'Bat-Base-End'!$A242)&gt;0,VLOOKUP('Bat-Base-End'!$A242,'Bat-Season'!$A:$M,5,FALSE),0)</f>
        <v>345</v>
      </c>
      <c r="F242">
        <f>'Bat-Base-Start'!F242</f>
        <v>105</v>
      </c>
      <c r="G242">
        <f>'Bat-Base-Start'!G242-IF(COUNTIF('Bat-Season'!$A:$A,'Bat-Base-End'!$A242)&gt;0,VLOOKUP('Bat-Base-End'!$A242,'Bat-Season'!$A:$M,7,FALSE),0)</f>
        <v>1</v>
      </c>
      <c r="H242">
        <f>'Bat-Base-Start'!H242-IF(COUNTIF('Bat-Season'!$A:$A,'Bat-Base-End'!$A242)&gt;0,VLOOKUP('Bat-Base-End'!$A242,'Bat-Season'!$A:$M,8,FALSE),0)</f>
        <v>1</v>
      </c>
      <c r="I242">
        <f>'Bat-Base-Start'!I242-IF(COUNTIF('Bat-Season'!$A:$A,'Bat-Base-End'!$A242)&gt;0,VLOOKUP('Bat-Base-End'!$A242,'Bat-Season'!$A:$M,9,FALSE),0)</f>
        <v>0</v>
      </c>
      <c r="J242">
        <f>'Bat-Base-Start'!J242-IF(COUNTIF('Bat-Season'!$A:$A,'Bat-Base-End'!$A242)&gt;0,VLOOKUP('Bat-Base-End'!$A242,'Bat-Season'!$A:$M,10,FALSE),0)</f>
        <v>31</v>
      </c>
      <c r="K242">
        <f>'Bat-Base-Start'!K242-IF(COUNTIF('Bat-Season'!$A:$A,'Bat-Base-End'!$A242)&gt;0,VLOOKUP('Bat-Base-End'!$A242,'Bat-Season'!$A:$M,11,FALSE),0)</f>
        <v>0</v>
      </c>
      <c r="L242">
        <f>IF(ISBLANK('Bat-Base-Start'!L242),"",'Bat-Base-Start'!L242-IF(COUNTIF('Bat-Season'!$A:$A,'Bat-Base-End'!$A242)&gt;0,VLOOKUP('Bat-Base-End'!$A242,'Bat-Season'!$A:$M,12,FALSE),0))</f>
        <v>125</v>
      </c>
      <c r="M242" t="str">
        <f>'Bat-Base-Start'!M242</f>
        <v>N</v>
      </c>
    </row>
    <row r="243" spans="1:13" x14ac:dyDescent="0.2">
      <c r="A243" t="str">
        <f>'Bat-Base-Start'!A243</f>
        <v>M Wilkinson</v>
      </c>
      <c r="B243">
        <f>'Bat-Base-Start'!B243-IF(COUNTIF('Bat-Season'!$A:$A,'Bat-Base-End'!$A243)&gt;0,VLOOKUP('Bat-Base-End'!$A243,'Bat-Season'!$A:$M,2,FALSE),0)</f>
        <v>4</v>
      </c>
      <c r="C243">
        <f>'Bat-Base-Start'!C243-IF(COUNTIF('Bat-Season'!$A:$A,'Bat-Base-End'!$A243)&gt;0,VLOOKUP('Bat-Base-End'!$A243,'Bat-Season'!$A:$M,3,FALSE),0)</f>
        <v>2</v>
      </c>
      <c r="D243">
        <f>'Bat-Base-Start'!D243-IF(COUNTIF('Bat-Season'!$A:$A,'Bat-Base-End'!$A243)&gt;0,VLOOKUP('Bat-Base-End'!$A243,'Bat-Season'!$A:$M,4,FALSE),0)</f>
        <v>1</v>
      </c>
      <c r="E243">
        <f>'Bat-Base-Start'!E243-IF(COUNTIF('Bat-Season'!$A:$A,'Bat-Base-End'!$A243)&gt;0,VLOOKUP('Bat-Base-End'!$A243,'Bat-Season'!$A:$M,5,FALSE),0)</f>
        <v>1</v>
      </c>
      <c r="F243">
        <f>'Bat-Base-Start'!F243</f>
        <v>1</v>
      </c>
      <c r="G243">
        <f>'Bat-Base-Start'!G243-IF(COUNTIF('Bat-Season'!$A:$A,'Bat-Base-End'!$A243)&gt;0,VLOOKUP('Bat-Base-End'!$A243,'Bat-Season'!$A:$M,7,FALSE),0)</f>
        <v>0</v>
      </c>
      <c r="H243">
        <f>'Bat-Base-Start'!H243-IF(COUNTIF('Bat-Season'!$A:$A,'Bat-Base-End'!$A243)&gt;0,VLOOKUP('Bat-Base-End'!$A243,'Bat-Season'!$A:$M,8,FALSE),0)</f>
        <v>0</v>
      </c>
      <c r="I243">
        <f>'Bat-Base-Start'!I243-IF(COUNTIF('Bat-Season'!$A:$A,'Bat-Base-End'!$A243)&gt;0,VLOOKUP('Bat-Base-End'!$A243,'Bat-Season'!$A:$M,9,FALSE),0)</f>
        <v>0</v>
      </c>
      <c r="J243">
        <f>'Bat-Base-Start'!J243-IF(COUNTIF('Bat-Season'!$A:$A,'Bat-Base-End'!$A243)&gt;0,VLOOKUP('Bat-Base-End'!$A243,'Bat-Season'!$A:$M,10,FALSE),0)</f>
        <v>0</v>
      </c>
      <c r="K243">
        <f>'Bat-Base-Start'!K243-IF(COUNTIF('Bat-Season'!$A:$A,'Bat-Base-End'!$A243)&gt;0,VLOOKUP('Bat-Base-End'!$A243,'Bat-Season'!$A:$M,11,FALSE),0)</f>
        <v>0</v>
      </c>
      <c r="L243" t="str">
        <f>IF(ISBLANK('Bat-Base-Start'!L243),"",'Bat-Base-Start'!L243-IF(COUNTIF('Bat-Season'!$A:$A,'Bat-Base-End'!$A243)&gt;0,VLOOKUP('Bat-Base-End'!$A243,'Bat-Season'!$A:$M,12,FALSE),0))</f>
        <v/>
      </c>
      <c r="M243" t="str">
        <f>'Bat-Base-Start'!M243</f>
        <v>N</v>
      </c>
    </row>
    <row r="244" spans="1:13" x14ac:dyDescent="0.2">
      <c r="A244" t="str">
        <f>'Bat-Base-Start'!A244</f>
        <v>Simon Wilkinson</v>
      </c>
      <c r="B244">
        <f>'Bat-Base-Start'!B244-IF(COUNTIF('Bat-Season'!$A:$A,'Bat-Base-End'!$A244)&gt;0,VLOOKUP('Bat-Base-End'!$A244,'Bat-Season'!$A:$M,2,FALSE),0)</f>
        <v>324</v>
      </c>
      <c r="C244">
        <f>'Bat-Base-Start'!C244-IF(COUNTIF('Bat-Season'!$A:$A,'Bat-Base-End'!$A244)&gt;0,VLOOKUP('Bat-Base-End'!$A244,'Bat-Season'!$A:$M,3,FALSE),0)</f>
        <v>181</v>
      </c>
      <c r="D244">
        <f>'Bat-Base-Start'!D244-IF(COUNTIF('Bat-Season'!$A:$A,'Bat-Base-End'!$A244)&gt;0,VLOOKUP('Bat-Base-End'!$A244,'Bat-Season'!$A:$M,4,FALSE),0)</f>
        <v>83</v>
      </c>
      <c r="E244">
        <f>'Bat-Base-Start'!E244-IF(COUNTIF('Bat-Season'!$A:$A,'Bat-Base-End'!$A244)&gt;0,VLOOKUP('Bat-Base-End'!$A244,'Bat-Season'!$A:$M,5,FALSE),0)</f>
        <v>641</v>
      </c>
      <c r="F244">
        <f>'Bat-Base-Start'!F244</f>
        <v>40</v>
      </c>
      <c r="G244">
        <f>'Bat-Base-Start'!G244-IF(COUNTIF('Bat-Season'!$A:$A,'Bat-Base-End'!$A244)&gt;0,VLOOKUP('Bat-Base-End'!$A244,'Bat-Season'!$A:$M,7,FALSE),0)</f>
        <v>0</v>
      </c>
      <c r="H244">
        <f>'Bat-Base-Start'!H244-IF(COUNTIF('Bat-Season'!$A:$A,'Bat-Base-End'!$A244)&gt;0,VLOOKUP('Bat-Base-End'!$A244,'Bat-Season'!$A:$M,8,FALSE),0)</f>
        <v>0</v>
      </c>
      <c r="I244">
        <f>'Bat-Base-Start'!I244-IF(COUNTIF('Bat-Season'!$A:$A,'Bat-Base-End'!$A244)&gt;0,VLOOKUP('Bat-Base-End'!$A244,'Bat-Season'!$A:$M,9,FALSE),0)</f>
        <v>49</v>
      </c>
      <c r="J244">
        <f>'Bat-Base-Start'!J244-IF(COUNTIF('Bat-Season'!$A:$A,'Bat-Base-End'!$A244)&gt;0,VLOOKUP('Bat-Base-End'!$A244,'Bat-Season'!$A:$M,10,FALSE),0)</f>
        <v>21</v>
      </c>
      <c r="K244">
        <f>'Bat-Base-Start'!K244-IF(COUNTIF('Bat-Season'!$A:$A,'Bat-Base-End'!$A244)&gt;0,VLOOKUP('Bat-Base-End'!$A244,'Bat-Season'!$A:$M,11,FALSE),0)</f>
        <v>0</v>
      </c>
      <c r="L244" t="str">
        <f>IF(ISBLANK('Bat-Base-Start'!L244),"",'Bat-Base-Start'!L244-IF(COUNTIF('Bat-Season'!$A:$A,'Bat-Base-End'!$A244)&gt;0,VLOOKUP('Bat-Base-End'!$A244,'Bat-Season'!$A:$M,12,FALSE),0))</f>
        <v/>
      </c>
      <c r="M244" t="str">
        <f>'Bat-Base-Start'!M244</f>
        <v>N</v>
      </c>
    </row>
    <row r="245" spans="1:13" x14ac:dyDescent="0.2">
      <c r="A245" t="str">
        <f>'Bat-Base-Start'!A245</f>
        <v>A Willden</v>
      </c>
      <c r="B245">
        <f>'Bat-Base-Start'!B245-IF(COUNTIF('Bat-Season'!$A:$A,'Bat-Base-End'!$A245)&gt;0,VLOOKUP('Bat-Base-End'!$A245,'Bat-Season'!$A:$M,2,FALSE),0)</f>
        <v>1</v>
      </c>
      <c r="C245">
        <f>'Bat-Base-Start'!C245-IF(COUNTIF('Bat-Season'!$A:$A,'Bat-Base-End'!$A245)&gt;0,VLOOKUP('Bat-Base-End'!$A245,'Bat-Season'!$A:$M,3,FALSE),0)</f>
        <v>0</v>
      </c>
      <c r="D245">
        <f>'Bat-Base-Start'!D245-IF(COUNTIF('Bat-Season'!$A:$A,'Bat-Base-End'!$A245)&gt;0,VLOOKUP('Bat-Base-End'!$A245,'Bat-Season'!$A:$M,4,FALSE),0)</f>
        <v>0</v>
      </c>
      <c r="E245">
        <f>'Bat-Base-Start'!E245-IF(COUNTIF('Bat-Season'!$A:$A,'Bat-Base-End'!$A245)&gt;0,VLOOKUP('Bat-Base-End'!$A245,'Bat-Season'!$A:$M,5,FALSE),0)</f>
        <v>0</v>
      </c>
      <c r="F245">
        <f>'Bat-Base-Start'!F245</f>
        <v>0</v>
      </c>
      <c r="G245">
        <f>'Bat-Base-Start'!G245-IF(COUNTIF('Bat-Season'!$A:$A,'Bat-Base-End'!$A245)&gt;0,VLOOKUP('Bat-Base-End'!$A245,'Bat-Season'!$A:$M,7,FALSE),0)</f>
        <v>0</v>
      </c>
      <c r="H245">
        <f>'Bat-Base-Start'!H245-IF(COUNTIF('Bat-Season'!$A:$A,'Bat-Base-End'!$A245)&gt;0,VLOOKUP('Bat-Base-End'!$A245,'Bat-Season'!$A:$M,8,FALSE),0)</f>
        <v>0</v>
      </c>
      <c r="I245">
        <f>'Bat-Base-Start'!I245-IF(COUNTIF('Bat-Season'!$A:$A,'Bat-Base-End'!$A245)&gt;0,VLOOKUP('Bat-Base-End'!$A245,'Bat-Season'!$A:$M,9,FALSE),0)</f>
        <v>0</v>
      </c>
      <c r="J245">
        <f>'Bat-Base-Start'!J245-IF(COUNTIF('Bat-Season'!$A:$A,'Bat-Base-End'!$A245)&gt;0,VLOOKUP('Bat-Base-End'!$A245,'Bat-Season'!$A:$M,10,FALSE),0)</f>
        <v>0</v>
      </c>
      <c r="K245">
        <f>'Bat-Base-Start'!K245-IF(COUNTIF('Bat-Season'!$A:$A,'Bat-Base-End'!$A245)&gt;0,VLOOKUP('Bat-Base-End'!$A245,'Bat-Season'!$A:$M,11,FALSE),0)</f>
        <v>0</v>
      </c>
      <c r="L245" t="str">
        <f>IF(ISBLANK('Bat-Base-Start'!L245),"",'Bat-Base-Start'!L245-IF(COUNTIF('Bat-Season'!$A:$A,'Bat-Base-End'!$A245)&gt;0,VLOOKUP('Bat-Base-End'!$A245,'Bat-Season'!$A:$M,12,FALSE),0))</f>
        <v/>
      </c>
      <c r="M245" t="str">
        <f>'Bat-Base-Start'!M245</f>
        <v>N</v>
      </c>
    </row>
    <row r="246" spans="1:13" x14ac:dyDescent="0.2">
      <c r="A246" t="str">
        <f>'Bat-Base-Start'!A246</f>
        <v>Harry Willden</v>
      </c>
      <c r="B246">
        <f>'Bat-Base-Start'!B246-IF(COUNTIF('Bat-Season'!$A:$A,'Bat-Base-End'!$A246)&gt;0,VLOOKUP('Bat-Base-End'!$A246,'Bat-Season'!$A:$M,2,FALSE),0)</f>
        <v>222</v>
      </c>
      <c r="C246">
        <f>'Bat-Base-Start'!C246-IF(COUNTIF('Bat-Season'!$A:$A,'Bat-Base-End'!$A246)&gt;0,VLOOKUP('Bat-Base-End'!$A246,'Bat-Season'!$A:$M,3,FALSE),0)</f>
        <v>149</v>
      </c>
      <c r="D246">
        <f>'Bat-Base-Start'!D246-IF(COUNTIF('Bat-Season'!$A:$A,'Bat-Base-End'!$A246)&gt;0,VLOOKUP('Bat-Base-End'!$A246,'Bat-Season'!$A:$M,4,FALSE),0)</f>
        <v>38</v>
      </c>
      <c r="E246">
        <f>'Bat-Base-Start'!E246-IF(COUNTIF('Bat-Season'!$A:$A,'Bat-Base-End'!$A246)&gt;0,VLOOKUP('Bat-Base-End'!$A246,'Bat-Season'!$A:$M,5,FALSE),0)</f>
        <v>1118</v>
      </c>
      <c r="F246">
        <f>'Bat-Base-Start'!F246</f>
        <v>48</v>
      </c>
      <c r="G246">
        <f>'Bat-Base-Start'!G246-IF(COUNTIF('Bat-Season'!$A:$A,'Bat-Base-End'!$A246)&gt;0,VLOOKUP('Bat-Base-End'!$A246,'Bat-Season'!$A:$M,7,FALSE),0)</f>
        <v>0</v>
      </c>
      <c r="H246">
        <f>'Bat-Base-Start'!H246-IF(COUNTIF('Bat-Season'!$A:$A,'Bat-Base-End'!$A246)&gt;0,VLOOKUP('Bat-Base-End'!$A246,'Bat-Season'!$A:$M,8,FALSE),0)</f>
        <v>0</v>
      </c>
      <c r="I246">
        <f>'Bat-Base-Start'!I246-IF(COUNTIF('Bat-Season'!$A:$A,'Bat-Base-End'!$A246)&gt;0,VLOOKUP('Bat-Base-End'!$A246,'Bat-Season'!$A:$M,9,FALSE),0)</f>
        <v>29</v>
      </c>
      <c r="J246">
        <f>'Bat-Base-Start'!J246-IF(COUNTIF('Bat-Season'!$A:$A,'Bat-Base-End'!$A246)&gt;0,VLOOKUP('Bat-Base-End'!$A246,'Bat-Season'!$A:$M,10,FALSE),0)</f>
        <v>7</v>
      </c>
      <c r="K246">
        <f>'Bat-Base-Start'!K246-IF(COUNTIF('Bat-Season'!$A:$A,'Bat-Base-End'!$A246)&gt;0,VLOOKUP('Bat-Base-End'!$A246,'Bat-Season'!$A:$M,11,FALSE),0)</f>
        <v>0</v>
      </c>
      <c r="L246" t="str">
        <f>IF(ISBLANK('Bat-Base-Start'!L246),"",'Bat-Base-Start'!L246-IF(COUNTIF('Bat-Season'!$A:$A,'Bat-Base-End'!$A246)&gt;0,VLOOKUP('Bat-Base-End'!$A246,'Bat-Season'!$A:$M,12,FALSE),0))</f>
        <v/>
      </c>
      <c r="M246" t="str">
        <f>'Bat-Base-Start'!M246</f>
        <v>N</v>
      </c>
    </row>
    <row r="247" spans="1:13" x14ac:dyDescent="0.2">
      <c r="A247" t="str">
        <f>'Bat-Base-Start'!A247</f>
        <v>A Williams</v>
      </c>
      <c r="B247">
        <f>'Bat-Base-Start'!B247-IF(COUNTIF('Bat-Season'!$A:$A,'Bat-Base-End'!$A247)&gt;0,VLOOKUP('Bat-Base-End'!$A247,'Bat-Season'!$A:$M,2,FALSE),0)</f>
        <v>5</v>
      </c>
      <c r="C247">
        <f>'Bat-Base-Start'!C247-IF(COUNTIF('Bat-Season'!$A:$A,'Bat-Base-End'!$A247)&gt;0,VLOOKUP('Bat-Base-End'!$A247,'Bat-Season'!$A:$M,3,FALSE),0)</f>
        <v>5</v>
      </c>
      <c r="D247">
        <f>'Bat-Base-Start'!D247-IF(COUNTIF('Bat-Season'!$A:$A,'Bat-Base-End'!$A247)&gt;0,VLOOKUP('Bat-Base-End'!$A247,'Bat-Season'!$A:$M,4,FALSE),0)</f>
        <v>1</v>
      </c>
      <c r="E247">
        <f>'Bat-Base-Start'!E247-IF(COUNTIF('Bat-Season'!$A:$A,'Bat-Base-End'!$A247)&gt;0,VLOOKUP('Bat-Base-End'!$A247,'Bat-Season'!$A:$M,5,FALSE),0)</f>
        <v>12</v>
      </c>
      <c r="F247">
        <f>'Bat-Base-Start'!F247</f>
        <v>6</v>
      </c>
      <c r="G247">
        <f>'Bat-Base-Start'!G247-IF(COUNTIF('Bat-Season'!$A:$A,'Bat-Base-End'!$A247)&gt;0,VLOOKUP('Bat-Base-End'!$A247,'Bat-Season'!$A:$M,7,FALSE),0)</f>
        <v>0</v>
      </c>
      <c r="H247">
        <f>'Bat-Base-Start'!H247-IF(COUNTIF('Bat-Season'!$A:$A,'Bat-Base-End'!$A247)&gt;0,VLOOKUP('Bat-Base-End'!$A247,'Bat-Season'!$A:$M,8,FALSE),0)</f>
        <v>0</v>
      </c>
      <c r="I247">
        <f>'Bat-Base-Start'!I247-IF(COUNTIF('Bat-Season'!$A:$A,'Bat-Base-End'!$A247)&gt;0,VLOOKUP('Bat-Base-End'!$A247,'Bat-Season'!$A:$M,9,FALSE),0)</f>
        <v>0</v>
      </c>
      <c r="J247">
        <f>'Bat-Base-Start'!J247-IF(COUNTIF('Bat-Season'!$A:$A,'Bat-Base-End'!$A247)&gt;0,VLOOKUP('Bat-Base-End'!$A247,'Bat-Season'!$A:$M,10,FALSE),0)</f>
        <v>1</v>
      </c>
      <c r="K247">
        <f>'Bat-Base-Start'!K247-IF(COUNTIF('Bat-Season'!$A:$A,'Bat-Base-End'!$A247)&gt;0,VLOOKUP('Bat-Base-End'!$A247,'Bat-Season'!$A:$M,11,FALSE),0)</f>
        <v>0</v>
      </c>
      <c r="L247" t="str">
        <f>IF(ISBLANK('Bat-Base-Start'!L247),"",'Bat-Base-Start'!L247-IF(COUNTIF('Bat-Season'!$A:$A,'Bat-Base-End'!$A247)&gt;0,VLOOKUP('Bat-Base-End'!$A247,'Bat-Season'!$A:$M,12,FALSE),0))</f>
        <v/>
      </c>
      <c r="M247" t="str">
        <f>'Bat-Base-Start'!M247</f>
        <v>N</v>
      </c>
    </row>
    <row r="248" spans="1:13" x14ac:dyDescent="0.2">
      <c r="A248" t="str">
        <f>'Bat-Base-Start'!A248</f>
        <v>Huw Williams</v>
      </c>
      <c r="B248">
        <f>'Bat-Base-Start'!B248-IF(COUNTIF('Bat-Season'!$A:$A,'Bat-Base-End'!$A248)&gt;0,VLOOKUP('Bat-Base-End'!$A248,'Bat-Season'!$A:$M,2,FALSE),0)</f>
        <v>2</v>
      </c>
      <c r="C248">
        <f>'Bat-Base-Start'!C248-IF(COUNTIF('Bat-Season'!$A:$A,'Bat-Base-End'!$A248)&gt;0,VLOOKUP('Bat-Base-End'!$A248,'Bat-Season'!$A:$M,3,FALSE),0)</f>
        <v>2</v>
      </c>
      <c r="D248">
        <f>'Bat-Base-Start'!D248-IF(COUNTIF('Bat-Season'!$A:$A,'Bat-Base-End'!$A248)&gt;0,VLOOKUP('Bat-Base-End'!$A248,'Bat-Season'!$A:$M,4,FALSE),0)</f>
        <v>0</v>
      </c>
      <c r="E248">
        <f>'Bat-Base-Start'!E248-IF(COUNTIF('Bat-Season'!$A:$A,'Bat-Base-End'!$A248)&gt;0,VLOOKUP('Bat-Base-End'!$A248,'Bat-Season'!$A:$M,5,FALSE),0)</f>
        <v>1</v>
      </c>
      <c r="F248">
        <f>'Bat-Base-Start'!F248</f>
        <v>1</v>
      </c>
      <c r="G248">
        <f>'Bat-Base-Start'!G248-IF(COUNTIF('Bat-Season'!$A:$A,'Bat-Base-End'!$A248)&gt;0,VLOOKUP('Bat-Base-End'!$A248,'Bat-Season'!$A:$M,7,FALSE),0)</f>
        <v>0</v>
      </c>
      <c r="H248">
        <f>'Bat-Base-Start'!H248-IF(COUNTIF('Bat-Season'!$A:$A,'Bat-Base-End'!$A248)&gt;0,VLOOKUP('Bat-Base-End'!$A248,'Bat-Season'!$A:$M,8,FALSE),0)</f>
        <v>0</v>
      </c>
      <c r="I248">
        <f>'Bat-Base-Start'!I248-IF(COUNTIF('Bat-Season'!$A:$A,'Bat-Base-End'!$A248)&gt;0,VLOOKUP('Bat-Base-End'!$A248,'Bat-Season'!$A:$M,9,FALSE),0)</f>
        <v>1</v>
      </c>
      <c r="J248">
        <f>'Bat-Base-Start'!J248-IF(COUNTIF('Bat-Season'!$A:$A,'Bat-Base-End'!$A248)&gt;0,VLOOKUP('Bat-Base-End'!$A248,'Bat-Season'!$A:$M,10,FALSE),0)</f>
        <v>0</v>
      </c>
      <c r="K248">
        <f>'Bat-Base-Start'!K248-IF(COUNTIF('Bat-Season'!$A:$A,'Bat-Base-End'!$A248)&gt;0,VLOOKUP('Bat-Base-End'!$A248,'Bat-Season'!$A:$M,11,FALSE),0)</f>
        <v>0</v>
      </c>
      <c r="L248" t="str">
        <f>IF(ISBLANK('Bat-Base-Start'!L248),"",'Bat-Base-Start'!L248-IF(COUNTIF('Bat-Season'!$A:$A,'Bat-Base-End'!$A248)&gt;0,VLOOKUP('Bat-Base-End'!$A248,'Bat-Season'!$A:$M,12,FALSE),0))</f>
        <v/>
      </c>
      <c r="M248" t="str">
        <f>'Bat-Base-Start'!M248</f>
        <v>N</v>
      </c>
    </row>
    <row r="249" spans="1:13" x14ac:dyDescent="0.2">
      <c r="A249" t="str">
        <f>'Bat-Base-Start'!A249</f>
        <v>Hilton Williams</v>
      </c>
      <c r="B249">
        <f>'Bat-Base-Start'!B249-IF(COUNTIF('Bat-Season'!$A:$A,'Bat-Base-End'!$A249)&gt;0,VLOOKUP('Bat-Base-End'!$A249,'Bat-Season'!$A:$M,2,FALSE),0)</f>
        <v>1</v>
      </c>
      <c r="C249">
        <f>'Bat-Base-Start'!C249-IF(COUNTIF('Bat-Season'!$A:$A,'Bat-Base-End'!$A249)&gt;0,VLOOKUP('Bat-Base-End'!$A249,'Bat-Season'!$A:$M,3,FALSE),0)</f>
        <v>0</v>
      </c>
      <c r="D249">
        <f>'Bat-Base-Start'!D249-IF(COUNTIF('Bat-Season'!$A:$A,'Bat-Base-End'!$A249)&gt;0,VLOOKUP('Bat-Base-End'!$A249,'Bat-Season'!$A:$M,4,FALSE),0)</f>
        <v>0</v>
      </c>
      <c r="E249">
        <f>'Bat-Base-Start'!E249-IF(COUNTIF('Bat-Season'!$A:$A,'Bat-Base-End'!$A249)&gt;0,VLOOKUP('Bat-Base-End'!$A249,'Bat-Season'!$A:$M,5,FALSE),0)</f>
        <v>0</v>
      </c>
      <c r="F249">
        <f>'Bat-Base-Start'!F249</f>
        <v>0</v>
      </c>
      <c r="G249">
        <f>'Bat-Base-Start'!G249-IF(COUNTIF('Bat-Season'!$A:$A,'Bat-Base-End'!$A249)&gt;0,VLOOKUP('Bat-Base-End'!$A249,'Bat-Season'!$A:$M,7,FALSE),0)</f>
        <v>0</v>
      </c>
      <c r="H249">
        <f>'Bat-Base-Start'!H249-IF(COUNTIF('Bat-Season'!$A:$A,'Bat-Base-End'!$A249)&gt;0,VLOOKUP('Bat-Base-End'!$A249,'Bat-Season'!$A:$M,8,FALSE),0)</f>
        <v>0</v>
      </c>
      <c r="I249">
        <f>'Bat-Base-Start'!I249-IF(COUNTIF('Bat-Season'!$A:$A,'Bat-Base-End'!$A249)&gt;0,VLOOKUP('Bat-Base-End'!$A249,'Bat-Season'!$A:$M,9,FALSE),0)</f>
        <v>0</v>
      </c>
      <c r="J249">
        <f>'Bat-Base-Start'!J249-IF(COUNTIF('Bat-Season'!$A:$A,'Bat-Base-End'!$A249)&gt;0,VLOOKUP('Bat-Base-End'!$A249,'Bat-Season'!$A:$M,10,FALSE),0)</f>
        <v>0</v>
      </c>
      <c r="K249">
        <f>'Bat-Base-Start'!K249-IF(COUNTIF('Bat-Season'!$A:$A,'Bat-Base-End'!$A249)&gt;0,VLOOKUP('Bat-Base-End'!$A249,'Bat-Season'!$A:$M,11,FALSE),0)</f>
        <v>0</v>
      </c>
      <c r="L249" t="str">
        <f>IF(ISBLANK('Bat-Base-Start'!L249),"",'Bat-Base-Start'!L249-IF(COUNTIF('Bat-Season'!$A:$A,'Bat-Base-End'!$A249)&gt;0,VLOOKUP('Bat-Base-End'!$A249,'Bat-Season'!$A:$M,12,FALSE),0))</f>
        <v/>
      </c>
      <c r="M249" t="str">
        <f>'Bat-Base-Start'!M249</f>
        <v>N</v>
      </c>
    </row>
    <row r="250" spans="1:13" x14ac:dyDescent="0.2">
      <c r="A250" t="str">
        <f>'Bat-Base-Start'!A250</f>
        <v>Joe Williams</v>
      </c>
      <c r="B250">
        <f>'Bat-Base-Start'!B250-IF(COUNTIF('Bat-Season'!$A:$A,'Bat-Base-End'!$A250)&gt;0,VLOOKUP('Bat-Base-End'!$A250,'Bat-Season'!$A:$M,2,FALSE),0)</f>
        <v>1</v>
      </c>
      <c r="C250">
        <f>'Bat-Base-Start'!C250-IF(COUNTIF('Bat-Season'!$A:$A,'Bat-Base-End'!$A250)&gt;0,VLOOKUP('Bat-Base-End'!$A250,'Bat-Season'!$A:$M,3,FALSE),0)</f>
        <v>1</v>
      </c>
      <c r="D250">
        <f>'Bat-Base-Start'!D250-IF(COUNTIF('Bat-Season'!$A:$A,'Bat-Base-End'!$A250)&gt;0,VLOOKUP('Bat-Base-End'!$A250,'Bat-Season'!$A:$M,4,FALSE),0)</f>
        <v>1</v>
      </c>
      <c r="E250">
        <f>'Bat-Base-Start'!E250-IF(COUNTIF('Bat-Season'!$A:$A,'Bat-Base-End'!$A250)&gt;0,VLOOKUP('Bat-Base-End'!$A250,'Bat-Season'!$A:$M,5,FALSE),0)</f>
        <v>1</v>
      </c>
      <c r="F250" t="str">
        <f>'Bat-Base-Start'!F250</f>
        <v>1*</v>
      </c>
      <c r="G250">
        <f>'Bat-Base-Start'!G250-IF(COUNTIF('Bat-Season'!$A:$A,'Bat-Base-End'!$A250)&gt;0,VLOOKUP('Bat-Base-End'!$A250,'Bat-Season'!$A:$M,7,FALSE),0)</f>
        <v>0</v>
      </c>
      <c r="H250">
        <f>'Bat-Base-Start'!H250-IF(COUNTIF('Bat-Season'!$A:$A,'Bat-Base-End'!$A250)&gt;0,VLOOKUP('Bat-Base-End'!$A250,'Bat-Season'!$A:$M,8,FALSE),0)</f>
        <v>0</v>
      </c>
      <c r="I250">
        <f>'Bat-Base-Start'!I250-IF(COUNTIF('Bat-Season'!$A:$A,'Bat-Base-End'!$A250)&gt;0,VLOOKUP('Bat-Base-End'!$A250,'Bat-Season'!$A:$M,9,FALSE),0)</f>
        <v>0</v>
      </c>
      <c r="J250">
        <f>'Bat-Base-Start'!J250-IF(COUNTIF('Bat-Season'!$A:$A,'Bat-Base-End'!$A250)&gt;0,VLOOKUP('Bat-Base-End'!$A250,'Bat-Season'!$A:$M,10,FALSE),0)</f>
        <v>0</v>
      </c>
      <c r="K250">
        <f>'Bat-Base-Start'!K250-IF(COUNTIF('Bat-Season'!$A:$A,'Bat-Base-End'!$A250)&gt;0,VLOOKUP('Bat-Base-End'!$A250,'Bat-Season'!$A:$M,11,FALSE),0)</f>
        <v>0</v>
      </c>
      <c r="L250">
        <f>IF(ISBLANK('Bat-Base-Start'!L250),"",'Bat-Base-Start'!L250-IF(COUNTIF('Bat-Season'!$A:$A,'Bat-Base-End'!$A250)&gt;0,VLOOKUP('Bat-Base-End'!$A250,'Bat-Season'!$A:$M,12,FALSE),0))</f>
        <v>1</v>
      </c>
      <c r="M250" t="str">
        <f>'Bat-Base-Start'!M250</f>
        <v>N</v>
      </c>
    </row>
    <row r="251" spans="1:13" x14ac:dyDescent="0.2">
      <c r="A251" t="str">
        <f>'Bat-Base-Start'!A251</f>
        <v>P Winslow</v>
      </c>
      <c r="B251">
        <f>'Bat-Base-Start'!B251-IF(COUNTIF('Bat-Season'!$A:$A,'Bat-Base-End'!$A251)&gt;0,VLOOKUP('Bat-Base-End'!$A251,'Bat-Season'!$A:$M,2,FALSE),0)</f>
        <v>1</v>
      </c>
      <c r="C251">
        <f>'Bat-Base-Start'!C251-IF(COUNTIF('Bat-Season'!$A:$A,'Bat-Base-End'!$A251)&gt;0,VLOOKUP('Bat-Base-End'!$A251,'Bat-Season'!$A:$M,3,FALSE),0)</f>
        <v>1</v>
      </c>
      <c r="D251">
        <f>'Bat-Base-Start'!D251-IF(COUNTIF('Bat-Season'!$A:$A,'Bat-Base-End'!$A251)&gt;0,VLOOKUP('Bat-Base-End'!$A251,'Bat-Season'!$A:$M,4,FALSE),0)</f>
        <v>0</v>
      </c>
      <c r="E251">
        <f>'Bat-Base-Start'!E251-IF(COUNTIF('Bat-Season'!$A:$A,'Bat-Base-End'!$A251)&gt;0,VLOOKUP('Bat-Base-End'!$A251,'Bat-Season'!$A:$M,5,FALSE),0)</f>
        <v>8</v>
      </c>
      <c r="F251">
        <f>'Bat-Base-Start'!F251</f>
        <v>8</v>
      </c>
      <c r="G251">
        <f>'Bat-Base-Start'!G251-IF(COUNTIF('Bat-Season'!$A:$A,'Bat-Base-End'!$A251)&gt;0,VLOOKUP('Bat-Base-End'!$A251,'Bat-Season'!$A:$M,7,FALSE),0)</f>
        <v>0</v>
      </c>
      <c r="H251">
        <f>'Bat-Base-Start'!H251-IF(COUNTIF('Bat-Season'!$A:$A,'Bat-Base-End'!$A251)&gt;0,VLOOKUP('Bat-Base-End'!$A251,'Bat-Season'!$A:$M,8,FALSE),0)</f>
        <v>0</v>
      </c>
      <c r="I251">
        <f>'Bat-Base-Start'!I251-IF(COUNTIF('Bat-Season'!$A:$A,'Bat-Base-End'!$A251)&gt;0,VLOOKUP('Bat-Base-End'!$A251,'Bat-Season'!$A:$M,9,FALSE),0)</f>
        <v>0</v>
      </c>
      <c r="J251">
        <f>'Bat-Base-Start'!J251-IF(COUNTIF('Bat-Season'!$A:$A,'Bat-Base-End'!$A251)&gt;0,VLOOKUP('Bat-Base-End'!$A251,'Bat-Season'!$A:$M,10,FALSE),0)</f>
        <v>1</v>
      </c>
      <c r="K251">
        <f>'Bat-Base-Start'!K251-IF(COUNTIF('Bat-Season'!$A:$A,'Bat-Base-End'!$A251)&gt;0,VLOOKUP('Bat-Base-End'!$A251,'Bat-Season'!$A:$M,11,FALSE),0)</f>
        <v>0</v>
      </c>
      <c r="L251" t="str">
        <f>IF(ISBLANK('Bat-Base-Start'!L251),"",'Bat-Base-Start'!L251-IF(COUNTIF('Bat-Season'!$A:$A,'Bat-Base-End'!$A251)&gt;0,VLOOKUP('Bat-Base-End'!$A251,'Bat-Season'!$A:$M,12,FALSE),0))</f>
        <v/>
      </c>
      <c r="M251" t="str">
        <f>'Bat-Base-Start'!M251</f>
        <v>N</v>
      </c>
    </row>
    <row r="252" spans="1:13" x14ac:dyDescent="0.2">
      <c r="A252" t="str">
        <f>'Bat-Base-Start'!A252</f>
        <v>Ed Woolcock</v>
      </c>
      <c r="B252">
        <f>'Bat-Base-Start'!B252-IF(COUNTIF('Bat-Season'!$A:$A,'Bat-Base-End'!$A252)&gt;0,VLOOKUP('Bat-Base-End'!$A252,'Bat-Season'!$A:$M,2,FALSE),0)</f>
        <v>2</v>
      </c>
      <c r="C252">
        <f>'Bat-Base-Start'!C252-IF(COUNTIF('Bat-Season'!$A:$A,'Bat-Base-End'!$A252)&gt;0,VLOOKUP('Bat-Base-End'!$A252,'Bat-Season'!$A:$M,3,FALSE),0)</f>
        <v>1</v>
      </c>
      <c r="D252">
        <f>'Bat-Base-Start'!D252-IF(COUNTIF('Bat-Season'!$A:$A,'Bat-Base-End'!$A252)&gt;0,VLOOKUP('Bat-Base-End'!$A252,'Bat-Season'!$A:$M,4,FALSE),0)</f>
        <v>0</v>
      </c>
      <c r="E252">
        <f>'Bat-Base-Start'!E252-IF(COUNTIF('Bat-Season'!$A:$A,'Bat-Base-End'!$A252)&gt;0,VLOOKUP('Bat-Base-End'!$A252,'Bat-Season'!$A:$M,5,FALSE),0)</f>
        <v>6</v>
      </c>
      <c r="F252">
        <f>'Bat-Base-Start'!F252</f>
        <v>52</v>
      </c>
      <c r="G252">
        <f>'Bat-Base-Start'!G252-IF(COUNTIF('Bat-Season'!$A:$A,'Bat-Base-End'!$A252)&gt;0,VLOOKUP('Bat-Base-End'!$A252,'Bat-Season'!$A:$M,7,FALSE),0)</f>
        <v>0</v>
      </c>
      <c r="H252">
        <f>'Bat-Base-Start'!H252-IF(COUNTIF('Bat-Season'!$A:$A,'Bat-Base-End'!$A252)&gt;0,VLOOKUP('Bat-Base-End'!$A252,'Bat-Season'!$A:$M,8,FALSE),0)</f>
        <v>0</v>
      </c>
      <c r="I252">
        <f>'Bat-Base-Start'!I252-IF(COUNTIF('Bat-Season'!$A:$A,'Bat-Base-End'!$A252)&gt;0,VLOOKUP('Bat-Base-End'!$A252,'Bat-Season'!$A:$M,9,FALSE),0)</f>
        <v>0</v>
      </c>
      <c r="J252">
        <f>'Bat-Base-Start'!J252-IF(COUNTIF('Bat-Season'!$A:$A,'Bat-Base-End'!$A252)&gt;0,VLOOKUP('Bat-Base-End'!$A252,'Bat-Season'!$A:$M,10,FALSE),0)</f>
        <v>-3</v>
      </c>
      <c r="K252">
        <f>'Bat-Base-Start'!K252-IF(COUNTIF('Bat-Season'!$A:$A,'Bat-Base-End'!$A252)&gt;0,VLOOKUP('Bat-Base-End'!$A252,'Bat-Season'!$A:$M,11,FALSE),0)</f>
        <v>1</v>
      </c>
      <c r="L252">
        <f>IF(ISBLANK('Bat-Base-Start'!L252),"",'Bat-Base-Start'!L252-IF(COUNTIF('Bat-Season'!$A:$A,'Bat-Base-End'!$A252)&gt;0,VLOOKUP('Bat-Base-End'!$A252,'Bat-Season'!$A:$M,12,FALSE),0))</f>
        <v>103</v>
      </c>
      <c r="M252" t="str">
        <f>'Bat-Base-Start'!M252</f>
        <v>N</v>
      </c>
    </row>
    <row r="253" spans="1:13" x14ac:dyDescent="0.2">
      <c r="A253" t="str">
        <f>'Bat-Base-Start'!A253</f>
        <v>Grant Wolledge</v>
      </c>
      <c r="B253">
        <f>'Bat-Base-Start'!B253-IF(COUNTIF('Bat-Season'!$A:$A,'Bat-Base-End'!$A253)&gt;0,VLOOKUP('Bat-Base-End'!$A253,'Bat-Season'!$A:$M,2,FALSE),0)</f>
        <v>118</v>
      </c>
      <c r="C253">
        <f>'Bat-Base-Start'!C253-IF(COUNTIF('Bat-Season'!$A:$A,'Bat-Base-End'!$A253)&gt;0,VLOOKUP('Bat-Base-End'!$A253,'Bat-Season'!$A:$M,3,FALSE),0)</f>
        <v>103</v>
      </c>
      <c r="D253">
        <f>'Bat-Base-Start'!D253-IF(COUNTIF('Bat-Season'!$A:$A,'Bat-Base-End'!$A253)&gt;0,VLOOKUP('Bat-Base-End'!$A253,'Bat-Season'!$A:$M,4,FALSE),0)</f>
        <v>15</v>
      </c>
      <c r="E253">
        <f>'Bat-Base-Start'!E253-IF(COUNTIF('Bat-Season'!$A:$A,'Bat-Base-End'!$A253)&gt;0,VLOOKUP('Bat-Base-End'!$A253,'Bat-Season'!$A:$M,5,FALSE),0)</f>
        <v>1148</v>
      </c>
      <c r="F253" t="str">
        <f>'Bat-Base-Start'!F253</f>
        <v>70*</v>
      </c>
      <c r="G253">
        <f>'Bat-Base-Start'!G253-IF(COUNTIF('Bat-Season'!$A:$A,'Bat-Base-End'!$A253)&gt;0,VLOOKUP('Bat-Base-End'!$A253,'Bat-Season'!$A:$M,7,FALSE),0)</f>
        <v>2</v>
      </c>
      <c r="H253">
        <f>'Bat-Base-Start'!H253-IF(COUNTIF('Bat-Season'!$A:$A,'Bat-Base-End'!$A253)&gt;0,VLOOKUP('Bat-Base-End'!$A253,'Bat-Season'!$A:$M,8,FALSE),0)</f>
        <v>0</v>
      </c>
      <c r="I253">
        <f>'Bat-Base-Start'!I253-IF(COUNTIF('Bat-Season'!$A:$A,'Bat-Base-End'!$A253)&gt;0,VLOOKUP('Bat-Base-End'!$A253,'Bat-Season'!$A:$M,9,FALSE),0)</f>
        <v>15</v>
      </c>
      <c r="J253">
        <f>'Bat-Base-Start'!J253-IF(COUNTIF('Bat-Season'!$A:$A,'Bat-Base-End'!$A253)&gt;0,VLOOKUP('Bat-Base-End'!$A253,'Bat-Season'!$A:$M,10,FALSE),0)</f>
        <v>106</v>
      </c>
      <c r="K253">
        <f>'Bat-Base-Start'!K253-IF(COUNTIF('Bat-Season'!$A:$A,'Bat-Base-End'!$A253)&gt;0,VLOOKUP('Bat-Base-End'!$A253,'Bat-Season'!$A:$M,11,FALSE),0)</f>
        <v>7</v>
      </c>
      <c r="L253" t="str">
        <f>IF(ISBLANK('Bat-Base-Start'!L253),"",'Bat-Base-Start'!L253-IF(COUNTIF('Bat-Season'!$A:$A,'Bat-Base-End'!$A253)&gt;0,VLOOKUP('Bat-Base-End'!$A253,'Bat-Season'!$A:$M,12,FALSE),0))</f>
        <v/>
      </c>
      <c r="M253" t="str">
        <f>'Bat-Base-Start'!M253</f>
        <v>Y</v>
      </c>
    </row>
    <row r="254" spans="1:13" x14ac:dyDescent="0.2">
      <c r="A254" t="str">
        <f>'Bat-Base-Start'!A254</f>
        <v>M Worden</v>
      </c>
      <c r="B254">
        <f>'Bat-Base-Start'!B254-IF(COUNTIF('Bat-Season'!$A:$A,'Bat-Base-End'!$A254)&gt;0,VLOOKUP('Bat-Base-End'!$A254,'Bat-Season'!$A:$M,2,FALSE),0)</f>
        <v>19</v>
      </c>
      <c r="C254">
        <f>'Bat-Base-Start'!C254-IF(COUNTIF('Bat-Season'!$A:$A,'Bat-Base-End'!$A254)&gt;0,VLOOKUP('Bat-Base-End'!$A254,'Bat-Season'!$A:$M,3,FALSE),0)</f>
        <v>19</v>
      </c>
      <c r="D254">
        <f>'Bat-Base-Start'!D254-IF(COUNTIF('Bat-Season'!$A:$A,'Bat-Base-End'!$A254)&gt;0,VLOOKUP('Bat-Base-End'!$A254,'Bat-Season'!$A:$M,4,FALSE),0)</f>
        <v>1</v>
      </c>
      <c r="E254">
        <f>'Bat-Base-Start'!E254-IF(COUNTIF('Bat-Season'!$A:$A,'Bat-Base-End'!$A254)&gt;0,VLOOKUP('Bat-Base-End'!$A254,'Bat-Season'!$A:$M,5,FALSE),0)</f>
        <v>176</v>
      </c>
      <c r="F254">
        <f>'Bat-Base-Start'!F254</f>
        <v>34</v>
      </c>
      <c r="G254">
        <f>'Bat-Base-Start'!G254-IF(COUNTIF('Bat-Season'!$A:$A,'Bat-Base-End'!$A254)&gt;0,VLOOKUP('Bat-Base-End'!$A254,'Bat-Season'!$A:$M,7,FALSE),0)</f>
        <v>0</v>
      </c>
      <c r="H254">
        <f>'Bat-Base-Start'!H254-IF(COUNTIF('Bat-Season'!$A:$A,'Bat-Base-End'!$A254)&gt;0,VLOOKUP('Bat-Base-End'!$A254,'Bat-Season'!$A:$M,8,FALSE),0)</f>
        <v>0</v>
      </c>
      <c r="I254">
        <f>'Bat-Base-Start'!I254-IF(COUNTIF('Bat-Season'!$A:$A,'Bat-Base-End'!$A254)&gt;0,VLOOKUP('Bat-Base-End'!$A254,'Bat-Season'!$A:$M,9,FALSE),0)</f>
        <v>3</v>
      </c>
      <c r="J254">
        <f>'Bat-Base-Start'!J254-IF(COUNTIF('Bat-Season'!$A:$A,'Bat-Base-End'!$A254)&gt;0,VLOOKUP('Bat-Base-End'!$A254,'Bat-Season'!$A:$M,10,FALSE),0)</f>
        <v>18</v>
      </c>
      <c r="K254">
        <f>'Bat-Base-Start'!K254-IF(COUNTIF('Bat-Season'!$A:$A,'Bat-Base-End'!$A254)&gt;0,VLOOKUP('Bat-Base-End'!$A254,'Bat-Season'!$A:$M,11,FALSE),0)</f>
        <v>0</v>
      </c>
      <c r="L254" t="str">
        <f>IF(ISBLANK('Bat-Base-Start'!L254),"",'Bat-Base-Start'!L254-IF(COUNTIF('Bat-Season'!$A:$A,'Bat-Base-End'!$A254)&gt;0,VLOOKUP('Bat-Base-End'!$A254,'Bat-Season'!$A:$M,12,FALSE),0))</f>
        <v/>
      </c>
      <c r="M254" t="str">
        <f>'Bat-Base-Start'!M254</f>
        <v>N</v>
      </c>
    </row>
    <row r="255" spans="1:13" x14ac:dyDescent="0.2">
      <c r="A255" t="str">
        <f>'Bat-Base-Start'!A255</f>
        <v>R Wyllie</v>
      </c>
      <c r="B255">
        <f>'Bat-Base-Start'!B255-IF(COUNTIF('Bat-Season'!$A:$A,'Bat-Base-End'!$A255)&gt;0,VLOOKUP('Bat-Base-End'!$A255,'Bat-Season'!$A:$M,2,FALSE),0)</f>
        <v>25</v>
      </c>
      <c r="C255">
        <f>'Bat-Base-Start'!C255-IF(COUNTIF('Bat-Season'!$A:$A,'Bat-Base-End'!$A255)&gt;0,VLOOKUP('Bat-Base-End'!$A255,'Bat-Season'!$A:$M,3,FALSE),0)</f>
        <v>25</v>
      </c>
      <c r="D255">
        <f>'Bat-Base-Start'!D255-IF(COUNTIF('Bat-Season'!$A:$A,'Bat-Base-End'!$A255)&gt;0,VLOOKUP('Bat-Base-End'!$A255,'Bat-Season'!$A:$M,4,FALSE),0)</f>
        <v>0</v>
      </c>
      <c r="E255">
        <f>'Bat-Base-Start'!E255-IF(COUNTIF('Bat-Season'!$A:$A,'Bat-Base-End'!$A255)&gt;0,VLOOKUP('Bat-Base-End'!$A255,'Bat-Season'!$A:$M,5,FALSE),0)</f>
        <v>377</v>
      </c>
      <c r="F255">
        <f>'Bat-Base-Start'!F255</f>
        <v>68</v>
      </c>
      <c r="G255">
        <f>'Bat-Base-Start'!G255-IF(COUNTIF('Bat-Season'!$A:$A,'Bat-Base-End'!$A255)&gt;0,VLOOKUP('Bat-Base-End'!$A255,'Bat-Season'!$A:$M,7,FALSE),0)</f>
        <v>2</v>
      </c>
      <c r="H255">
        <f>'Bat-Base-Start'!H255-IF(COUNTIF('Bat-Season'!$A:$A,'Bat-Base-End'!$A255)&gt;0,VLOOKUP('Bat-Base-End'!$A255,'Bat-Season'!$A:$M,8,FALSE),0)</f>
        <v>0</v>
      </c>
      <c r="I255">
        <f>'Bat-Base-Start'!I255-IF(COUNTIF('Bat-Season'!$A:$A,'Bat-Base-End'!$A255)&gt;0,VLOOKUP('Bat-Base-End'!$A255,'Bat-Season'!$A:$M,9,FALSE),0)</f>
        <v>5</v>
      </c>
      <c r="J255">
        <f>'Bat-Base-Start'!J255-IF(COUNTIF('Bat-Season'!$A:$A,'Bat-Base-End'!$A255)&gt;0,VLOOKUP('Bat-Base-End'!$A255,'Bat-Season'!$A:$M,10,FALSE),0)</f>
        <v>39</v>
      </c>
      <c r="K255">
        <f>'Bat-Base-Start'!K255-IF(COUNTIF('Bat-Season'!$A:$A,'Bat-Base-End'!$A255)&gt;0,VLOOKUP('Bat-Base-End'!$A255,'Bat-Season'!$A:$M,11,FALSE),0)</f>
        <v>1</v>
      </c>
      <c r="L255" t="str">
        <f>IF(ISBLANK('Bat-Base-Start'!L255),"",'Bat-Base-Start'!L255-IF(COUNTIF('Bat-Season'!$A:$A,'Bat-Base-End'!$A255)&gt;0,VLOOKUP('Bat-Base-End'!$A255,'Bat-Season'!$A:$M,12,FALSE),0))</f>
        <v/>
      </c>
      <c r="M255" t="str">
        <f>'Bat-Base-Start'!M255</f>
        <v>N</v>
      </c>
    </row>
    <row r="256" spans="1:13" x14ac:dyDescent="0.2">
      <c r="A256" t="str">
        <f>'Bat-Base-Start'!A256</f>
        <v>V Yadab</v>
      </c>
      <c r="B256">
        <f>'Bat-Base-Start'!B256-IF(COUNTIF('Bat-Season'!$A:$A,'Bat-Base-End'!$A256)&gt;0,VLOOKUP('Bat-Base-End'!$A256,'Bat-Season'!$A:$M,2,FALSE),0)</f>
        <v>1</v>
      </c>
      <c r="C256">
        <f>'Bat-Base-Start'!C256-IF(COUNTIF('Bat-Season'!$A:$A,'Bat-Base-End'!$A256)&gt;0,VLOOKUP('Bat-Base-End'!$A256,'Bat-Season'!$A:$M,3,FALSE),0)</f>
        <v>1</v>
      </c>
      <c r="D256">
        <f>'Bat-Base-Start'!D256-IF(COUNTIF('Bat-Season'!$A:$A,'Bat-Base-End'!$A256)&gt;0,VLOOKUP('Bat-Base-End'!$A256,'Bat-Season'!$A:$M,4,FALSE),0)</f>
        <v>0</v>
      </c>
      <c r="E256">
        <f>'Bat-Base-Start'!E256-IF(COUNTIF('Bat-Season'!$A:$A,'Bat-Base-End'!$A256)&gt;0,VLOOKUP('Bat-Base-End'!$A256,'Bat-Season'!$A:$M,5,FALSE),0)</f>
        <v>17</v>
      </c>
      <c r="F256">
        <f>'Bat-Base-Start'!F256</f>
        <v>17</v>
      </c>
      <c r="G256">
        <f>'Bat-Base-Start'!G256-IF(COUNTIF('Bat-Season'!$A:$A,'Bat-Base-End'!$A256)&gt;0,VLOOKUP('Bat-Base-End'!$A256,'Bat-Season'!$A:$M,7,FALSE),0)</f>
        <v>0</v>
      </c>
      <c r="H256">
        <f>'Bat-Base-Start'!H256-IF(COUNTIF('Bat-Season'!$A:$A,'Bat-Base-End'!$A256)&gt;0,VLOOKUP('Bat-Base-End'!$A256,'Bat-Season'!$A:$M,8,FALSE),0)</f>
        <v>0</v>
      </c>
      <c r="I256">
        <f>'Bat-Base-Start'!I256-IF(COUNTIF('Bat-Season'!$A:$A,'Bat-Base-End'!$A256)&gt;0,VLOOKUP('Bat-Base-End'!$A256,'Bat-Season'!$A:$M,9,FALSE),0)</f>
        <v>0</v>
      </c>
      <c r="J256">
        <f>'Bat-Base-Start'!J256-IF(COUNTIF('Bat-Season'!$A:$A,'Bat-Base-End'!$A256)&gt;0,VLOOKUP('Bat-Base-End'!$A256,'Bat-Season'!$A:$M,10,FALSE),0)</f>
        <v>1</v>
      </c>
      <c r="K256">
        <f>'Bat-Base-Start'!K256-IF(COUNTIF('Bat-Season'!$A:$A,'Bat-Base-End'!$A256)&gt;0,VLOOKUP('Bat-Base-End'!$A256,'Bat-Season'!$A:$M,11,FALSE),0)</f>
        <v>0</v>
      </c>
      <c r="L256" t="str">
        <f>IF(ISBLANK('Bat-Base-Start'!L256),"",'Bat-Base-Start'!L256-IF(COUNTIF('Bat-Season'!$A:$A,'Bat-Base-End'!$A256)&gt;0,VLOOKUP('Bat-Base-End'!$A256,'Bat-Season'!$A:$M,12,FALSE),0))</f>
        <v/>
      </c>
      <c r="M256" t="str">
        <f>'Bat-Base-Start'!M256</f>
        <v>N</v>
      </c>
    </row>
    <row r="257" spans="1:13" x14ac:dyDescent="0.2">
      <c r="A257" t="str">
        <f>'Bat-Base-Start'!A257</f>
        <v>? Yadav</v>
      </c>
      <c r="B257">
        <f>'Bat-Base-Start'!B257-IF(COUNTIF('Bat-Season'!$A:$A,'Bat-Base-End'!$A257)&gt;0,VLOOKUP('Bat-Base-End'!$A257,'Bat-Season'!$A:$M,2,FALSE),0)</f>
        <v>1</v>
      </c>
      <c r="C257">
        <f>'Bat-Base-Start'!C257-IF(COUNTIF('Bat-Season'!$A:$A,'Bat-Base-End'!$A257)&gt;0,VLOOKUP('Bat-Base-End'!$A257,'Bat-Season'!$A:$M,3,FALSE),0)</f>
        <v>1</v>
      </c>
      <c r="D257">
        <f>'Bat-Base-Start'!D257-IF(COUNTIF('Bat-Season'!$A:$A,'Bat-Base-End'!$A257)&gt;0,VLOOKUP('Bat-Base-End'!$A257,'Bat-Season'!$A:$M,4,FALSE),0)</f>
        <v>0</v>
      </c>
      <c r="E257">
        <f>'Bat-Base-Start'!E257-IF(COUNTIF('Bat-Season'!$A:$A,'Bat-Base-End'!$A257)&gt;0,VLOOKUP('Bat-Base-End'!$A257,'Bat-Season'!$A:$M,5,FALSE),0)</f>
        <v>2</v>
      </c>
      <c r="F257">
        <f>'Bat-Base-Start'!F257</f>
        <v>2</v>
      </c>
      <c r="G257">
        <f>'Bat-Base-Start'!G257-IF(COUNTIF('Bat-Season'!$A:$A,'Bat-Base-End'!$A257)&gt;0,VLOOKUP('Bat-Base-End'!$A257,'Bat-Season'!$A:$M,7,FALSE),0)</f>
        <v>0</v>
      </c>
      <c r="H257">
        <f>'Bat-Base-Start'!H257-IF(COUNTIF('Bat-Season'!$A:$A,'Bat-Base-End'!$A257)&gt;0,VLOOKUP('Bat-Base-End'!$A257,'Bat-Season'!$A:$M,8,FALSE),0)</f>
        <v>0</v>
      </c>
      <c r="I257">
        <f>'Bat-Base-Start'!I257-IF(COUNTIF('Bat-Season'!$A:$A,'Bat-Base-End'!$A257)&gt;0,VLOOKUP('Bat-Base-End'!$A257,'Bat-Season'!$A:$M,9,FALSE),0)</f>
        <v>0</v>
      </c>
      <c r="J257">
        <f>'Bat-Base-Start'!J257-IF(COUNTIF('Bat-Season'!$A:$A,'Bat-Base-End'!$A257)&gt;0,VLOOKUP('Bat-Base-End'!$A257,'Bat-Season'!$A:$M,10,FALSE),0)</f>
        <v>0</v>
      </c>
      <c r="K257">
        <f>'Bat-Base-Start'!K257-IF(COUNTIF('Bat-Season'!$A:$A,'Bat-Base-End'!$A257)&gt;0,VLOOKUP('Bat-Base-End'!$A257,'Bat-Season'!$A:$M,11,FALSE),0)</f>
        <v>0</v>
      </c>
      <c r="L257" t="str">
        <f>IF(ISBLANK('Bat-Base-Start'!L257),"",'Bat-Base-Start'!L257-IF(COUNTIF('Bat-Season'!$A:$A,'Bat-Base-End'!$A257)&gt;0,VLOOKUP('Bat-Base-End'!$A257,'Bat-Season'!$A:$M,12,FALSE),0))</f>
        <v/>
      </c>
      <c r="M257" t="str">
        <f>'Bat-Base-Start'!M257</f>
        <v>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selection activeCell="F188" sqref="F18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297</v>
      </c>
      <c r="D1" t="s">
        <v>298</v>
      </c>
      <c r="E1" t="s">
        <v>4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12</v>
      </c>
    </row>
    <row r="2" spans="1:12" x14ac:dyDescent="0.2">
      <c r="A2" t="s">
        <v>13</v>
      </c>
      <c r="B2">
        <v>2</v>
      </c>
      <c r="C2">
        <v>15</v>
      </c>
      <c r="D2">
        <v>1</v>
      </c>
      <c r="E2">
        <v>62</v>
      </c>
      <c r="F2">
        <v>5</v>
      </c>
      <c r="G2">
        <v>0</v>
      </c>
      <c r="H2">
        <v>5</v>
      </c>
      <c r="I2">
        <v>0</v>
      </c>
      <c r="J2">
        <v>3</v>
      </c>
      <c r="K2">
        <v>27</v>
      </c>
      <c r="L2" t="s">
        <v>14</v>
      </c>
    </row>
    <row r="3" spans="1:12" x14ac:dyDescent="0.2">
      <c r="A3" t="s">
        <v>15</v>
      </c>
      <c r="B3">
        <v>1</v>
      </c>
      <c r="C3">
        <v>4</v>
      </c>
      <c r="D3">
        <v>0</v>
      </c>
      <c r="E3">
        <v>20</v>
      </c>
      <c r="F3">
        <v>1</v>
      </c>
      <c r="G3">
        <v>0</v>
      </c>
      <c r="H3">
        <v>0</v>
      </c>
      <c r="I3">
        <v>0</v>
      </c>
      <c r="J3">
        <v>1</v>
      </c>
      <c r="K3">
        <v>20</v>
      </c>
      <c r="L3" t="s">
        <v>14</v>
      </c>
    </row>
    <row r="4" spans="1:12" x14ac:dyDescent="0.2">
      <c r="A4" t="s">
        <v>17</v>
      </c>
      <c r="B4">
        <v>1</v>
      </c>
      <c r="C4">
        <v>4</v>
      </c>
      <c r="D4">
        <v>0</v>
      </c>
      <c r="E4">
        <v>11</v>
      </c>
      <c r="F4">
        <v>2</v>
      </c>
      <c r="G4">
        <v>0</v>
      </c>
      <c r="H4">
        <v>0</v>
      </c>
      <c r="I4">
        <v>0</v>
      </c>
      <c r="J4">
        <v>2</v>
      </c>
      <c r="K4">
        <v>11</v>
      </c>
      <c r="L4" t="s">
        <v>14</v>
      </c>
    </row>
    <row r="5" spans="1:12" x14ac:dyDescent="0.2">
      <c r="A5" t="s">
        <v>18</v>
      </c>
      <c r="B5">
        <v>1</v>
      </c>
      <c r="C5">
        <v>8</v>
      </c>
      <c r="D5">
        <v>0</v>
      </c>
      <c r="E5">
        <v>30</v>
      </c>
      <c r="F5">
        <v>1</v>
      </c>
      <c r="G5">
        <v>0</v>
      </c>
      <c r="H5">
        <v>0</v>
      </c>
      <c r="I5">
        <v>0</v>
      </c>
      <c r="J5">
        <v>1</v>
      </c>
      <c r="K5">
        <v>30</v>
      </c>
      <c r="L5" t="s">
        <v>14</v>
      </c>
    </row>
    <row r="6" spans="1:12" x14ac:dyDescent="0.2">
      <c r="A6" t="s">
        <v>19</v>
      </c>
      <c r="B6">
        <v>129</v>
      </c>
      <c r="C6">
        <v>59</v>
      </c>
      <c r="D6">
        <v>3</v>
      </c>
      <c r="E6">
        <v>329</v>
      </c>
      <c r="F6">
        <v>18</v>
      </c>
      <c r="G6">
        <v>0</v>
      </c>
      <c r="H6">
        <v>0</v>
      </c>
      <c r="I6">
        <v>0</v>
      </c>
      <c r="J6">
        <v>4</v>
      </c>
      <c r="K6">
        <v>35</v>
      </c>
      <c r="L6" t="s">
        <v>14</v>
      </c>
    </row>
    <row r="7" spans="1:12" x14ac:dyDescent="0.2">
      <c r="A7" t="s">
        <v>20</v>
      </c>
      <c r="B7">
        <v>121</v>
      </c>
      <c r="C7">
        <v>886</v>
      </c>
      <c r="D7">
        <v>137</v>
      </c>
      <c r="E7">
        <v>3288</v>
      </c>
      <c r="F7">
        <v>169</v>
      </c>
      <c r="G7">
        <v>2</v>
      </c>
      <c r="H7">
        <v>0</v>
      </c>
      <c r="I7">
        <v>0</v>
      </c>
      <c r="J7">
        <v>5</v>
      </c>
      <c r="K7">
        <v>19</v>
      </c>
      <c r="L7" t="s">
        <v>14</v>
      </c>
    </row>
    <row r="8" spans="1:12" x14ac:dyDescent="0.2">
      <c r="A8" t="s">
        <v>21</v>
      </c>
      <c r="B8">
        <v>4</v>
      </c>
      <c r="C8">
        <v>14</v>
      </c>
      <c r="D8">
        <v>1</v>
      </c>
      <c r="E8">
        <v>72</v>
      </c>
      <c r="F8">
        <v>0</v>
      </c>
      <c r="G8">
        <v>0</v>
      </c>
      <c r="H8">
        <v>0</v>
      </c>
      <c r="I8">
        <v>0</v>
      </c>
      <c r="J8">
        <v>0</v>
      </c>
      <c r="K8">
        <v>18</v>
      </c>
      <c r="L8" t="s">
        <v>14</v>
      </c>
    </row>
    <row r="9" spans="1:12" x14ac:dyDescent="0.2">
      <c r="A9" t="s">
        <v>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</v>
      </c>
      <c r="L9" t="s">
        <v>14</v>
      </c>
    </row>
    <row r="10" spans="1:12" x14ac:dyDescent="0.2">
      <c r="A10" t="s">
        <v>23</v>
      </c>
      <c r="B10">
        <v>14</v>
      </c>
      <c r="C10">
        <v>85</v>
      </c>
      <c r="D10">
        <v>2</v>
      </c>
      <c r="E10">
        <v>402</v>
      </c>
      <c r="F10">
        <v>15</v>
      </c>
      <c r="G10">
        <v>0</v>
      </c>
      <c r="H10">
        <v>0</v>
      </c>
      <c r="I10">
        <v>0</v>
      </c>
      <c r="J10">
        <v>3</v>
      </c>
      <c r="K10">
        <v>40</v>
      </c>
      <c r="L10" t="s">
        <v>14</v>
      </c>
    </row>
    <row r="11" spans="1:12" x14ac:dyDescent="0.2">
      <c r="A11" t="s">
        <v>24</v>
      </c>
      <c r="B11">
        <v>22</v>
      </c>
      <c r="C11">
        <v>10</v>
      </c>
      <c r="D11">
        <v>1</v>
      </c>
      <c r="E11">
        <v>41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 t="s">
        <v>14</v>
      </c>
    </row>
    <row r="12" spans="1:12" x14ac:dyDescent="0.2">
      <c r="A12" t="s">
        <v>25</v>
      </c>
      <c r="B12">
        <v>1</v>
      </c>
      <c r="C12">
        <v>3</v>
      </c>
      <c r="D12">
        <v>1</v>
      </c>
      <c r="E12">
        <v>3</v>
      </c>
      <c r="F12">
        <v>1</v>
      </c>
      <c r="G12">
        <v>0</v>
      </c>
      <c r="H12">
        <v>0</v>
      </c>
      <c r="I12">
        <v>0</v>
      </c>
      <c r="J12">
        <v>1</v>
      </c>
      <c r="K12">
        <v>3</v>
      </c>
      <c r="L12" t="s">
        <v>14</v>
      </c>
    </row>
    <row r="13" spans="1:12" x14ac:dyDescent="0.2">
      <c r="A13" t="s">
        <v>26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14</v>
      </c>
    </row>
    <row r="14" spans="1:12" x14ac:dyDescent="0.2">
      <c r="A14" t="s">
        <v>27</v>
      </c>
      <c r="B14">
        <v>51</v>
      </c>
      <c r="C14">
        <v>54.2</v>
      </c>
      <c r="D14">
        <v>1</v>
      </c>
      <c r="E14">
        <v>292</v>
      </c>
      <c r="F14">
        <v>22</v>
      </c>
      <c r="G14">
        <v>0</v>
      </c>
      <c r="H14">
        <v>42</v>
      </c>
      <c r="I14">
        <v>9</v>
      </c>
      <c r="J14">
        <v>4</v>
      </c>
      <c r="K14">
        <v>21</v>
      </c>
      <c r="L14" t="s">
        <v>28</v>
      </c>
    </row>
    <row r="15" spans="1:12" x14ac:dyDescent="0.2">
      <c r="A15" t="s">
        <v>29</v>
      </c>
      <c r="B15">
        <v>3</v>
      </c>
      <c r="C15">
        <v>17</v>
      </c>
      <c r="D15">
        <v>4</v>
      </c>
      <c r="E15">
        <v>53</v>
      </c>
      <c r="F15">
        <v>8</v>
      </c>
      <c r="G15">
        <v>0</v>
      </c>
      <c r="H15">
        <v>0</v>
      </c>
      <c r="I15">
        <v>0</v>
      </c>
      <c r="J15">
        <v>4</v>
      </c>
      <c r="K15">
        <v>13</v>
      </c>
      <c r="L15" t="s">
        <v>14</v>
      </c>
    </row>
    <row r="16" spans="1:12" x14ac:dyDescent="0.2">
      <c r="A16" t="s">
        <v>30</v>
      </c>
      <c r="B16">
        <v>52</v>
      </c>
      <c r="C16">
        <v>274</v>
      </c>
      <c r="D16">
        <v>28</v>
      </c>
      <c r="E16">
        <v>1334</v>
      </c>
      <c r="F16">
        <v>48</v>
      </c>
      <c r="G16">
        <v>0</v>
      </c>
      <c r="H16">
        <v>0</v>
      </c>
      <c r="I16">
        <v>0</v>
      </c>
      <c r="J16">
        <v>4</v>
      </c>
      <c r="K16">
        <v>9</v>
      </c>
      <c r="L16" t="s">
        <v>14</v>
      </c>
    </row>
    <row r="17" spans="1:12" x14ac:dyDescent="0.2">
      <c r="A17" t="s">
        <v>31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14</v>
      </c>
    </row>
    <row r="18" spans="1:12" x14ac:dyDescent="0.2">
      <c r="A18" t="s">
        <v>32</v>
      </c>
      <c r="B18">
        <v>16</v>
      </c>
      <c r="C18">
        <v>61</v>
      </c>
      <c r="D18">
        <v>1</v>
      </c>
      <c r="E18">
        <v>445</v>
      </c>
      <c r="F18">
        <v>8</v>
      </c>
      <c r="G18">
        <v>0</v>
      </c>
      <c r="H18">
        <v>0</v>
      </c>
      <c r="I18">
        <v>0</v>
      </c>
      <c r="J18">
        <v>3</v>
      </c>
      <c r="K18">
        <v>37</v>
      </c>
      <c r="L18" t="s">
        <v>14</v>
      </c>
    </row>
    <row r="19" spans="1:12" x14ac:dyDescent="0.2">
      <c r="A19" t="s">
        <v>33</v>
      </c>
      <c r="B19">
        <v>1</v>
      </c>
      <c r="C19">
        <v>8</v>
      </c>
      <c r="D19">
        <v>3</v>
      </c>
      <c r="E19">
        <v>41</v>
      </c>
      <c r="F19">
        <v>2</v>
      </c>
      <c r="G19">
        <v>0</v>
      </c>
      <c r="H19">
        <v>0</v>
      </c>
      <c r="I19">
        <v>0</v>
      </c>
      <c r="J19">
        <v>2</v>
      </c>
      <c r="K19">
        <v>41</v>
      </c>
      <c r="L19" t="s">
        <v>14</v>
      </c>
    </row>
    <row r="20" spans="1:12" x14ac:dyDescent="0.2">
      <c r="A20" t="s">
        <v>34</v>
      </c>
      <c r="B20">
        <v>2</v>
      </c>
      <c r="C20">
        <v>9</v>
      </c>
      <c r="D20">
        <v>4</v>
      </c>
      <c r="E20">
        <v>49</v>
      </c>
      <c r="F20">
        <v>0</v>
      </c>
      <c r="G20">
        <v>0</v>
      </c>
      <c r="H20">
        <v>0</v>
      </c>
      <c r="I20">
        <v>0</v>
      </c>
      <c r="J20">
        <v>0</v>
      </c>
      <c r="K20">
        <v>9</v>
      </c>
      <c r="L20" t="s">
        <v>14</v>
      </c>
    </row>
    <row r="21" spans="1:12" x14ac:dyDescent="0.2">
      <c r="A21" t="s">
        <v>35</v>
      </c>
      <c r="B21">
        <v>12</v>
      </c>
      <c r="C21">
        <v>22</v>
      </c>
      <c r="D21">
        <v>1</v>
      </c>
      <c r="E21">
        <v>104</v>
      </c>
      <c r="F21">
        <v>1</v>
      </c>
      <c r="G21">
        <v>0</v>
      </c>
      <c r="H21">
        <v>0</v>
      </c>
      <c r="I21">
        <v>0</v>
      </c>
      <c r="J21">
        <v>1</v>
      </c>
      <c r="K21">
        <v>36</v>
      </c>
      <c r="L21" t="s">
        <v>14</v>
      </c>
    </row>
    <row r="22" spans="1:12" x14ac:dyDescent="0.2">
      <c r="A22" t="s">
        <v>36</v>
      </c>
      <c r="B22">
        <v>31</v>
      </c>
      <c r="C22">
        <v>229</v>
      </c>
      <c r="D22">
        <v>28</v>
      </c>
      <c r="E22">
        <v>911</v>
      </c>
      <c r="F22">
        <v>37</v>
      </c>
      <c r="G22">
        <v>0</v>
      </c>
      <c r="H22">
        <v>39</v>
      </c>
      <c r="I22">
        <v>1</v>
      </c>
      <c r="J22">
        <v>4</v>
      </c>
      <c r="K22">
        <v>10</v>
      </c>
      <c r="L22" t="s">
        <v>14</v>
      </c>
    </row>
    <row r="23" spans="1:12" x14ac:dyDescent="0.2">
      <c r="A23" t="s">
        <v>37</v>
      </c>
      <c r="B23">
        <v>72</v>
      </c>
      <c r="C23">
        <v>3</v>
      </c>
      <c r="D23">
        <v>0</v>
      </c>
      <c r="E23">
        <v>17</v>
      </c>
      <c r="F23">
        <v>1</v>
      </c>
      <c r="G23">
        <v>0</v>
      </c>
      <c r="H23">
        <v>0</v>
      </c>
      <c r="I23">
        <v>0</v>
      </c>
      <c r="J23">
        <v>1</v>
      </c>
      <c r="K23">
        <v>4</v>
      </c>
      <c r="L23" t="s">
        <v>14</v>
      </c>
    </row>
    <row r="24" spans="1:12" x14ac:dyDescent="0.2">
      <c r="A24" t="s">
        <v>38</v>
      </c>
      <c r="B24">
        <v>1</v>
      </c>
      <c r="C24">
        <v>3</v>
      </c>
      <c r="D24">
        <v>0</v>
      </c>
      <c r="E24">
        <v>16</v>
      </c>
      <c r="F24">
        <v>1</v>
      </c>
      <c r="G24">
        <v>0</v>
      </c>
      <c r="H24">
        <v>0</v>
      </c>
      <c r="I24">
        <v>0</v>
      </c>
      <c r="J24">
        <v>1</v>
      </c>
      <c r="K24">
        <v>16</v>
      </c>
      <c r="L24" t="s">
        <v>14</v>
      </c>
    </row>
    <row r="25" spans="1:12" x14ac:dyDescent="0.2">
      <c r="A25" t="s">
        <v>39</v>
      </c>
      <c r="B25">
        <v>158</v>
      </c>
      <c r="C25">
        <v>267</v>
      </c>
      <c r="D25">
        <v>0</v>
      </c>
      <c r="E25">
        <v>1327</v>
      </c>
      <c r="F25">
        <v>56</v>
      </c>
      <c r="G25">
        <v>1</v>
      </c>
      <c r="H25">
        <v>0</v>
      </c>
      <c r="I25">
        <v>0</v>
      </c>
      <c r="J25">
        <v>5</v>
      </c>
      <c r="K25">
        <v>45</v>
      </c>
      <c r="L25" t="s">
        <v>14</v>
      </c>
    </row>
    <row r="26" spans="1:12" x14ac:dyDescent="0.2">
      <c r="A26" t="s">
        <v>40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14</v>
      </c>
    </row>
    <row r="27" spans="1:12" x14ac:dyDescent="0.2">
      <c r="A27" t="s">
        <v>41</v>
      </c>
      <c r="B27">
        <v>4</v>
      </c>
      <c r="C27">
        <v>13</v>
      </c>
      <c r="D27">
        <v>0</v>
      </c>
      <c r="E27">
        <v>75</v>
      </c>
      <c r="F27">
        <v>1</v>
      </c>
      <c r="G27">
        <v>0</v>
      </c>
      <c r="H27">
        <v>4</v>
      </c>
      <c r="I27">
        <v>0</v>
      </c>
      <c r="J27">
        <v>1</v>
      </c>
      <c r="K27">
        <v>35</v>
      </c>
      <c r="L27" t="s">
        <v>14</v>
      </c>
    </row>
    <row r="28" spans="1:12" x14ac:dyDescent="0.2">
      <c r="A28" t="s">
        <v>42</v>
      </c>
      <c r="B28">
        <v>50</v>
      </c>
      <c r="C28">
        <v>7</v>
      </c>
      <c r="D28">
        <v>0</v>
      </c>
      <c r="E28">
        <v>33</v>
      </c>
      <c r="F28">
        <v>2</v>
      </c>
      <c r="G28">
        <v>0</v>
      </c>
      <c r="H28">
        <v>0</v>
      </c>
      <c r="I28">
        <v>0</v>
      </c>
      <c r="J28">
        <v>2</v>
      </c>
      <c r="K28">
        <v>19</v>
      </c>
      <c r="L28" t="s">
        <v>14</v>
      </c>
    </row>
    <row r="29" spans="1:12" x14ac:dyDescent="0.2">
      <c r="A29" t="s">
        <v>43</v>
      </c>
      <c r="B29">
        <v>23</v>
      </c>
      <c r="C29">
        <v>165</v>
      </c>
      <c r="D29">
        <v>24</v>
      </c>
      <c r="E29">
        <v>735</v>
      </c>
      <c r="F29">
        <v>57</v>
      </c>
      <c r="G29">
        <v>3</v>
      </c>
      <c r="H29">
        <v>22</v>
      </c>
      <c r="I29">
        <v>1</v>
      </c>
      <c r="J29">
        <v>6</v>
      </c>
      <c r="K29">
        <v>24</v>
      </c>
      <c r="L29" t="s">
        <v>28</v>
      </c>
    </row>
    <row r="30" spans="1:12" x14ac:dyDescent="0.2">
      <c r="A30" t="s">
        <v>44</v>
      </c>
      <c r="B30">
        <v>100</v>
      </c>
      <c r="C30">
        <v>268.2</v>
      </c>
      <c r="D30">
        <v>6</v>
      </c>
      <c r="E30">
        <v>1801</v>
      </c>
      <c r="F30">
        <v>67</v>
      </c>
      <c r="G30">
        <v>0</v>
      </c>
      <c r="H30">
        <v>18</v>
      </c>
      <c r="I30">
        <v>0</v>
      </c>
      <c r="J30">
        <v>4</v>
      </c>
      <c r="K30">
        <v>12</v>
      </c>
      <c r="L30" t="s">
        <v>28</v>
      </c>
    </row>
    <row r="31" spans="1:12" x14ac:dyDescent="0.2">
      <c r="A31" t="s">
        <v>45</v>
      </c>
      <c r="B31">
        <v>4</v>
      </c>
      <c r="C31">
        <v>30</v>
      </c>
      <c r="D31">
        <v>0</v>
      </c>
      <c r="E31">
        <v>115</v>
      </c>
      <c r="F31">
        <v>3</v>
      </c>
      <c r="G31">
        <v>0</v>
      </c>
      <c r="H31">
        <v>0</v>
      </c>
      <c r="I31">
        <v>0</v>
      </c>
      <c r="J31">
        <v>1</v>
      </c>
      <c r="K31">
        <v>9</v>
      </c>
      <c r="L31" t="s">
        <v>14</v>
      </c>
    </row>
    <row r="32" spans="1:12" x14ac:dyDescent="0.2">
      <c r="A32" t="s">
        <v>46</v>
      </c>
      <c r="B32">
        <v>1</v>
      </c>
      <c r="C32">
        <v>5</v>
      </c>
      <c r="D32">
        <v>0</v>
      </c>
      <c r="E32">
        <v>20</v>
      </c>
      <c r="F32">
        <v>0</v>
      </c>
      <c r="G32">
        <v>0</v>
      </c>
      <c r="H32">
        <v>0</v>
      </c>
      <c r="I32">
        <v>0</v>
      </c>
      <c r="J32">
        <v>0</v>
      </c>
      <c r="K32">
        <v>20</v>
      </c>
      <c r="L32" t="s">
        <v>14</v>
      </c>
    </row>
    <row r="33" spans="1:12" x14ac:dyDescent="0.2">
      <c r="A33" t="s">
        <v>47</v>
      </c>
      <c r="B33">
        <v>11</v>
      </c>
      <c r="C33">
        <v>52</v>
      </c>
      <c r="D33">
        <v>4</v>
      </c>
      <c r="E33">
        <v>324</v>
      </c>
      <c r="F33">
        <v>19</v>
      </c>
      <c r="G33">
        <v>0</v>
      </c>
      <c r="H33">
        <v>0</v>
      </c>
      <c r="I33">
        <v>0</v>
      </c>
      <c r="J33">
        <v>3</v>
      </c>
      <c r="K33">
        <v>19</v>
      </c>
      <c r="L33" t="s">
        <v>14</v>
      </c>
    </row>
    <row r="34" spans="1:12" x14ac:dyDescent="0.2">
      <c r="A34" t="s">
        <v>48</v>
      </c>
      <c r="B34">
        <v>4</v>
      </c>
      <c r="C34">
        <v>13</v>
      </c>
      <c r="D34">
        <v>1</v>
      </c>
      <c r="E34">
        <v>70</v>
      </c>
      <c r="F34">
        <v>1</v>
      </c>
      <c r="G34">
        <v>0</v>
      </c>
      <c r="H34">
        <v>0</v>
      </c>
      <c r="I34">
        <v>0</v>
      </c>
      <c r="J34">
        <v>1</v>
      </c>
      <c r="K34">
        <v>15</v>
      </c>
      <c r="L34" t="s">
        <v>14</v>
      </c>
    </row>
    <row r="35" spans="1:12" x14ac:dyDescent="0.2">
      <c r="A35" t="s">
        <v>49</v>
      </c>
      <c r="B35">
        <v>356</v>
      </c>
      <c r="C35">
        <v>661</v>
      </c>
      <c r="D35">
        <v>34</v>
      </c>
      <c r="E35">
        <v>3281</v>
      </c>
      <c r="F35">
        <v>136</v>
      </c>
      <c r="G35">
        <v>1</v>
      </c>
      <c r="H35">
        <v>1</v>
      </c>
      <c r="I35">
        <v>0</v>
      </c>
      <c r="J35">
        <v>5</v>
      </c>
      <c r="K35">
        <v>61</v>
      </c>
      <c r="L35" t="s">
        <v>28</v>
      </c>
    </row>
    <row r="36" spans="1:12" x14ac:dyDescent="0.2">
      <c r="A36" t="s">
        <v>50</v>
      </c>
      <c r="B36">
        <v>17</v>
      </c>
      <c r="C36">
        <v>31</v>
      </c>
      <c r="D36">
        <v>0</v>
      </c>
      <c r="E36">
        <v>141</v>
      </c>
      <c r="F36">
        <v>3</v>
      </c>
      <c r="G36">
        <v>0</v>
      </c>
      <c r="H36">
        <v>0</v>
      </c>
      <c r="I36">
        <v>0</v>
      </c>
      <c r="J36">
        <v>2</v>
      </c>
      <c r="K36">
        <v>54</v>
      </c>
      <c r="L36" t="s">
        <v>14</v>
      </c>
    </row>
    <row r="37" spans="1:12" x14ac:dyDescent="0.2">
      <c r="A37" t="s">
        <v>51</v>
      </c>
      <c r="B37">
        <v>1</v>
      </c>
      <c r="C37">
        <v>2</v>
      </c>
      <c r="D37">
        <v>0</v>
      </c>
      <c r="E37">
        <v>23</v>
      </c>
      <c r="F37">
        <v>0</v>
      </c>
      <c r="G37">
        <v>0</v>
      </c>
      <c r="H37">
        <v>0</v>
      </c>
      <c r="I37">
        <v>0</v>
      </c>
      <c r="J37">
        <v>0</v>
      </c>
      <c r="K37">
        <v>23</v>
      </c>
      <c r="L37" t="s">
        <v>14</v>
      </c>
    </row>
    <row r="38" spans="1:12" x14ac:dyDescent="0.2">
      <c r="A38" t="s">
        <v>52</v>
      </c>
      <c r="B38">
        <v>22</v>
      </c>
      <c r="C38">
        <v>4</v>
      </c>
      <c r="D38">
        <v>0</v>
      </c>
      <c r="E38">
        <v>35</v>
      </c>
      <c r="F38">
        <v>0</v>
      </c>
      <c r="G38">
        <v>0</v>
      </c>
      <c r="H38">
        <v>0</v>
      </c>
      <c r="I38">
        <v>0</v>
      </c>
      <c r="J38">
        <v>0</v>
      </c>
      <c r="K38">
        <v>11</v>
      </c>
      <c r="L38" t="s">
        <v>14</v>
      </c>
    </row>
    <row r="39" spans="1:12" x14ac:dyDescent="0.2">
      <c r="A39" t="s">
        <v>53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14</v>
      </c>
    </row>
    <row r="40" spans="1:12" x14ac:dyDescent="0.2">
      <c r="A40" t="s">
        <v>54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14</v>
      </c>
    </row>
    <row r="41" spans="1:12" x14ac:dyDescent="0.2">
      <c r="A41" t="s">
        <v>55</v>
      </c>
      <c r="B41">
        <v>200</v>
      </c>
      <c r="C41">
        <v>60</v>
      </c>
      <c r="D41">
        <v>0</v>
      </c>
      <c r="E41">
        <v>339</v>
      </c>
      <c r="F41">
        <v>14</v>
      </c>
      <c r="G41">
        <v>1</v>
      </c>
      <c r="H41">
        <v>0</v>
      </c>
      <c r="I41">
        <v>0</v>
      </c>
      <c r="J41">
        <v>5</v>
      </c>
      <c r="K41">
        <v>39</v>
      </c>
      <c r="L41" t="s">
        <v>28</v>
      </c>
    </row>
    <row r="42" spans="1:12" x14ac:dyDescent="0.2">
      <c r="A42" t="s">
        <v>56</v>
      </c>
      <c r="B42">
        <v>117</v>
      </c>
      <c r="C42">
        <v>27</v>
      </c>
      <c r="D42">
        <v>0</v>
      </c>
      <c r="E42">
        <v>217</v>
      </c>
      <c r="F42">
        <v>8</v>
      </c>
      <c r="G42">
        <v>0</v>
      </c>
      <c r="H42">
        <v>0</v>
      </c>
      <c r="I42">
        <v>0</v>
      </c>
      <c r="J42">
        <v>2</v>
      </c>
      <c r="K42">
        <v>1</v>
      </c>
      <c r="L42" t="s">
        <v>14</v>
      </c>
    </row>
    <row r="43" spans="1:12" x14ac:dyDescent="0.2">
      <c r="A43" t="s">
        <v>57</v>
      </c>
      <c r="B43">
        <v>11</v>
      </c>
      <c r="C43">
        <v>62</v>
      </c>
      <c r="D43">
        <v>7</v>
      </c>
      <c r="E43">
        <v>288</v>
      </c>
      <c r="F43">
        <v>12</v>
      </c>
      <c r="G43">
        <v>0</v>
      </c>
      <c r="H43">
        <v>0</v>
      </c>
      <c r="I43">
        <v>0</v>
      </c>
      <c r="J43">
        <v>3</v>
      </c>
      <c r="K43">
        <v>8</v>
      </c>
      <c r="L43" t="s">
        <v>14</v>
      </c>
    </row>
    <row r="44" spans="1:12" x14ac:dyDescent="0.2">
      <c r="A44" t="s">
        <v>58</v>
      </c>
      <c r="B44">
        <v>11</v>
      </c>
      <c r="C44">
        <v>3</v>
      </c>
      <c r="D44">
        <v>0</v>
      </c>
      <c r="E44">
        <v>16</v>
      </c>
      <c r="F44">
        <v>1</v>
      </c>
      <c r="G44">
        <v>0</v>
      </c>
      <c r="H44">
        <v>0</v>
      </c>
      <c r="I44">
        <v>0</v>
      </c>
      <c r="J44">
        <v>1</v>
      </c>
      <c r="K44">
        <v>16</v>
      </c>
      <c r="L44" t="s">
        <v>14</v>
      </c>
    </row>
    <row r="45" spans="1:12" x14ac:dyDescent="0.2">
      <c r="A45" t="s">
        <v>59</v>
      </c>
      <c r="B45">
        <v>24</v>
      </c>
      <c r="C45">
        <v>30</v>
      </c>
      <c r="D45">
        <v>4</v>
      </c>
      <c r="E45">
        <v>120</v>
      </c>
      <c r="F45">
        <v>9</v>
      </c>
      <c r="G45">
        <v>0</v>
      </c>
      <c r="H45">
        <v>0</v>
      </c>
      <c r="I45">
        <v>0</v>
      </c>
      <c r="J45">
        <v>4</v>
      </c>
      <c r="K45">
        <v>8</v>
      </c>
      <c r="L45" t="s">
        <v>14</v>
      </c>
    </row>
    <row r="46" spans="1:12" x14ac:dyDescent="0.2">
      <c r="A46" t="s">
        <v>60</v>
      </c>
      <c r="B46">
        <v>89</v>
      </c>
      <c r="C46">
        <v>627</v>
      </c>
      <c r="D46">
        <v>73</v>
      </c>
      <c r="E46">
        <v>2729</v>
      </c>
      <c r="F46">
        <v>115</v>
      </c>
      <c r="G46">
        <v>3</v>
      </c>
      <c r="H46">
        <v>0</v>
      </c>
      <c r="I46">
        <v>0</v>
      </c>
      <c r="J46">
        <v>6</v>
      </c>
      <c r="K46">
        <v>45</v>
      </c>
      <c r="L46" t="s">
        <v>14</v>
      </c>
    </row>
    <row r="47" spans="1:12" x14ac:dyDescent="0.2">
      <c r="A47" t="s">
        <v>61</v>
      </c>
      <c r="B47">
        <v>1</v>
      </c>
      <c r="C47">
        <v>5</v>
      </c>
      <c r="D47">
        <v>0</v>
      </c>
      <c r="E47">
        <v>39</v>
      </c>
      <c r="F47">
        <v>1</v>
      </c>
      <c r="G47">
        <v>0</v>
      </c>
      <c r="H47">
        <v>0</v>
      </c>
      <c r="I47">
        <v>0</v>
      </c>
      <c r="J47">
        <v>1</v>
      </c>
      <c r="K47">
        <v>39</v>
      </c>
      <c r="L47" t="s">
        <v>14</v>
      </c>
    </row>
    <row r="48" spans="1:12" x14ac:dyDescent="0.2">
      <c r="A48" t="s">
        <v>62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14</v>
      </c>
    </row>
    <row r="49" spans="1:12" x14ac:dyDescent="0.2">
      <c r="A49" t="s">
        <v>63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14</v>
      </c>
    </row>
    <row r="50" spans="1:12" x14ac:dyDescent="0.2">
      <c r="A50" t="s">
        <v>64</v>
      </c>
      <c r="B50">
        <v>158</v>
      </c>
      <c r="C50">
        <v>788</v>
      </c>
      <c r="D50">
        <v>68</v>
      </c>
      <c r="E50">
        <v>3625</v>
      </c>
      <c r="F50">
        <v>120</v>
      </c>
      <c r="G50">
        <v>2</v>
      </c>
      <c r="H50">
        <v>14</v>
      </c>
      <c r="I50">
        <v>2</v>
      </c>
      <c r="J50">
        <v>6</v>
      </c>
      <c r="K50">
        <v>32</v>
      </c>
      <c r="L50" t="s">
        <v>28</v>
      </c>
    </row>
    <row r="51" spans="1:12" x14ac:dyDescent="0.2">
      <c r="A51" t="s">
        <v>65</v>
      </c>
      <c r="B51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14</v>
      </c>
    </row>
    <row r="52" spans="1:12" x14ac:dyDescent="0.2">
      <c r="A52" t="s">
        <v>66</v>
      </c>
      <c r="B52">
        <v>34</v>
      </c>
      <c r="C52">
        <v>25</v>
      </c>
      <c r="D52">
        <v>0</v>
      </c>
      <c r="E52">
        <v>196</v>
      </c>
      <c r="F52">
        <v>6</v>
      </c>
      <c r="G52">
        <v>0</v>
      </c>
      <c r="H52">
        <v>22</v>
      </c>
      <c r="I52">
        <v>1</v>
      </c>
      <c r="J52">
        <v>3</v>
      </c>
      <c r="K52">
        <v>36</v>
      </c>
      <c r="L52" t="s">
        <v>28</v>
      </c>
    </row>
    <row r="53" spans="1:12" x14ac:dyDescent="0.2">
      <c r="A53" t="s">
        <v>67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14</v>
      </c>
    </row>
    <row r="54" spans="1:12" x14ac:dyDescent="0.2">
      <c r="A54" t="s">
        <v>68</v>
      </c>
      <c r="B54">
        <v>1</v>
      </c>
      <c r="C54">
        <v>4</v>
      </c>
      <c r="D54">
        <v>0</v>
      </c>
      <c r="E54">
        <v>12</v>
      </c>
      <c r="F54">
        <v>1</v>
      </c>
      <c r="G54">
        <v>0</v>
      </c>
      <c r="H54">
        <v>0</v>
      </c>
      <c r="I54">
        <v>0</v>
      </c>
      <c r="J54">
        <v>1</v>
      </c>
      <c r="K54">
        <v>12</v>
      </c>
      <c r="L54" t="s">
        <v>14</v>
      </c>
    </row>
    <row r="55" spans="1:12" x14ac:dyDescent="0.2">
      <c r="A55" t="s">
        <v>69</v>
      </c>
      <c r="B55">
        <v>25</v>
      </c>
      <c r="C55">
        <v>43</v>
      </c>
      <c r="D55">
        <v>2</v>
      </c>
      <c r="E55">
        <v>217</v>
      </c>
      <c r="F55">
        <v>10</v>
      </c>
      <c r="G55">
        <v>0</v>
      </c>
      <c r="H55">
        <v>0</v>
      </c>
      <c r="I55">
        <v>0</v>
      </c>
      <c r="J55">
        <v>4</v>
      </c>
      <c r="K55">
        <v>22</v>
      </c>
      <c r="L55" t="s">
        <v>14</v>
      </c>
    </row>
    <row r="56" spans="1:12" x14ac:dyDescent="0.2">
      <c r="A56" t="s">
        <v>70</v>
      </c>
      <c r="B56">
        <v>30</v>
      </c>
      <c r="C56">
        <v>107.2</v>
      </c>
      <c r="D56">
        <v>12</v>
      </c>
      <c r="E56">
        <v>396</v>
      </c>
      <c r="F56">
        <v>18</v>
      </c>
      <c r="G56">
        <v>0</v>
      </c>
      <c r="H56">
        <v>6</v>
      </c>
      <c r="I56">
        <v>1</v>
      </c>
      <c r="J56">
        <v>4</v>
      </c>
      <c r="K56">
        <v>20</v>
      </c>
      <c r="L56" t="s">
        <v>14</v>
      </c>
    </row>
    <row r="57" spans="1:12" x14ac:dyDescent="0.2">
      <c r="A57" t="s">
        <v>71</v>
      </c>
      <c r="B57">
        <v>12</v>
      </c>
      <c r="C57">
        <v>34</v>
      </c>
      <c r="D57">
        <v>1</v>
      </c>
      <c r="E57">
        <v>228</v>
      </c>
      <c r="F57">
        <v>14</v>
      </c>
      <c r="G57">
        <v>0</v>
      </c>
      <c r="H57">
        <v>0</v>
      </c>
      <c r="I57">
        <v>0</v>
      </c>
      <c r="J57">
        <v>3</v>
      </c>
      <c r="K57">
        <v>16</v>
      </c>
      <c r="L57" t="s">
        <v>14</v>
      </c>
    </row>
    <row r="58" spans="1:12" x14ac:dyDescent="0.2">
      <c r="A58" t="s">
        <v>72</v>
      </c>
      <c r="B58">
        <v>319</v>
      </c>
      <c r="C58">
        <v>1983</v>
      </c>
      <c r="D58">
        <v>145</v>
      </c>
      <c r="E58">
        <v>7361</v>
      </c>
      <c r="F58">
        <v>444</v>
      </c>
      <c r="G58">
        <v>7</v>
      </c>
      <c r="H58">
        <v>7</v>
      </c>
      <c r="I58">
        <v>0</v>
      </c>
      <c r="J58">
        <v>7</v>
      </c>
      <c r="K58">
        <v>23</v>
      </c>
      <c r="L58" t="s">
        <v>14</v>
      </c>
    </row>
    <row r="59" spans="1:12" x14ac:dyDescent="0.2">
      <c r="A59" t="s">
        <v>73</v>
      </c>
      <c r="B59">
        <v>16</v>
      </c>
      <c r="C59">
        <v>5</v>
      </c>
      <c r="D59">
        <v>0</v>
      </c>
      <c r="E59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13</v>
      </c>
      <c r="L59" t="s">
        <v>14</v>
      </c>
    </row>
    <row r="60" spans="1:12" x14ac:dyDescent="0.2">
      <c r="A60" t="s">
        <v>74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14</v>
      </c>
    </row>
    <row r="61" spans="1:12" x14ac:dyDescent="0.2">
      <c r="A61" t="s">
        <v>75</v>
      </c>
      <c r="B61">
        <v>2</v>
      </c>
      <c r="C61">
        <v>12</v>
      </c>
      <c r="D61">
        <v>2</v>
      </c>
      <c r="E61">
        <v>41</v>
      </c>
      <c r="F61">
        <v>1</v>
      </c>
      <c r="G61">
        <v>0</v>
      </c>
      <c r="H61">
        <v>0</v>
      </c>
      <c r="I61">
        <v>0</v>
      </c>
      <c r="J61">
        <v>1</v>
      </c>
      <c r="K61">
        <v>19</v>
      </c>
      <c r="L61" t="s">
        <v>14</v>
      </c>
    </row>
    <row r="62" spans="1:12" x14ac:dyDescent="0.2">
      <c r="A62" t="s">
        <v>76</v>
      </c>
      <c r="B62">
        <v>4</v>
      </c>
      <c r="C62">
        <v>20</v>
      </c>
      <c r="D62">
        <v>5</v>
      </c>
      <c r="E62">
        <v>99</v>
      </c>
      <c r="F62">
        <v>1</v>
      </c>
      <c r="G62">
        <v>0</v>
      </c>
      <c r="H62">
        <v>0</v>
      </c>
      <c r="I62">
        <v>0</v>
      </c>
      <c r="J62">
        <v>1</v>
      </c>
      <c r="K62">
        <v>23</v>
      </c>
      <c r="L62" t="s">
        <v>14</v>
      </c>
    </row>
    <row r="63" spans="1:12" x14ac:dyDescent="0.2">
      <c r="A63" t="s">
        <v>77</v>
      </c>
      <c r="B63">
        <v>261</v>
      </c>
      <c r="C63">
        <v>85</v>
      </c>
      <c r="D63">
        <v>0</v>
      </c>
      <c r="E63">
        <v>430</v>
      </c>
      <c r="F63">
        <v>17</v>
      </c>
      <c r="G63">
        <v>0</v>
      </c>
      <c r="H63">
        <v>0</v>
      </c>
      <c r="I63">
        <v>0</v>
      </c>
      <c r="J63">
        <v>2</v>
      </c>
      <c r="K63">
        <v>3</v>
      </c>
      <c r="L63" t="s">
        <v>14</v>
      </c>
    </row>
    <row r="64" spans="1:12" x14ac:dyDescent="0.2">
      <c r="A64" t="s">
        <v>78</v>
      </c>
      <c r="B64">
        <v>55</v>
      </c>
      <c r="C64">
        <v>216.1</v>
      </c>
      <c r="D64">
        <v>5</v>
      </c>
      <c r="E64">
        <v>1484</v>
      </c>
      <c r="F64">
        <v>43</v>
      </c>
      <c r="G64">
        <v>0</v>
      </c>
      <c r="H64">
        <v>30</v>
      </c>
      <c r="I64">
        <v>8</v>
      </c>
      <c r="J64">
        <v>3</v>
      </c>
      <c r="K64">
        <v>8</v>
      </c>
      <c r="L64" t="s">
        <v>28</v>
      </c>
    </row>
    <row r="65" spans="1:12" x14ac:dyDescent="0.2">
      <c r="A65" t="s">
        <v>79</v>
      </c>
      <c r="B65">
        <v>1</v>
      </c>
      <c r="C65">
        <v>6</v>
      </c>
      <c r="D65">
        <v>0</v>
      </c>
      <c r="E65">
        <v>42</v>
      </c>
      <c r="F65">
        <v>1</v>
      </c>
      <c r="G65">
        <v>0</v>
      </c>
      <c r="H65">
        <v>0</v>
      </c>
      <c r="I65">
        <v>0</v>
      </c>
      <c r="J65">
        <v>1</v>
      </c>
      <c r="K65">
        <v>42</v>
      </c>
      <c r="L65" t="s">
        <v>14</v>
      </c>
    </row>
    <row r="66" spans="1:12" x14ac:dyDescent="0.2">
      <c r="A66" t="s">
        <v>80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14</v>
      </c>
    </row>
    <row r="67" spans="1:12" x14ac:dyDescent="0.2">
      <c r="A67" t="s">
        <v>81</v>
      </c>
      <c r="B67">
        <v>2</v>
      </c>
      <c r="C67">
        <v>14</v>
      </c>
      <c r="D67">
        <v>2</v>
      </c>
      <c r="E67">
        <v>46</v>
      </c>
      <c r="F67">
        <v>2</v>
      </c>
      <c r="G67">
        <v>0</v>
      </c>
      <c r="H67">
        <v>0</v>
      </c>
      <c r="I67">
        <v>0</v>
      </c>
      <c r="J67">
        <v>1</v>
      </c>
      <c r="K67">
        <v>20</v>
      </c>
      <c r="L67" t="s">
        <v>14</v>
      </c>
    </row>
    <row r="68" spans="1:12" x14ac:dyDescent="0.2">
      <c r="A68" t="s">
        <v>82</v>
      </c>
      <c r="B68">
        <v>2</v>
      </c>
      <c r="C68">
        <v>11</v>
      </c>
      <c r="D68">
        <v>1</v>
      </c>
      <c r="E68">
        <v>52</v>
      </c>
      <c r="F68">
        <v>0</v>
      </c>
      <c r="G68">
        <v>0</v>
      </c>
      <c r="H68">
        <v>0</v>
      </c>
      <c r="I68">
        <v>0</v>
      </c>
      <c r="J68">
        <v>0</v>
      </c>
      <c r="K68">
        <v>23</v>
      </c>
      <c r="L68" t="s">
        <v>14</v>
      </c>
    </row>
    <row r="69" spans="1:12" x14ac:dyDescent="0.2">
      <c r="A69" t="s">
        <v>83</v>
      </c>
      <c r="B69">
        <v>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14</v>
      </c>
    </row>
    <row r="70" spans="1:12" x14ac:dyDescent="0.2">
      <c r="A70" t="s">
        <v>84</v>
      </c>
      <c r="B70">
        <v>76</v>
      </c>
      <c r="C70">
        <v>72</v>
      </c>
      <c r="D70">
        <v>7</v>
      </c>
      <c r="E70">
        <v>359</v>
      </c>
      <c r="F70">
        <v>17</v>
      </c>
      <c r="G70">
        <v>0</v>
      </c>
      <c r="H70">
        <v>0</v>
      </c>
      <c r="I70">
        <v>0</v>
      </c>
      <c r="J70">
        <v>3</v>
      </c>
      <c r="K70">
        <v>11</v>
      </c>
      <c r="L70" t="s">
        <v>14</v>
      </c>
    </row>
    <row r="71" spans="1:12" x14ac:dyDescent="0.2">
      <c r="A71" t="s">
        <v>85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14</v>
      </c>
    </row>
    <row r="72" spans="1:12" x14ac:dyDescent="0.2">
      <c r="A72" t="s">
        <v>86</v>
      </c>
      <c r="B72">
        <v>1</v>
      </c>
      <c r="C72">
        <v>4</v>
      </c>
      <c r="D72">
        <v>0</v>
      </c>
      <c r="E72">
        <v>40</v>
      </c>
      <c r="F72">
        <v>1</v>
      </c>
      <c r="G72">
        <v>0</v>
      </c>
      <c r="H72">
        <v>10</v>
      </c>
      <c r="I72">
        <v>2</v>
      </c>
      <c r="J72">
        <v>1</v>
      </c>
      <c r="K72">
        <v>40</v>
      </c>
      <c r="L72" t="s">
        <v>14</v>
      </c>
    </row>
    <row r="73" spans="1:12" x14ac:dyDescent="0.2">
      <c r="A73" t="s">
        <v>88</v>
      </c>
      <c r="B73">
        <v>20</v>
      </c>
      <c r="C73">
        <v>1</v>
      </c>
      <c r="D73">
        <v>0</v>
      </c>
      <c r="E73">
        <v>7</v>
      </c>
      <c r="F73">
        <v>0</v>
      </c>
      <c r="G73">
        <v>0</v>
      </c>
      <c r="H73">
        <v>0</v>
      </c>
      <c r="I73">
        <v>0</v>
      </c>
      <c r="J73">
        <v>0</v>
      </c>
      <c r="K73">
        <v>7</v>
      </c>
      <c r="L73" t="s">
        <v>14</v>
      </c>
    </row>
    <row r="74" spans="1:12" x14ac:dyDescent="0.2">
      <c r="A74" t="s">
        <v>89</v>
      </c>
      <c r="B74">
        <v>9</v>
      </c>
      <c r="C74">
        <v>24</v>
      </c>
      <c r="D74">
        <v>1</v>
      </c>
      <c r="E74">
        <v>162</v>
      </c>
      <c r="F74">
        <v>3</v>
      </c>
      <c r="G74">
        <v>0</v>
      </c>
      <c r="H74">
        <v>0</v>
      </c>
      <c r="I74">
        <v>0</v>
      </c>
      <c r="J74">
        <v>2</v>
      </c>
      <c r="K74">
        <v>17</v>
      </c>
      <c r="L74" t="s">
        <v>14</v>
      </c>
    </row>
    <row r="75" spans="1:12" x14ac:dyDescent="0.2">
      <c r="A75" t="s">
        <v>90</v>
      </c>
      <c r="B75">
        <v>163</v>
      </c>
      <c r="C75">
        <v>4</v>
      </c>
      <c r="D75">
        <v>0</v>
      </c>
      <c r="E75">
        <v>27</v>
      </c>
      <c r="F75">
        <v>1</v>
      </c>
      <c r="G75">
        <v>0</v>
      </c>
      <c r="H75">
        <v>0</v>
      </c>
      <c r="I75">
        <v>0</v>
      </c>
      <c r="J75">
        <v>1</v>
      </c>
      <c r="K75">
        <v>27</v>
      </c>
      <c r="L75" t="s">
        <v>14</v>
      </c>
    </row>
    <row r="76" spans="1:12" x14ac:dyDescent="0.2">
      <c r="A76" t="s">
        <v>91</v>
      </c>
      <c r="B76">
        <v>13</v>
      </c>
      <c r="C76">
        <v>56</v>
      </c>
      <c r="D76">
        <v>7</v>
      </c>
      <c r="E76">
        <v>261</v>
      </c>
      <c r="F76">
        <v>16</v>
      </c>
      <c r="G76">
        <v>0</v>
      </c>
      <c r="H76">
        <v>0</v>
      </c>
      <c r="I76">
        <v>0</v>
      </c>
      <c r="J76">
        <v>4</v>
      </c>
      <c r="K76">
        <v>44</v>
      </c>
      <c r="L76" t="s">
        <v>14</v>
      </c>
    </row>
    <row r="77" spans="1:12" x14ac:dyDescent="0.2">
      <c r="A77" t="s">
        <v>92</v>
      </c>
      <c r="B77">
        <v>1</v>
      </c>
      <c r="C77">
        <v>1</v>
      </c>
      <c r="D77">
        <v>0</v>
      </c>
      <c r="E77">
        <v>12</v>
      </c>
      <c r="F77">
        <v>0</v>
      </c>
      <c r="G77">
        <v>0</v>
      </c>
      <c r="H77">
        <v>0</v>
      </c>
      <c r="I77">
        <v>0</v>
      </c>
      <c r="J77">
        <v>0</v>
      </c>
      <c r="K77">
        <v>12</v>
      </c>
      <c r="L77" t="s">
        <v>14</v>
      </c>
    </row>
    <row r="78" spans="1:12" x14ac:dyDescent="0.2">
      <c r="A78" t="s">
        <v>93</v>
      </c>
      <c r="B78">
        <v>67</v>
      </c>
      <c r="C78">
        <v>333</v>
      </c>
      <c r="D78">
        <v>32</v>
      </c>
      <c r="E78">
        <v>1754</v>
      </c>
      <c r="F78">
        <v>56</v>
      </c>
      <c r="G78">
        <v>1</v>
      </c>
      <c r="H78">
        <v>0</v>
      </c>
      <c r="I78">
        <v>0</v>
      </c>
      <c r="J78">
        <v>5</v>
      </c>
      <c r="K78">
        <v>28</v>
      </c>
      <c r="L78" t="s">
        <v>14</v>
      </c>
    </row>
    <row r="79" spans="1:12" x14ac:dyDescent="0.2">
      <c r="A79" t="s">
        <v>94</v>
      </c>
      <c r="B79">
        <v>12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14</v>
      </c>
    </row>
    <row r="80" spans="1:12" x14ac:dyDescent="0.2">
      <c r="A80" t="s">
        <v>96</v>
      </c>
      <c r="B80">
        <v>3</v>
      </c>
      <c r="C80">
        <v>6</v>
      </c>
      <c r="D80">
        <v>0</v>
      </c>
      <c r="E80">
        <v>52</v>
      </c>
      <c r="F80">
        <v>2</v>
      </c>
      <c r="G80">
        <v>0</v>
      </c>
      <c r="H80">
        <v>1</v>
      </c>
      <c r="I80">
        <v>0</v>
      </c>
      <c r="J80">
        <v>2</v>
      </c>
      <c r="K80">
        <v>27</v>
      </c>
      <c r="L80" t="s">
        <v>14</v>
      </c>
    </row>
    <row r="81" spans="1:12" x14ac:dyDescent="0.2">
      <c r="A81" t="s">
        <v>95</v>
      </c>
      <c r="B81">
        <v>26</v>
      </c>
      <c r="C81">
        <v>76</v>
      </c>
      <c r="D81">
        <v>4</v>
      </c>
      <c r="E81">
        <v>337</v>
      </c>
      <c r="F81">
        <v>23</v>
      </c>
      <c r="G81">
        <v>0</v>
      </c>
      <c r="H81">
        <v>0</v>
      </c>
      <c r="I81">
        <v>0</v>
      </c>
      <c r="J81">
        <v>3</v>
      </c>
      <c r="K81">
        <v>17</v>
      </c>
      <c r="L81" t="s">
        <v>14</v>
      </c>
    </row>
    <row r="82" spans="1:12" x14ac:dyDescent="0.2">
      <c r="A82" t="s">
        <v>97</v>
      </c>
      <c r="B82">
        <v>1</v>
      </c>
      <c r="C82">
        <v>2</v>
      </c>
      <c r="D82">
        <v>0</v>
      </c>
      <c r="E82">
        <v>19</v>
      </c>
      <c r="F82">
        <v>0</v>
      </c>
      <c r="G82">
        <v>0</v>
      </c>
      <c r="H82">
        <v>0</v>
      </c>
      <c r="I82">
        <v>0</v>
      </c>
      <c r="J82">
        <v>0</v>
      </c>
      <c r="K82">
        <v>19</v>
      </c>
      <c r="L82" t="s">
        <v>14</v>
      </c>
    </row>
    <row r="83" spans="1:12" x14ac:dyDescent="0.2">
      <c r="A83" t="s">
        <v>98</v>
      </c>
      <c r="B83">
        <v>129</v>
      </c>
      <c r="C83">
        <v>1054</v>
      </c>
      <c r="D83">
        <v>124</v>
      </c>
      <c r="E83">
        <v>3683</v>
      </c>
      <c r="F83">
        <v>225</v>
      </c>
      <c r="G83">
        <v>6</v>
      </c>
      <c r="H83">
        <v>0</v>
      </c>
      <c r="I83">
        <v>0</v>
      </c>
      <c r="J83">
        <v>6</v>
      </c>
      <c r="K83">
        <v>16</v>
      </c>
      <c r="L83" t="s">
        <v>14</v>
      </c>
    </row>
    <row r="84" spans="1:12" x14ac:dyDescent="0.2">
      <c r="A84" t="s">
        <v>99</v>
      </c>
      <c r="B84">
        <v>15</v>
      </c>
      <c r="C84">
        <v>114</v>
      </c>
      <c r="D84">
        <v>16</v>
      </c>
      <c r="E84">
        <v>398</v>
      </c>
      <c r="F84">
        <v>25</v>
      </c>
      <c r="G84">
        <v>1</v>
      </c>
      <c r="H84">
        <v>0</v>
      </c>
      <c r="I84">
        <v>0</v>
      </c>
      <c r="J84">
        <v>5</v>
      </c>
      <c r="K84">
        <v>24</v>
      </c>
      <c r="L84" t="s">
        <v>14</v>
      </c>
    </row>
    <row r="85" spans="1:12" x14ac:dyDescent="0.2">
      <c r="A85" t="s">
        <v>100</v>
      </c>
      <c r="B85">
        <v>97</v>
      </c>
      <c r="C85">
        <v>4</v>
      </c>
      <c r="D85">
        <v>0</v>
      </c>
      <c r="E85">
        <v>52</v>
      </c>
      <c r="F85">
        <v>1</v>
      </c>
      <c r="G85">
        <v>0</v>
      </c>
      <c r="H85">
        <v>5</v>
      </c>
      <c r="I85">
        <v>0</v>
      </c>
      <c r="J85">
        <v>1</v>
      </c>
      <c r="K85">
        <v>23</v>
      </c>
      <c r="L85" t="s">
        <v>28</v>
      </c>
    </row>
    <row r="86" spans="1:12" x14ac:dyDescent="0.2">
      <c r="A86" t="s">
        <v>101</v>
      </c>
      <c r="B86">
        <v>17</v>
      </c>
      <c r="C86">
        <v>34</v>
      </c>
      <c r="D86">
        <v>1</v>
      </c>
      <c r="E86">
        <v>152</v>
      </c>
      <c r="F86">
        <v>4</v>
      </c>
      <c r="G86">
        <v>0</v>
      </c>
      <c r="H86">
        <v>0</v>
      </c>
      <c r="I86">
        <v>0</v>
      </c>
      <c r="J86">
        <v>1</v>
      </c>
      <c r="K86">
        <v>6</v>
      </c>
      <c r="L86" t="s">
        <v>14</v>
      </c>
    </row>
    <row r="87" spans="1:12" x14ac:dyDescent="0.2">
      <c r="A87" t="s">
        <v>102</v>
      </c>
      <c r="B87">
        <v>40</v>
      </c>
      <c r="C87">
        <v>195.1</v>
      </c>
      <c r="D87">
        <v>17</v>
      </c>
      <c r="E87">
        <v>844</v>
      </c>
      <c r="F87">
        <v>37</v>
      </c>
      <c r="G87">
        <v>0</v>
      </c>
      <c r="H87">
        <v>37</v>
      </c>
      <c r="I87">
        <v>4</v>
      </c>
      <c r="J87">
        <v>4</v>
      </c>
      <c r="K87">
        <v>28</v>
      </c>
      <c r="L87" t="s">
        <v>28</v>
      </c>
    </row>
    <row r="88" spans="1:12" x14ac:dyDescent="0.2">
      <c r="A88" t="s">
        <v>103</v>
      </c>
      <c r="B88">
        <v>31</v>
      </c>
      <c r="C88">
        <v>269</v>
      </c>
      <c r="D88">
        <v>45</v>
      </c>
      <c r="E88">
        <v>1015</v>
      </c>
      <c r="F88">
        <v>58</v>
      </c>
      <c r="G88">
        <v>2</v>
      </c>
      <c r="H88">
        <v>0</v>
      </c>
      <c r="I88">
        <v>0</v>
      </c>
      <c r="J88">
        <v>5</v>
      </c>
      <c r="K88">
        <v>30</v>
      </c>
      <c r="L88" t="s">
        <v>14</v>
      </c>
    </row>
    <row r="89" spans="1:12" x14ac:dyDescent="0.2">
      <c r="A89" t="s">
        <v>104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</v>
      </c>
    </row>
    <row r="90" spans="1:12" x14ac:dyDescent="0.2">
      <c r="A90" t="s">
        <v>106</v>
      </c>
      <c r="B90">
        <v>84</v>
      </c>
      <c r="C90">
        <v>66</v>
      </c>
      <c r="D90">
        <v>1</v>
      </c>
      <c r="E90">
        <v>424</v>
      </c>
      <c r="F90">
        <v>12</v>
      </c>
      <c r="G90">
        <v>0</v>
      </c>
      <c r="H90">
        <v>3</v>
      </c>
      <c r="I90">
        <v>0</v>
      </c>
      <c r="J90">
        <v>1</v>
      </c>
      <c r="K90">
        <v>2</v>
      </c>
      <c r="L90" t="s">
        <v>14</v>
      </c>
    </row>
    <row r="91" spans="1:12" x14ac:dyDescent="0.2">
      <c r="A91" t="s">
        <v>110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28</v>
      </c>
    </row>
    <row r="92" spans="1:12" x14ac:dyDescent="0.2">
      <c r="A92" t="s">
        <v>107</v>
      </c>
      <c r="B92">
        <v>23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14</v>
      </c>
    </row>
    <row r="93" spans="1:12" x14ac:dyDescent="0.2">
      <c r="A93" t="s">
        <v>108</v>
      </c>
      <c r="B93">
        <v>2</v>
      </c>
      <c r="C93">
        <v>1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v>0</v>
      </c>
      <c r="K93">
        <v>10</v>
      </c>
      <c r="L93" t="s">
        <v>14</v>
      </c>
    </row>
    <row r="94" spans="1:12" x14ac:dyDescent="0.2">
      <c r="A94" t="s">
        <v>109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">
        <v>14</v>
      </c>
    </row>
    <row r="95" spans="1:12" x14ac:dyDescent="0.2">
      <c r="A95" t="s">
        <v>112</v>
      </c>
      <c r="B95">
        <v>8</v>
      </c>
      <c r="C95">
        <v>16.5</v>
      </c>
      <c r="D95">
        <v>0</v>
      </c>
      <c r="E95">
        <v>90</v>
      </c>
      <c r="F95">
        <v>3</v>
      </c>
      <c r="G95">
        <v>0</v>
      </c>
      <c r="H95">
        <v>9</v>
      </c>
      <c r="I95">
        <v>0</v>
      </c>
      <c r="J95">
        <v>2</v>
      </c>
      <c r="K95">
        <v>26</v>
      </c>
      <c r="L95" t="s">
        <v>14</v>
      </c>
    </row>
    <row r="96" spans="1:12" x14ac:dyDescent="0.2">
      <c r="A96" t="s">
        <v>114</v>
      </c>
      <c r="B96">
        <v>1</v>
      </c>
      <c r="C96">
        <v>7</v>
      </c>
      <c r="D96">
        <v>3</v>
      </c>
      <c r="E96">
        <v>14</v>
      </c>
      <c r="F96">
        <v>1</v>
      </c>
      <c r="G96">
        <v>0</v>
      </c>
      <c r="H96">
        <v>0</v>
      </c>
      <c r="I96">
        <v>0</v>
      </c>
      <c r="J96">
        <v>1</v>
      </c>
      <c r="K96">
        <v>14</v>
      </c>
      <c r="L96" t="s">
        <v>14</v>
      </c>
    </row>
    <row r="97" spans="1:12" x14ac:dyDescent="0.2">
      <c r="A97" t="s">
        <v>115</v>
      </c>
      <c r="B97">
        <v>4</v>
      </c>
      <c r="C97">
        <v>7</v>
      </c>
      <c r="D97">
        <v>0</v>
      </c>
      <c r="E97">
        <v>57</v>
      </c>
      <c r="F97">
        <v>4</v>
      </c>
      <c r="G97">
        <v>0</v>
      </c>
      <c r="H97">
        <v>0</v>
      </c>
      <c r="I97">
        <v>0</v>
      </c>
      <c r="J97">
        <v>2</v>
      </c>
      <c r="K97">
        <v>0</v>
      </c>
      <c r="L97" t="s">
        <v>14</v>
      </c>
    </row>
    <row r="98" spans="1:12" x14ac:dyDescent="0.2">
      <c r="A98" t="s">
        <v>116</v>
      </c>
      <c r="B98">
        <v>23</v>
      </c>
      <c r="C98">
        <v>14</v>
      </c>
      <c r="D98">
        <v>1</v>
      </c>
      <c r="E98">
        <v>80</v>
      </c>
      <c r="F98">
        <v>5</v>
      </c>
      <c r="G98">
        <v>0</v>
      </c>
      <c r="H98">
        <v>0</v>
      </c>
      <c r="I98">
        <v>0</v>
      </c>
      <c r="J98">
        <v>4</v>
      </c>
      <c r="K98">
        <v>45</v>
      </c>
      <c r="L98" t="s">
        <v>14</v>
      </c>
    </row>
    <row r="99" spans="1:12" x14ac:dyDescent="0.2">
      <c r="A99" t="s">
        <v>117</v>
      </c>
      <c r="B99">
        <v>22</v>
      </c>
      <c r="C99">
        <v>137</v>
      </c>
      <c r="D99">
        <v>15</v>
      </c>
      <c r="E99">
        <v>641</v>
      </c>
      <c r="F99">
        <v>33</v>
      </c>
      <c r="G99">
        <v>1</v>
      </c>
      <c r="H99">
        <v>0</v>
      </c>
      <c r="I99">
        <v>0</v>
      </c>
      <c r="J99">
        <v>5</v>
      </c>
      <c r="K99">
        <v>18</v>
      </c>
      <c r="L99" t="s">
        <v>14</v>
      </c>
    </row>
    <row r="100" spans="1:12" x14ac:dyDescent="0.2">
      <c r="A100" t="s">
        <v>118</v>
      </c>
      <c r="B100">
        <v>25</v>
      </c>
      <c r="C100">
        <v>199</v>
      </c>
      <c r="D100">
        <v>17</v>
      </c>
      <c r="E100">
        <v>536</v>
      </c>
      <c r="F100">
        <v>31</v>
      </c>
      <c r="G100">
        <v>0</v>
      </c>
      <c r="H100">
        <v>0</v>
      </c>
      <c r="I100">
        <v>0</v>
      </c>
      <c r="J100">
        <v>4</v>
      </c>
      <c r="K100">
        <v>24</v>
      </c>
      <c r="L100" t="s">
        <v>14</v>
      </c>
    </row>
    <row r="101" spans="1:12" x14ac:dyDescent="0.2">
      <c r="A101" t="s">
        <v>119</v>
      </c>
      <c r="B101">
        <v>127</v>
      </c>
      <c r="C101">
        <v>782</v>
      </c>
      <c r="D101">
        <v>76</v>
      </c>
      <c r="E101">
        <v>3861</v>
      </c>
      <c r="F101">
        <v>142</v>
      </c>
      <c r="G101">
        <v>1</v>
      </c>
      <c r="H101">
        <v>40</v>
      </c>
      <c r="I101">
        <v>6</v>
      </c>
      <c r="J101">
        <v>8</v>
      </c>
      <c r="K101">
        <v>84</v>
      </c>
      <c r="L101" t="s">
        <v>14</v>
      </c>
    </row>
    <row r="102" spans="1:12" x14ac:dyDescent="0.2">
      <c r="A102" t="s">
        <v>120</v>
      </c>
      <c r="B102">
        <v>146</v>
      </c>
      <c r="C102">
        <v>3</v>
      </c>
      <c r="D102">
        <v>0</v>
      </c>
      <c r="E102">
        <v>18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18</v>
      </c>
      <c r="L102" t="s">
        <v>14</v>
      </c>
    </row>
    <row r="103" spans="1:12" x14ac:dyDescent="0.2">
      <c r="A103" t="s">
        <v>121</v>
      </c>
      <c r="B103">
        <v>32</v>
      </c>
      <c r="C103">
        <v>30</v>
      </c>
      <c r="D103">
        <v>4</v>
      </c>
      <c r="E103">
        <v>126</v>
      </c>
      <c r="F103">
        <v>8</v>
      </c>
      <c r="G103">
        <v>0</v>
      </c>
      <c r="H103">
        <v>0</v>
      </c>
      <c r="I103">
        <v>0</v>
      </c>
      <c r="J103">
        <v>2</v>
      </c>
      <c r="K103">
        <v>2</v>
      </c>
      <c r="L103" t="s">
        <v>14</v>
      </c>
    </row>
    <row r="104" spans="1:12" x14ac:dyDescent="0.2">
      <c r="A104" t="s">
        <v>122</v>
      </c>
      <c r="B104">
        <v>104</v>
      </c>
      <c r="C104">
        <v>260</v>
      </c>
      <c r="D104">
        <v>6</v>
      </c>
      <c r="E104">
        <v>1785</v>
      </c>
      <c r="F104">
        <v>55</v>
      </c>
      <c r="G104">
        <v>1</v>
      </c>
      <c r="H104">
        <v>0</v>
      </c>
      <c r="I104">
        <v>0</v>
      </c>
      <c r="J104">
        <v>5</v>
      </c>
      <c r="K104">
        <v>24</v>
      </c>
      <c r="L104" t="s">
        <v>14</v>
      </c>
    </row>
    <row r="105" spans="1:12" x14ac:dyDescent="0.2">
      <c r="A105" t="s">
        <v>123</v>
      </c>
      <c r="B105">
        <v>23</v>
      </c>
      <c r="C105">
        <v>167</v>
      </c>
      <c r="D105">
        <v>46</v>
      </c>
      <c r="E105">
        <v>477</v>
      </c>
      <c r="F105">
        <v>50</v>
      </c>
      <c r="G105">
        <v>3</v>
      </c>
      <c r="H105">
        <v>1</v>
      </c>
      <c r="I105">
        <v>0</v>
      </c>
      <c r="J105">
        <v>6</v>
      </c>
      <c r="K105">
        <v>25</v>
      </c>
      <c r="L105" t="s">
        <v>14</v>
      </c>
    </row>
    <row r="106" spans="1:12" x14ac:dyDescent="0.2">
      <c r="A106" t="s">
        <v>124</v>
      </c>
      <c r="B106">
        <v>53</v>
      </c>
      <c r="C106">
        <v>7</v>
      </c>
      <c r="D106">
        <v>0</v>
      </c>
      <c r="E106">
        <v>55</v>
      </c>
      <c r="F106">
        <v>0</v>
      </c>
      <c r="G106">
        <v>0</v>
      </c>
      <c r="H106">
        <v>5</v>
      </c>
      <c r="I106">
        <v>0</v>
      </c>
      <c r="J106">
        <v>0</v>
      </c>
      <c r="K106">
        <v>7</v>
      </c>
      <c r="L106" t="s">
        <v>28</v>
      </c>
    </row>
    <row r="107" spans="1:12" x14ac:dyDescent="0.2">
      <c r="A107" t="s">
        <v>125</v>
      </c>
      <c r="B107">
        <v>1</v>
      </c>
      <c r="C107">
        <v>1</v>
      </c>
      <c r="D107">
        <v>0</v>
      </c>
      <c r="E107">
        <v>11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11</v>
      </c>
      <c r="L107" t="s">
        <v>14</v>
      </c>
    </row>
    <row r="108" spans="1:12" x14ac:dyDescent="0.2">
      <c r="A108" t="s">
        <v>126</v>
      </c>
      <c r="B108">
        <v>152</v>
      </c>
      <c r="C108">
        <v>113</v>
      </c>
      <c r="D108">
        <v>1</v>
      </c>
      <c r="E108">
        <v>771</v>
      </c>
      <c r="F108">
        <v>18</v>
      </c>
      <c r="G108">
        <v>0</v>
      </c>
      <c r="H108">
        <v>0</v>
      </c>
      <c r="I108">
        <v>0</v>
      </c>
      <c r="J108">
        <v>2</v>
      </c>
      <c r="K108">
        <v>22</v>
      </c>
      <c r="L108" t="s">
        <v>14</v>
      </c>
    </row>
    <row r="109" spans="1:12" x14ac:dyDescent="0.2">
      <c r="A109" t="s">
        <v>127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L109" t="s">
        <v>14</v>
      </c>
    </row>
    <row r="110" spans="1:12" x14ac:dyDescent="0.2">
      <c r="A110" t="s">
        <v>128</v>
      </c>
      <c r="B110">
        <v>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14</v>
      </c>
    </row>
    <row r="111" spans="1:12" x14ac:dyDescent="0.2">
      <c r="A111" t="s">
        <v>129</v>
      </c>
      <c r="B111">
        <v>17</v>
      </c>
      <c r="C111">
        <v>23</v>
      </c>
      <c r="D111">
        <v>0</v>
      </c>
      <c r="E111">
        <v>140</v>
      </c>
      <c r="F111">
        <v>3</v>
      </c>
      <c r="G111">
        <v>0</v>
      </c>
      <c r="H111">
        <v>5</v>
      </c>
      <c r="I111">
        <v>2</v>
      </c>
      <c r="J111">
        <v>1</v>
      </c>
      <c r="K111" t="s">
        <v>305</v>
      </c>
      <c r="L111" t="s">
        <v>14</v>
      </c>
    </row>
    <row r="112" spans="1:12" x14ac:dyDescent="0.2">
      <c r="A112" t="s">
        <v>130</v>
      </c>
      <c r="B112">
        <v>1</v>
      </c>
      <c r="C112">
        <v>8</v>
      </c>
      <c r="D112">
        <v>1</v>
      </c>
      <c r="E112">
        <v>16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16</v>
      </c>
      <c r="L112" t="s">
        <v>14</v>
      </c>
    </row>
    <row r="113" spans="1:12" x14ac:dyDescent="0.2">
      <c r="A113" t="s">
        <v>131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14</v>
      </c>
    </row>
    <row r="114" spans="1:12" x14ac:dyDescent="0.2">
      <c r="A114" t="s">
        <v>132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14</v>
      </c>
    </row>
    <row r="115" spans="1:12" x14ac:dyDescent="0.2">
      <c r="A115" t="s">
        <v>133</v>
      </c>
      <c r="B115">
        <v>1</v>
      </c>
      <c r="C115">
        <v>4</v>
      </c>
      <c r="D115">
        <v>0</v>
      </c>
      <c r="E115">
        <v>14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</v>
      </c>
      <c r="L115" t="s">
        <v>14</v>
      </c>
    </row>
    <row r="116" spans="1:12" x14ac:dyDescent="0.2">
      <c r="A116" t="s">
        <v>134</v>
      </c>
      <c r="B116">
        <v>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">
        <v>14</v>
      </c>
    </row>
    <row r="117" spans="1:12" x14ac:dyDescent="0.2">
      <c r="A117" t="s">
        <v>135</v>
      </c>
      <c r="B117">
        <v>2</v>
      </c>
      <c r="C117">
        <v>7</v>
      </c>
      <c r="D117">
        <v>0</v>
      </c>
      <c r="E117">
        <v>35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35</v>
      </c>
      <c r="L117" t="s">
        <v>14</v>
      </c>
    </row>
    <row r="118" spans="1:12" x14ac:dyDescent="0.2">
      <c r="A118" t="s">
        <v>136</v>
      </c>
      <c r="B118">
        <v>1</v>
      </c>
      <c r="C118">
        <v>1</v>
      </c>
      <c r="D118">
        <v>0</v>
      </c>
      <c r="E118">
        <v>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15</v>
      </c>
      <c r="L118" t="s">
        <v>14</v>
      </c>
    </row>
    <row r="119" spans="1:12" x14ac:dyDescent="0.2">
      <c r="A119" t="s">
        <v>137</v>
      </c>
      <c r="B119">
        <v>18</v>
      </c>
      <c r="C119">
        <v>61.3</v>
      </c>
      <c r="D119">
        <v>2</v>
      </c>
      <c r="E119">
        <v>409</v>
      </c>
      <c r="F119">
        <v>8</v>
      </c>
      <c r="G119">
        <v>0</v>
      </c>
      <c r="H119">
        <v>30</v>
      </c>
      <c r="I119">
        <v>9</v>
      </c>
      <c r="J119">
        <v>3</v>
      </c>
      <c r="K119">
        <v>3</v>
      </c>
      <c r="L119" t="s">
        <v>28</v>
      </c>
    </row>
    <row r="120" spans="1:12" x14ac:dyDescent="0.2">
      <c r="A120" t="s">
        <v>138</v>
      </c>
      <c r="B120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">
        <v>14</v>
      </c>
    </row>
    <row r="121" spans="1:12" x14ac:dyDescent="0.2">
      <c r="A121" t="s">
        <v>139</v>
      </c>
      <c r="B121">
        <v>46</v>
      </c>
      <c r="C121">
        <v>31</v>
      </c>
      <c r="D121">
        <v>1</v>
      </c>
      <c r="E121">
        <v>174</v>
      </c>
      <c r="F121">
        <v>5</v>
      </c>
      <c r="G121">
        <v>0</v>
      </c>
      <c r="H121">
        <v>15</v>
      </c>
      <c r="I121">
        <v>0</v>
      </c>
      <c r="J121">
        <v>2</v>
      </c>
      <c r="K121">
        <v>10</v>
      </c>
      <c r="L121" t="s">
        <v>28</v>
      </c>
    </row>
    <row r="122" spans="1:12" x14ac:dyDescent="0.2">
      <c r="A122" t="s">
        <v>140</v>
      </c>
      <c r="B122">
        <v>253</v>
      </c>
      <c r="C122">
        <v>483</v>
      </c>
      <c r="D122">
        <v>5</v>
      </c>
      <c r="E122">
        <v>2075</v>
      </c>
      <c r="F122">
        <v>79</v>
      </c>
      <c r="G122">
        <v>0</v>
      </c>
      <c r="H122">
        <v>0</v>
      </c>
      <c r="I122">
        <v>0</v>
      </c>
      <c r="J122">
        <v>3</v>
      </c>
      <c r="K122">
        <v>9</v>
      </c>
      <c r="L122" t="s">
        <v>14</v>
      </c>
    </row>
    <row r="123" spans="1:12" x14ac:dyDescent="0.2">
      <c r="A123" t="s">
        <v>141</v>
      </c>
      <c r="B123">
        <v>1</v>
      </c>
      <c r="C123">
        <v>4</v>
      </c>
      <c r="D123">
        <v>0</v>
      </c>
      <c r="E123">
        <v>24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24</v>
      </c>
      <c r="L123" t="s">
        <v>14</v>
      </c>
    </row>
    <row r="124" spans="1:12" x14ac:dyDescent="0.2">
      <c r="A124" t="s">
        <v>142</v>
      </c>
      <c r="B124">
        <v>4</v>
      </c>
      <c r="C124">
        <v>14</v>
      </c>
      <c r="D124">
        <v>0</v>
      </c>
      <c r="E124">
        <v>82</v>
      </c>
      <c r="F124">
        <v>6</v>
      </c>
      <c r="G124">
        <v>0</v>
      </c>
      <c r="H124">
        <v>0</v>
      </c>
      <c r="I124">
        <v>0</v>
      </c>
      <c r="J124">
        <v>4</v>
      </c>
      <c r="K124">
        <v>35</v>
      </c>
      <c r="L124" t="s">
        <v>14</v>
      </c>
    </row>
    <row r="125" spans="1:12" x14ac:dyDescent="0.2">
      <c r="A125" t="s">
        <v>143</v>
      </c>
      <c r="B125">
        <v>15</v>
      </c>
      <c r="C125">
        <v>136</v>
      </c>
      <c r="D125">
        <v>10</v>
      </c>
      <c r="E125">
        <v>383</v>
      </c>
      <c r="F125">
        <v>13</v>
      </c>
      <c r="G125">
        <v>0</v>
      </c>
      <c r="H125">
        <v>0</v>
      </c>
      <c r="I125">
        <v>0</v>
      </c>
      <c r="J125">
        <v>4</v>
      </c>
      <c r="K125">
        <v>18</v>
      </c>
      <c r="L125" t="s">
        <v>14</v>
      </c>
    </row>
    <row r="126" spans="1:12" x14ac:dyDescent="0.2">
      <c r="A126" t="s">
        <v>144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">
        <v>14</v>
      </c>
    </row>
    <row r="127" spans="1:12" x14ac:dyDescent="0.2">
      <c r="A127" t="s">
        <v>145</v>
      </c>
      <c r="B127">
        <v>6</v>
      </c>
      <c r="C127">
        <v>7</v>
      </c>
      <c r="D127">
        <v>0</v>
      </c>
      <c r="E127">
        <v>36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16</v>
      </c>
      <c r="L127" t="s">
        <v>14</v>
      </c>
    </row>
    <row r="128" spans="1:12" x14ac:dyDescent="0.2">
      <c r="A128" t="s">
        <v>146</v>
      </c>
      <c r="B128">
        <v>12</v>
      </c>
      <c r="C128">
        <v>42.1</v>
      </c>
      <c r="D128">
        <v>0</v>
      </c>
      <c r="E128">
        <v>235</v>
      </c>
      <c r="F128">
        <v>10</v>
      </c>
      <c r="G128">
        <v>0</v>
      </c>
      <c r="H128">
        <v>46</v>
      </c>
      <c r="I128">
        <v>11</v>
      </c>
      <c r="J128">
        <v>2</v>
      </c>
      <c r="K128">
        <v>12</v>
      </c>
      <c r="L128" t="s">
        <v>14</v>
      </c>
    </row>
    <row r="129" spans="1:12" x14ac:dyDescent="0.2">
      <c r="A129" t="s">
        <v>147</v>
      </c>
      <c r="B129">
        <v>140</v>
      </c>
      <c r="C129">
        <v>362</v>
      </c>
      <c r="D129">
        <v>17</v>
      </c>
      <c r="E129">
        <v>1648</v>
      </c>
      <c r="F129">
        <v>71</v>
      </c>
      <c r="G129">
        <v>0</v>
      </c>
      <c r="H129">
        <v>0</v>
      </c>
      <c r="I129">
        <v>0</v>
      </c>
      <c r="J129">
        <v>4</v>
      </c>
      <c r="K129">
        <v>22</v>
      </c>
      <c r="L129" t="s">
        <v>14</v>
      </c>
    </row>
    <row r="130" spans="1:12" x14ac:dyDescent="0.2">
      <c r="A130" t="s">
        <v>148</v>
      </c>
      <c r="B130">
        <v>14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 t="s">
        <v>14</v>
      </c>
    </row>
    <row r="131" spans="1:12" x14ac:dyDescent="0.2">
      <c r="A131" t="s">
        <v>149</v>
      </c>
      <c r="B131">
        <v>76</v>
      </c>
      <c r="C131">
        <v>1</v>
      </c>
      <c r="D131">
        <v>0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14</v>
      </c>
    </row>
    <row r="132" spans="1:12" x14ac:dyDescent="0.2">
      <c r="A132" t="s">
        <v>150</v>
      </c>
      <c r="B132">
        <v>40</v>
      </c>
      <c r="C132">
        <v>144</v>
      </c>
      <c r="D132">
        <v>18</v>
      </c>
      <c r="E132">
        <v>539</v>
      </c>
      <c r="F132">
        <v>33</v>
      </c>
      <c r="G132">
        <v>1</v>
      </c>
      <c r="H132">
        <v>0</v>
      </c>
      <c r="I132">
        <v>0</v>
      </c>
      <c r="J132">
        <v>6</v>
      </c>
      <c r="K132">
        <v>18</v>
      </c>
      <c r="L132" t="s">
        <v>14</v>
      </c>
    </row>
    <row r="133" spans="1:12" x14ac:dyDescent="0.2">
      <c r="A133" t="s">
        <v>151</v>
      </c>
      <c r="B133">
        <v>1</v>
      </c>
      <c r="C133">
        <v>8</v>
      </c>
      <c r="D133">
        <v>1</v>
      </c>
      <c r="E133">
        <v>38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38</v>
      </c>
      <c r="L133" t="s">
        <v>28</v>
      </c>
    </row>
    <row r="134" spans="1:12" x14ac:dyDescent="0.2">
      <c r="A134" t="s">
        <v>153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14</v>
      </c>
    </row>
    <row r="135" spans="1:12" x14ac:dyDescent="0.2">
      <c r="A135" t="s">
        <v>154</v>
      </c>
      <c r="B135">
        <v>16</v>
      </c>
      <c r="C135">
        <v>14</v>
      </c>
      <c r="D135">
        <v>0</v>
      </c>
      <c r="E135">
        <v>91</v>
      </c>
      <c r="F135">
        <v>2</v>
      </c>
      <c r="G135">
        <v>0</v>
      </c>
      <c r="H135">
        <v>0</v>
      </c>
      <c r="I135">
        <v>0</v>
      </c>
      <c r="J135">
        <v>2</v>
      </c>
      <c r="K135">
        <v>21</v>
      </c>
      <c r="L135" t="s">
        <v>14</v>
      </c>
    </row>
    <row r="136" spans="1:12" x14ac:dyDescent="0.2">
      <c r="A136" t="s">
        <v>155</v>
      </c>
      <c r="B136">
        <v>19</v>
      </c>
      <c r="C136">
        <v>131.19999999999999</v>
      </c>
      <c r="D136">
        <v>8</v>
      </c>
      <c r="E136">
        <v>685</v>
      </c>
      <c r="F136">
        <v>31</v>
      </c>
      <c r="G136">
        <v>2</v>
      </c>
      <c r="H136">
        <v>59</v>
      </c>
      <c r="I136">
        <v>5</v>
      </c>
      <c r="J136">
        <v>5</v>
      </c>
      <c r="K136">
        <v>33</v>
      </c>
      <c r="L136" t="s">
        <v>28</v>
      </c>
    </row>
    <row r="137" spans="1:12" x14ac:dyDescent="0.2">
      <c r="A137" t="s">
        <v>157</v>
      </c>
      <c r="B137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14</v>
      </c>
    </row>
    <row r="138" spans="1:12" x14ac:dyDescent="0.2">
      <c r="A138" t="s">
        <v>158</v>
      </c>
      <c r="B138">
        <v>130</v>
      </c>
      <c r="C138">
        <v>32.1</v>
      </c>
      <c r="D138">
        <v>0</v>
      </c>
      <c r="E138">
        <v>214</v>
      </c>
      <c r="F138">
        <v>8</v>
      </c>
      <c r="G138">
        <v>0</v>
      </c>
      <c r="H138">
        <v>12</v>
      </c>
      <c r="I138">
        <v>0</v>
      </c>
      <c r="J138">
        <v>4</v>
      </c>
      <c r="K138">
        <v>23</v>
      </c>
      <c r="L138" t="s">
        <v>28</v>
      </c>
    </row>
    <row r="139" spans="1:12" x14ac:dyDescent="0.2">
      <c r="A139" t="s">
        <v>159</v>
      </c>
      <c r="B139">
        <v>363</v>
      </c>
      <c r="C139">
        <v>2778.1</v>
      </c>
      <c r="D139">
        <v>342</v>
      </c>
      <c r="E139">
        <v>9738</v>
      </c>
      <c r="F139">
        <v>622</v>
      </c>
      <c r="G139">
        <v>18</v>
      </c>
      <c r="H139">
        <v>0</v>
      </c>
      <c r="I139">
        <v>0</v>
      </c>
      <c r="J139">
        <v>7</v>
      </c>
      <c r="K139">
        <v>43</v>
      </c>
      <c r="L139" t="s">
        <v>28</v>
      </c>
    </row>
    <row r="140" spans="1:12" x14ac:dyDescent="0.2">
      <c r="A140" t="s">
        <v>160</v>
      </c>
      <c r="B140">
        <v>9</v>
      </c>
      <c r="C140">
        <v>60</v>
      </c>
      <c r="D140">
        <v>4</v>
      </c>
      <c r="E140">
        <v>225</v>
      </c>
      <c r="F140">
        <v>11</v>
      </c>
      <c r="G140">
        <v>0</v>
      </c>
      <c r="H140">
        <v>41</v>
      </c>
      <c r="I140">
        <v>14</v>
      </c>
      <c r="J140">
        <v>3</v>
      </c>
      <c r="K140">
        <v>36</v>
      </c>
      <c r="L140" t="s">
        <v>28</v>
      </c>
    </row>
    <row r="141" spans="1:12" x14ac:dyDescent="0.2">
      <c r="A141" t="s">
        <v>161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14</v>
      </c>
    </row>
    <row r="142" spans="1:12" x14ac:dyDescent="0.2">
      <c r="A142" t="s">
        <v>162</v>
      </c>
      <c r="B142">
        <v>3</v>
      </c>
      <c r="C142">
        <v>2</v>
      </c>
      <c r="D142">
        <v>0</v>
      </c>
      <c r="E142">
        <v>11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11</v>
      </c>
      <c r="L142" t="s">
        <v>14</v>
      </c>
    </row>
    <row r="143" spans="1:12" x14ac:dyDescent="0.2">
      <c r="A143" t="s">
        <v>163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14</v>
      </c>
    </row>
    <row r="144" spans="1:12" x14ac:dyDescent="0.2">
      <c r="A144" t="s">
        <v>164</v>
      </c>
      <c r="B144">
        <v>27</v>
      </c>
      <c r="C144">
        <v>186</v>
      </c>
      <c r="D144">
        <v>30</v>
      </c>
      <c r="E144">
        <v>677</v>
      </c>
      <c r="F144">
        <v>29</v>
      </c>
      <c r="G144">
        <v>1</v>
      </c>
      <c r="H144">
        <v>0</v>
      </c>
      <c r="I144">
        <v>0</v>
      </c>
      <c r="J144">
        <v>5</v>
      </c>
      <c r="K144">
        <v>28</v>
      </c>
      <c r="L144" t="s">
        <v>14</v>
      </c>
    </row>
    <row r="145" spans="1:12" x14ac:dyDescent="0.2">
      <c r="A145" t="s">
        <v>165</v>
      </c>
      <c r="B145">
        <v>4</v>
      </c>
      <c r="C145">
        <v>15</v>
      </c>
      <c r="D145">
        <v>1</v>
      </c>
      <c r="E145">
        <v>65</v>
      </c>
      <c r="F145">
        <v>2</v>
      </c>
      <c r="G145">
        <v>0</v>
      </c>
      <c r="H145">
        <v>0</v>
      </c>
      <c r="I145">
        <v>0</v>
      </c>
      <c r="J145">
        <v>1</v>
      </c>
      <c r="K145">
        <v>5</v>
      </c>
      <c r="L145" t="s">
        <v>14</v>
      </c>
    </row>
    <row r="146" spans="1:12" x14ac:dyDescent="0.2">
      <c r="A146" t="s">
        <v>166</v>
      </c>
      <c r="B146">
        <v>33</v>
      </c>
      <c r="C146">
        <v>206</v>
      </c>
      <c r="D146">
        <v>23</v>
      </c>
      <c r="E146">
        <v>849</v>
      </c>
      <c r="F146">
        <v>40</v>
      </c>
      <c r="G146">
        <v>0</v>
      </c>
      <c r="H146">
        <v>0</v>
      </c>
      <c r="I146">
        <v>0</v>
      </c>
      <c r="J146">
        <v>4</v>
      </c>
      <c r="K146">
        <v>5</v>
      </c>
      <c r="L146" t="s">
        <v>14</v>
      </c>
    </row>
    <row r="147" spans="1:12" x14ac:dyDescent="0.2">
      <c r="A147" t="s">
        <v>167</v>
      </c>
      <c r="B147">
        <v>6</v>
      </c>
      <c r="C147">
        <v>6</v>
      </c>
      <c r="D147">
        <v>0</v>
      </c>
      <c r="E147">
        <v>30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14</v>
      </c>
      <c r="L147" t="s">
        <v>14</v>
      </c>
    </row>
    <row r="148" spans="1:12" x14ac:dyDescent="0.2">
      <c r="A148" t="s">
        <v>168</v>
      </c>
      <c r="B148">
        <v>10</v>
      </c>
      <c r="C148">
        <v>27</v>
      </c>
      <c r="D148">
        <v>0</v>
      </c>
      <c r="E148">
        <v>239</v>
      </c>
      <c r="F148">
        <v>6</v>
      </c>
      <c r="G148">
        <v>0</v>
      </c>
      <c r="H148">
        <v>0</v>
      </c>
      <c r="I148">
        <v>0</v>
      </c>
      <c r="J148">
        <v>2</v>
      </c>
      <c r="K148">
        <v>16</v>
      </c>
      <c r="L148" t="s">
        <v>14</v>
      </c>
    </row>
    <row r="149" spans="1:12" x14ac:dyDescent="0.2">
      <c r="A149" t="s">
        <v>169</v>
      </c>
      <c r="B149">
        <v>33</v>
      </c>
      <c r="C149">
        <v>71</v>
      </c>
      <c r="D149">
        <v>0</v>
      </c>
      <c r="E149">
        <v>393</v>
      </c>
      <c r="F149">
        <v>11</v>
      </c>
      <c r="G149">
        <v>0</v>
      </c>
      <c r="H149">
        <v>0</v>
      </c>
      <c r="I149">
        <v>0</v>
      </c>
      <c r="J149">
        <v>3</v>
      </c>
      <c r="K149">
        <v>25</v>
      </c>
      <c r="L149" t="s">
        <v>14</v>
      </c>
    </row>
    <row r="150" spans="1:12" x14ac:dyDescent="0.2">
      <c r="A150" t="s">
        <v>170</v>
      </c>
      <c r="B150">
        <v>6</v>
      </c>
      <c r="C150">
        <v>29</v>
      </c>
      <c r="D150">
        <v>3</v>
      </c>
      <c r="E150">
        <v>155</v>
      </c>
      <c r="F150">
        <v>4</v>
      </c>
      <c r="G150">
        <v>0</v>
      </c>
      <c r="H150">
        <v>0</v>
      </c>
      <c r="I150">
        <v>0</v>
      </c>
      <c r="J150">
        <v>1</v>
      </c>
      <c r="K150" t="s">
        <v>305</v>
      </c>
      <c r="L150" t="s">
        <v>14</v>
      </c>
    </row>
    <row r="151" spans="1:12" x14ac:dyDescent="0.2">
      <c r="A151" t="s">
        <v>171</v>
      </c>
      <c r="B151">
        <v>28</v>
      </c>
      <c r="C151">
        <v>57</v>
      </c>
      <c r="D151">
        <v>2</v>
      </c>
      <c r="E151">
        <v>321</v>
      </c>
      <c r="F151">
        <v>10</v>
      </c>
      <c r="G151">
        <v>0</v>
      </c>
      <c r="H151">
        <v>0</v>
      </c>
      <c r="I151">
        <v>0</v>
      </c>
      <c r="J151">
        <v>3</v>
      </c>
      <c r="K151">
        <v>16</v>
      </c>
      <c r="L151" t="s">
        <v>14</v>
      </c>
    </row>
    <row r="152" spans="1:12" x14ac:dyDescent="0.2">
      <c r="A152" t="s">
        <v>172</v>
      </c>
      <c r="B152"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14</v>
      </c>
    </row>
    <row r="153" spans="1:12" x14ac:dyDescent="0.2">
      <c r="A153" t="s">
        <v>173</v>
      </c>
      <c r="B153">
        <v>37</v>
      </c>
      <c r="C153">
        <v>172</v>
      </c>
      <c r="D153">
        <v>18</v>
      </c>
      <c r="E153">
        <v>732</v>
      </c>
      <c r="F153">
        <v>27</v>
      </c>
      <c r="G153">
        <v>1</v>
      </c>
      <c r="H153">
        <v>0</v>
      </c>
      <c r="I153">
        <v>0</v>
      </c>
      <c r="J153">
        <v>5</v>
      </c>
      <c r="K153">
        <v>50</v>
      </c>
      <c r="L153" t="s">
        <v>14</v>
      </c>
    </row>
    <row r="154" spans="1:12" x14ac:dyDescent="0.2">
      <c r="A154" t="s">
        <v>174</v>
      </c>
      <c r="B154">
        <v>92</v>
      </c>
      <c r="C154">
        <v>15</v>
      </c>
      <c r="D154">
        <v>0</v>
      </c>
      <c r="E154">
        <v>115</v>
      </c>
      <c r="F154">
        <v>5</v>
      </c>
      <c r="G154">
        <v>0</v>
      </c>
      <c r="H154">
        <v>0</v>
      </c>
      <c r="I154">
        <v>0</v>
      </c>
      <c r="J154">
        <v>4</v>
      </c>
      <c r="K154">
        <v>1</v>
      </c>
      <c r="L154" t="s">
        <v>14</v>
      </c>
    </row>
    <row r="155" spans="1:12" x14ac:dyDescent="0.2">
      <c r="A155" t="s">
        <v>306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14</v>
      </c>
    </row>
    <row r="156" spans="1:12" x14ac:dyDescent="0.2">
      <c r="A156" t="s">
        <v>176</v>
      </c>
      <c r="B156">
        <v>82</v>
      </c>
      <c r="C156">
        <v>239.2</v>
      </c>
      <c r="D156">
        <v>17</v>
      </c>
      <c r="E156">
        <v>1074</v>
      </c>
      <c r="F156">
        <v>53</v>
      </c>
      <c r="G156">
        <v>1</v>
      </c>
      <c r="H156">
        <v>0</v>
      </c>
      <c r="I156">
        <v>0</v>
      </c>
      <c r="J156">
        <v>5</v>
      </c>
      <c r="K156">
        <v>61</v>
      </c>
      <c r="L156" t="s">
        <v>28</v>
      </c>
    </row>
    <row r="157" spans="1:12" x14ac:dyDescent="0.2">
      <c r="A157" t="s">
        <v>177</v>
      </c>
      <c r="B157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14</v>
      </c>
    </row>
    <row r="158" spans="1:12" x14ac:dyDescent="0.2">
      <c r="A158" t="s">
        <v>178</v>
      </c>
      <c r="B158">
        <v>33</v>
      </c>
      <c r="C158">
        <v>182.4</v>
      </c>
      <c r="D158">
        <v>11</v>
      </c>
      <c r="E158">
        <v>801</v>
      </c>
      <c r="F158">
        <v>29</v>
      </c>
      <c r="G158">
        <v>0</v>
      </c>
      <c r="H158">
        <v>0</v>
      </c>
      <c r="I158">
        <v>0</v>
      </c>
      <c r="J158">
        <v>3</v>
      </c>
      <c r="K158">
        <v>24</v>
      </c>
      <c r="L158" t="s">
        <v>28</v>
      </c>
    </row>
    <row r="159" spans="1:12" x14ac:dyDescent="0.2">
      <c r="A159" t="s">
        <v>307</v>
      </c>
      <c r="B159">
        <v>1</v>
      </c>
      <c r="C159">
        <v>5</v>
      </c>
      <c r="D159">
        <v>0</v>
      </c>
      <c r="E159">
        <v>30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30</v>
      </c>
      <c r="L159" t="s">
        <v>14</v>
      </c>
    </row>
    <row r="160" spans="1:12" x14ac:dyDescent="0.2">
      <c r="A160" t="s">
        <v>179</v>
      </c>
      <c r="B160">
        <v>3</v>
      </c>
      <c r="C160">
        <v>11</v>
      </c>
      <c r="D160">
        <v>2</v>
      </c>
      <c r="E160">
        <v>27</v>
      </c>
      <c r="F160">
        <v>2</v>
      </c>
      <c r="G160">
        <v>0</v>
      </c>
      <c r="H160">
        <v>0</v>
      </c>
      <c r="I160">
        <v>0</v>
      </c>
      <c r="J160">
        <v>2</v>
      </c>
      <c r="K160">
        <v>12</v>
      </c>
      <c r="L160" t="s">
        <v>14</v>
      </c>
    </row>
    <row r="161" spans="1:12" x14ac:dyDescent="0.2">
      <c r="A161" t="s">
        <v>180</v>
      </c>
      <c r="B161">
        <v>4</v>
      </c>
      <c r="C161">
        <v>5</v>
      </c>
      <c r="D161">
        <v>0</v>
      </c>
      <c r="E161">
        <v>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14</v>
      </c>
    </row>
    <row r="162" spans="1:12" x14ac:dyDescent="0.2">
      <c r="A162" t="s">
        <v>181</v>
      </c>
      <c r="B162">
        <v>14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14</v>
      </c>
    </row>
    <row r="163" spans="1:12" x14ac:dyDescent="0.2">
      <c r="A163" t="s">
        <v>182</v>
      </c>
      <c r="B163">
        <v>2</v>
      </c>
      <c r="C163">
        <v>13</v>
      </c>
      <c r="D163">
        <v>1</v>
      </c>
      <c r="E163">
        <v>56</v>
      </c>
      <c r="F163">
        <v>4</v>
      </c>
      <c r="G163">
        <v>0</v>
      </c>
      <c r="H163">
        <v>0</v>
      </c>
      <c r="I163">
        <v>0</v>
      </c>
      <c r="J163">
        <v>2</v>
      </c>
      <c r="K163">
        <v>28</v>
      </c>
      <c r="L163" t="s">
        <v>14</v>
      </c>
    </row>
    <row r="164" spans="1:12" x14ac:dyDescent="0.2">
      <c r="A164" t="s">
        <v>183</v>
      </c>
      <c r="B164">
        <v>1</v>
      </c>
      <c r="C164">
        <v>1</v>
      </c>
      <c r="D164">
        <v>0</v>
      </c>
      <c r="E164">
        <v>13</v>
      </c>
      <c r="F164">
        <v>0</v>
      </c>
      <c r="G164">
        <v>0</v>
      </c>
      <c r="H164">
        <v>3</v>
      </c>
      <c r="I164">
        <v>4</v>
      </c>
      <c r="J164">
        <v>0</v>
      </c>
      <c r="K164">
        <v>13</v>
      </c>
      <c r="L164" t="s">
        <v>14</v>
      </c>
    </row>
    <row r="165" spans="1:12" x14ac:dyDescent="0.2">
      <c r="A165" t="s">
        <v>184</v>
      </c>
      <c r="B165">
        <v>21</v>
      </c>
      <c r="C165">
        <v>93</v>
      </c>
      <c r="D165">
        <v>7</v>
      </c>
      <c r="E165">
        <v>421</v>
      </c>
      <c r="F165">
        <v>17</v>
      </c>
      <c r="G165">
        <v>0</v>
      </c>
      <c r="H165">
        <v>0</v>
      </c>
      <c r="I165">
        <v>0</v>
      </c>
      <c r="J165">
        <v>3</v>
      </c>
      <c r="K165">
        <v>20</v>
      </c>
      <c r="L165" t="s">
        <v>14</v>
      </c>
    </row>
    <row r="166" spans="1:12" x14ac:dyDescent="0.2">
      <c r="A166" t="s">
        <v>185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14</v>
      </c>
    </row>
    <row r="167" spans="1:12" x14ac:dyDescent="0.2">
      <c r="A167" t="s">
        <v>186</v>
      </c>
      <c r="B167">
        <v>16</v>
      </c>
      <c r="C167">
        <v>3</v>
      </c>
      <c r="D167">
        <v>0</v>
      </c>
      <c r="E167">
        <v>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9</v>
      </c>
      <c r="L167" t="s">
        <v>14</v>
      </c>
    </row>
    <row r="168" spans="1:12" x14ac:dyDescent="0.2">
      <c r="A168" t="s">
        <v>187</v>
      </c>
      <c r="B168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">
        <v>14</v>
      </c>
    </row>
    <row r="169" spans="1:12" x14ac:dyDescent="0.2">
      <c r="A169" t="s">
        <v>188</v>
      </c>
      <c r="B169">
        <v>33</v>
      </c>
      <c r="C169">
        <v>147</v>
      </c>
      <c r="D169">
        <v>11</v>
      </c>
      <c r="E169">
        <v>684</v>
      </c>
      <c r="F169">
        <v>30</v>
      </c>
      <c r="G169">
        <v>1</v>
      </c>
      <c r="H169">
        <v>0</v>
      </c>
      <c r="I169">
        <v>0</v>
      </c>
      <c r="J169">
        <v>5</v>
      </c>
      <c r="K169">
        <v>11</v>
      </c>
      <c r="L169" t="s">
        <v>14</v>
      </c>
    </row>
    <row r="170" spans="1:12" x14ac:dyDescent="0.2">
      <c r="A170" t="s">
        <v>189</v>
      </c>
      <c r="B170">
        <v>1</v>
      </c>
      <c r="C170">
        <v>8</v>
      </c>
      <c r="D170">
        <v>1</v>
      </c>
      <c r="E170">
        <v>33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14</v>
      </c>
    </row>
    <row r="171" spans="1:12" x14ac:dyDescent="0.2">
      <c r="A171" t="s">
        <v>190</v>
      </c>
      <c r="B171">
        <v>33</v>
      </c>
      <c r="C171">
        <v>13.5</v>
      </c>
      <c r="D171">
        <v>2</v>
      </c>
      <c r="E171">
        <v>75</v>
      </c>
      <c r="F171">
        <v>5</v>
      </c>
      <c r="G171">
        <v>0</v>
      </c>
      <c r="H171">
        <v>5</v>
      </c>
      <c r="I171">
        <v>2</v>
      </c>
      <c r="J171">
        <v>3</v>
      </c>
      <c r="K171">
        <v>9</v>
      </c>
      <c r="L171" t="s">
        <v>28</v>
      </c>
    </row>
    <row r="172" spans="1:12" x14ac:dyDescent="0.2">
      <c r="A172" t="s">
        <v>191</v>
      </c>
      <c r="B172">
        <v>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14</v>
      </c>
    </row>
    <row r="173" spans="1:12" x14ac:dyDescent="0.2">
      <c r="A173" t="s">
        <v>192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14</v>
      </c>
    </row>
    <row r="174" spans="1:12" x14ac:dyDescent="0.2">
      <c r="A174" t="s">
        <v>193</v>
      </c>
      <c r="B174">
        <v>10</v>
      </c>
      <c r="C174">
        <v>51</v>
      </c>
      <c r="D174">
        <v>2</v>
      </c>
      <c r="E174">
        <v>267</v>
      </c>
      <c r="F174">
        <v>8</v>
      </c>
      <c r="G174">
        <v>0</v>
      </c>
      <c r="H174">
        <v>0</v>
      </c>
      <c r="I174">
        <v>0</v>
      </c>
      <c r="J174">
        <v>2</v>
      </c>
      <c r="K174">
        <v>22</v>
      </c>
      <c r="L174" t="s">
        <v>14</v>
      </c>
    </row>
    <row r="175" spans="1:12" x14ac:dyDescent="0.2">
      <c r="A175" t="s">
        <v>194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t="s">
        <v>14</v>
      </c>
    </row>
    <row r="176" spans="1:12" x14ac:dyDescent="0.2">
      <c r="A176" t="s">
        <v>195</v>
      </c>
      <c r="B176">
        <v>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14</v>
      </c>
    </row>
    <row r="177" spans="1:12" x14ac:dyDescent="0.2">
      <c r="A177" t="s">
        <v>196</v>
      </c>
      <c r="B177">
        <v>273</v>
      </c>
      <c r="C177">
        <v>62</v>
      </c>
      <c r="D177">
        <v>3</v>
      </c>
      <c r="E177">
        <v>429</v>
      </c>
      <c r="F177">
        <v>19</v>
      </c>
      <c r="G177">
        <v>0</v>
      </c>
      <c r="H177">
        <v>3</v>
      </c>
      <c r="I177">
        <v>2</v>
      </c>
      <c r="J177">
        <v>3</v>
      </c>
      <c r="K177">
        <v>15</v>
      </c>
      <c r="L177" t="s">
        <v>28</v>
      </c>
    </row>
    <row r="178" spans="1:12" x14ac:dyDescent="0.2">
      <c r="A178" t="s">
        <v>197</v>
      </c>
      <c r="B178">
        <v>16</v>
      </c>
      <c r="C178">
        <v>96</v>
      </c>
      <c r="D178">
        <v>11</v>
      </c>
      <c r="E178">
        <v>393</v>
      </c>
      <c r="F178">
        <v>26</v>
      </c>
      <c r="G178">
        <v>0</v>
      </c>
      <c r="H178">
        <v>8</v>
      </c>
      <c r="I178">
        <v>1</v>
      </c>
      <c r="J178">
        <v>4</v>
      </c>
      <c r="K178">
        <v>23</v>
      </c>
      <c r="L178" t="s">
        <v>14</v>
      </c>
    </row>
    <row r="179" spans="1:12" x14ac:dyDescent="0.2">
      <c r="A179" t="s">
        <v>198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s">
        <v>14</v>
      </c>
    </row>
    <row r="180" spans="1:12" x14ac:dyDescent="0.2">
      <c r="A180" t="s">
        <v>200</v>
      </c>
      <c r="B180">
        <v>90</v>
      </c>
      <c r="C180">
        <v>91</v>
      </c>
      <c r="D180">
        <v>1</v>
      </c>
      <c r="E180">
        <v>483</v>
      </c>
      <c r="F180">
        <v>17</v>
      </c>
      <c r="G180">
        <v>0</v>
      </c>
      <c r="H180">
        <v>0</v>
      </c>
      <c r="I180">
        <v>0</v>
      </c>
      <c r="J180">
        <v>4</v>
      </c>
      <c r="K180">
        <v>37</v>
      </c>
      <c r="L180" t="s">
        <v>14</v>
      </c>
    </row>
    <row r="181" spans="1:12" x14ac:dyDescent="0.2">
      <c r="A181" t="s">
        <v>201</v>
      </c>
      <c r="B181">
        <v>1</v>
      </c>
      <c r="C181">
        <v>1</v>
      </c>
      <c r="D181">
        <v>0</v>
      </c>
      <c r="E181">
        <v>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9</v>
      </c>
      <c r="L181" t="s">
        <v>14</v>
      </c>
    </row>
    <row r="182" spans="1:12" x14ac:dyDescent="0.2">
      <c r="A182" t="s">
        <v>202</v>
      </c>
      <c r="B182">
        <v>2</v>
      </c>
      <c r="C182">
        <v>5</v>
      </c>
      <c r="D182">
        <v>0</v>
      </c>
      <c r="E182">
        <v>15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10</v>
      </c>
      <c r="L182" t="s">
        <v>14</v>
      </c>
    </row>
    <row r="183" spans="1:12" x14ac:dyDescent="0.2">
      <c r="A183" t="s">
        <v>203</v>
      </c>
      <c r="B183">
        <v>115</v>
      </c>
      <c r="C183">
        <v>911</v>
      </c>
      <c r="D183">
        <v>149</v>
      </c>
      <c r="E183">
        <v>3114</v>
      </c>
      <c r="F183">
        <v>183</v>
      </c>
      <c r="G183">
        <v>4</v>
      </c>
      <c r="H183">
        <v>0</v>
      </c>
      <c r="I183">
        <v>0</v>
      </c>
      <c r="J183">
        <v>6</v>
      </c>
      <c r="K183">
        <v>24</v>
      </c>
      <c r="L183" t="s">
        <v>14</v>
      </c>
    </row>
    <row r="184" spans="1:12" x14ac:dyDescent="0.2">
      <c r="A184" t="s">
        <v>204</v>
      </c>
      <c r="B184">
        <v>1</v>
      </c>
      <c r="C184">
        <v>2</v>
      </c>
      <c r="D184">
        <v>0</v>
      </c>
      <c r="E184">
        <v>15</v>
      </c>
      <c r="F184">
        <v>0</v>
      </c>
      <c r="G184">
        <v>0</v>
      </c>
      <c r="H184">
        <v>3</v>
      </c>
      <c r="I184">
        <v>0</v>
      </c>
      <c r="J184">
        <v>0</v>
      </c>
      <c r="K184">
        <v>15</v>
      </c>
      <c r="L184" t="s">
        <v>14</v>
      </c>
    </row>
    <row r="185" spans="1:12" x14ac:dyDescent="0.2">
      <c r="A185" t="s">
        <v>205</v>
      </c>
      <c r="B185">
        <v>11</v>
      </c>
      <c r="C185">
        <v>15</v>
      </c>
      <c r="D185">
        <v>0</v>
      </c>
      <c r="E185">
        <v>52</v>
      </c>
      <c r="F185">
        <v>5</v>
      </c>
      <c r="G185">
        <v>1</v>
      </c>
      <c r="H185">
        <v>0</v>
      </c>
      <c r="I185">
        <v>0</v>
      </c>
      <c r="J185">
        <v>5</v>
      </c>
      <c r="K185">
        <v>52</v>
      </c>
      <c r="L185" t="s">
        <v>14</v>
      </c>
    </row>
    <row r="186" spans="1:12" x14ac:dyDescent="0.2">
      <c r="A186" t="s">
        <v>206</v>
      </c>
      <c r="B186">
        <v>170</v>
      </c>
      <c r="C186">
        <v>556</v>
      </c>
      <c r="D186">
        <v>13</v>
      </c>
      <c r="E186">
        <v>2758</v>
      </c>
      <c r="F186">
        <v>151</v>
      </c>
      <c r="G186">
        <v>3</v>
      </c>
      <c r="H186">
        <v>0</v>
      </c>
      <c r="I186">
        <v>0</v>
      </c>
      <c r="J186">
        <v>5</v>
      </c>
      <c r="K186">
        <v>27</v>
      </c>
      <c r="L186" t="s">
        <v>14</v>
      </c>
    </row>
    <row r="187" spans="1:12" x14ac:dyDescent="0.2">
      <c r="A187" t="s">
        <v>207</v>
      </c>
      <c r="B187">
        <v>41</v>
      </c>
      <c r="C187">
        <v>231</v>
      </c>
      <c r="D187">
        <v>32</v>
      </c>
      <c r="E187">
        <v>911</v>
      </c>
      <c r="F187">
        <v>45</v>
      </c>
      <c r="G187">
        <v>1</v>
      </c>
      <c r="H187">
        <v>0</v>
      </c>
      <c r="I187">
        <v>0</v>
      </c>
      <c r="J187">
        <v>5</v>
      </c>
      <c r="K187">
        <v>21</v>
      </c>
      <c r="L187" t="s">
        <v>14</v>
      </c>
    </row>
    <row r="188" spans="1:12" x14ac:dyDescent="0.2">
      <c r="A188" t="s">
        <v>208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14</v>
      </c>
    </row>
    <row r="189" spans="1:12" x14ac:dyDescent="0.2">
      <c r="A189" t="s">
        <v>209</v>
      </c>
      <c r="B189">
        <v>3</v>
      </c>
      <c r="C189">
        <v>7</v>
      </c>
      <c r="D189">
        <v>0</v>
      </c>
      <c r="E189">
        <v>34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">
        <v>14</v>
      </c>
    </row>
    <row r="190" spans="1:12" x14ac:dyDescent="0.2">
      <c r="A190" t="s">
        <v>211</v>
      </c>
      <c r="B190">
        <v>17</v>
      </c>
      <c r="C190">
        <v>104</v>
      </c>
      <c r="D190">
        <v>15</v>
      </c>
      <c r="E190">
        <v>395</v>
      </c>
      <c r="F190">
        <v>22</v>
      </c>
      <c r="G190">
        <v>0</v>
      </c>
      <c r="H190">
        <v>0</v>
      </c>
      <c r="I190">
        <v>0</v>
      </c>
      <c r="J190">
        <v>4</v>
      </c>
      <c r="K190">
        <v>24</v>
      </c>
      <c r="L190" t="s">
        <v>14</v>
      </c>
    </row>
    <row r="191" spans="1:12" x14ac:dyDescent="0.2">
      <c r="A191" t="s">
        <v>212</v>
      </c>
      <c r="B191">
        <v>2</v>
      </c>
      <c r="C191">
        <v>13</v>
      </c>
      <c r="D191">
        <v>1</v>
      </c>
      <c r="E191">
        <v>60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30</v>
      </c>
      <c r="L191" t="s">
        <v>14</v>
      </c>
    </row>
    <row r="192" spans="1:12" x14ac:dyDescent="0.2">
      <c r="A192" t="s">
        <v>213</v>
      </c>
      <c r="B192">
        <v>1</v>
      </c>
      <c r="C192">
        <v>5</v>
      </c>
      <c r="D192">
        <v>0</v>
      </c>
      <c r="E192">
        <v>17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17</v>
      </c>
      <c r="L192" t="s">
        <v>14</v>
      </c>
    </row>
    <row r="193" spans="1:12" x14ac:dyDescent="0.2">
      <c r="A193" t="s">
        <v>214</v>
      </c>
      <c r="B193">
        <v>18</v>
      </c>
      <c r="C193">
        <v>110.3</v>
      </c>
      <c r="D193">
        <v>2</v>
      </c>
      <c r="E193">
        <v>546</v>
      </c>
      <c r="F193">
        <v>26</v>
      </c>
      <c r="G193">
        <v>1</v>
      </c>
      <c r="H193">
        <v>28</v>
      </c>
      <c r="I193">
        <v>4</v>
      </c>
      <c r="J193">
        <v>6</v>
      </c>
      <c r="K193">
        <v>22</v>
      </c>
      <c r="L193" t="s">
        <v>28</v>
      </c>
    </row>
    <row r="194" spans="1:12" x14ac:dyDescent="0.2">
      <c r="A194" t="s">
        <v>215</v>
      </c>
      <c r="B194">
        <v>63</v>
      </c>
      <c r="C194">
        <v>329.2</v>
      </c>
      <c r="D194">
        <v>48</v>
      </c>
      <c r="E194">
        <v>1590</v>
      </c>
      <c r="F194">
        <v>75</v>
      </c>
      <c r="G194">
        <v>4</v>
      </c>
      <c r="H194">
        <v>0</v>
      </c>
      <c r="I194">
        <v>0</v>
      </c>
      <c r="J194">
        <v>6</v>
      </c>
      <c r="K194">
        <v>16</v>
      </c>
      <c r="L194" t="s">
        <v>28</v>
      </c>
    </row>
    <row r="195" spans="1:12" x14ac:dyDescent="0.2">
      <c r="A195" t="s">
        <v>216</v>
      </c>
      <c r="B195">
        <v>78</v>
      </c>
      <c r="C195">
        <v>347</v>
      </c>
      <c r="D195">
        <v>14</v>
      </c>
      <c r="E195">
        <v>1593</v>
      </c>
      <c r="F195">
        <v>85</v>
      </c>
      <c r="G195">
        <v>3</v>
      </c>
      <c r="H195">
        <v>0</v>
      </c>
      <c r="I195">
        <v>0</v>
      </c>
      <c r="J195">
        <v>6</v>
      </c>
      <c r="K195">
        <v>20</v>
      </c>
      <c r="L195" t="s">
        <v>14</v>
      </c>
    </row>
    <row r="196" spans="1:12" x14ac:dyDescent="0.2">
      <c r="A196" t="s">
        <v>217</v>
      </c>
      <c r="B196">
        <v>13</v>
      </c>
      <c r="C196">
        <v>66</v>
      </c>
      <c r="D196">
        <v>8</v>
      </c>
      <c r="E196">
        <v>325</v>
      </c>
      <c r="F196">
        <v>14</v>
      </c>
      <c r="G196">
        <v>0</v>
      </c>
      <c r="H196">
        <v>0</v>
      </c>
      <c r="I196">
        <v>0</v>
      </c>
      <c r="J196">
        <v>3</v>
      </c>
      <c r="K196">
        <v>22</v>
      </c>
      <c r="L196" t="s">
        <v>14</v>
      </c>
    </row>
    <row r="197" spans="1:12" x14ac:dyDescent="0.2">
      <c r="A197" t="s">
        <v>218</v>
      </c>
      <c r="B197">
        <v>15</v>
      </c>
      <c r="C197">
        <v>104</v>
      </c>
      <c r="D197">
        <v>11</v>
      </c>
      <c r="E197">
        <v>426</v>
      </c>
      <c r="F197">
        <v>18</v>
      </c>
      <c r="G197">
        <v>0</v>
      </c>
      <c r="H197">
        <v>0</v>
      </c>
      <c r="I197">
        <v>0</v>
      </c>
      <c r="J197">
        <v>3</v>
      </c>
      <c r="K197">
        <v>22</v>
      </c>
      <c r="L197" t="s">
        <v>14</v>
      </c>
    </row>
    <row r="198" spans="1:12" x14ac:dyDescent="0.2">
      <c r="A198" t="s">
        <v>219</v>
      </c>
      <c r="B198">
        <v>1</v>
      </c>
      <c r="C198">
        <v>7</v>
      </c>
      <c r="D198">
        <v>2</v>
      </c>
      <c r="E198">
        <v>17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17</v>
      </c>
      <c r="L198" t="s">
        <v>14</v>
      </c>
    </row>
    <row r="199" spans="1:12" x14ac:dyDescent="0.2">
      <c r="A199" t="s">
        <v>220</v>
      </c>
      <c r="B199">
        <v>67</v>
      </c>
      <c r="C199">
        <v>76</v>
      </c>
      <c r="D199">
        <v>2</v>
      </c>
      <c r="E199">
        <v>348</v>
      </c>
      <c r="F199">
        <v>21</v>
      </c>
      <c r="G199">
        <v>0</v>
      </c>
      <c r="H199">
        <v>0</v>
      </c>
      <c r="I199">
        <v>0</v>
      </c>
      <c r="J199">
        <v>2</v>
      </c>
      <c r="K199">
        <v>3</v>
      </c>
      <c r="L199" t="s">
        <v>14</v>
      </c>
    </row>
    <row r="200" spans="1:12" x14ac:dyDescent="0.2">
      <c r="A200" t="s">
        <v>221</v>
      </c>
      <c r="B200">
        <v>43</v>
      </c>
      <c r="C200">
        <v>131</v>
      </c>
      <c r="D200">
        <v>16</v>
      </c>
      <c r="E200">
        <v>619</v>
      </c>
      <c r="F200">
        <v>28</v>
      </c>
      <c r="G200">
        <v>2</v>
      </c>
      <c r="H200">
        <v>0</v>
      </c>
      <c r="I200">
        <v>0</v>
      </c>
      <c r="J200">
        <v>5</v>
      </c>
      <c r="K200">
        <v>20</v>
      </c>
      <c r="L200" t="s">
        <v>14</v>
      </c>
    </row>
    <row r="201" spans="1:12" x14ac:dyDescent="0.2">
      <c r="A201" t="s">
        <v>222</v>
      </c>
      <c r="B201">
        <v>50</v>
      </c>
      <c r="C201">
        <v>94</v>
      </c>
      <c r="D201">
        <v>6</v>
      </c>
      <c r="E201">
        <v>613</v>
      </c>
      <c r="F201">
        <v>20</v>
      </c>
      <c r="G201">
        <v>0</v>
      </c>
      <c r="H201">
        <v>0</v>
      </c>
      <c r="I201">
        <v>0</v>
      </c>
      <c r="J201">
        <v>3</v>
      </c>
      <c r="K201">
        <v>47</v>
      </c>
      <c r="L201" t="s">
        <v>14</v>
      </c>
    </row>
    <row r="202" spans="1:12" x14ac:dyDescent="0.2">
      <c r="A202" t="s">
        <v>223</v>
      </c>
      <c r="B202">
        <v>5</v>
      </c>
      <c r="C202">
        <v>38</v>
      </c>
      <c r="D202">
        <v>7</v>
      </c>
      <c r="E202">
        <v>167</v>
      </c>
      <c r="F202">
        <v>3</v>
      </c>
      <c r="G202">
        <v>0</v>
      </c>
      <c r="H202">
        <v>0</v>
      </c>
      <c r="I202">
        <v>0</v>
      </c>
      <c r="J202">
        <v>1</v>
      </c>
      <c r="K202">
        <v>13</v>
      </c>
      <c r="L202" t="s">
        <v>14</v>
      </c>
    </row>
    <row r="203" spans="1:12" x14ac:dyDescent="0.2">
      <c r="A203" t="s">
        <v>224</v>
      </c>
      <c r="B203">
        <v>44</v>
      </c>
      <c r="C203">
        <v>83</v>
      </c>
      <c r="D203">
        <v>1</v>
      </c>
      <c r="E203">
        <v>611</v>
      </c>
      <c r="F203">
        <v>15</v>
      </c>
      <c r="G203">
        <v>0</v>
      </c>
      <c r="H203">
        <v>0</v>
      </c>
      <c r="I203">
        <v>0</v>
      </c>
      <c r="J203">
        <v>3</v>
      </c>
      <c r="K203">
        <v>48</v>
      </c>
      <c r="L203" t="s">
        <v>14</v>
      </c>
    </row>
    <row r="204" spans="1:12" x14ac:dyDescent="0.2">
      <c r="A204" t="s">
        <v>225</v>
      </c>
      <c r="B204">
        <v>1</v>
      </c>
      <c r="C204">
        <v>8</v>
      </c>
      <c r="D204">
        <v>0</v>
      </c>
      <c r="E204">
        <v>31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31</v>
      </c>
      <c r="L204" t="s">
        <v>14</v>
      </c>
    </row>
    <row r="205" spans="1:12" x14ac:dyDescent="0.2">
      <c r="A205" t="s">
        <v>226</v>
      </c>
      <c r="B205">
        <v>30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14</v>
      </c>
    </row>
    <row r="206" spans="1:12" x14ac:dyDescent="0.2">
      <c r="A206" t="s">
        <v>227</v>
      </c>
      <c r="B206">
        <v>265</v>
      </c>
      <c r="C206">
        <v>1958</v>
      </c>
      <c r="D206">
        <v>210</v>
      </c>
      <c r="E206">
        <v>6948</v>
      </c>
      <c r="F206">
        <v>456</v>
      </c>
      <c r="G206">
        <v>18</v>
      </c>
      <c r="H206">
        <v>0</v>
      </c>
      <c r="I206">
        <v>0</v>
      </c>
      <c r="J206">
        <v>7</v>
      </c>
      <c r="K206">
        <v>34</v>
      </c>
      <c r="L206" t="s">
        <v>14</v>
      </c>
    </row>
    <row r="207" spans="1:12" x14ac:dyDescent="0.2">
      <c r="A207" t="s">
        <v>228</v>
      </c>
      <c r="B207">
        <v>271</v>
      </c>
      <c r="C207">
        <v>315.39999999999998</v>
      </c>
      <c r="D207">
        <v>11</v>
      </c>
      <c r="E207">
        <v>1730</v>
      </c>
      <c r="F207">
        <v>68</v>
      </c>
      <c r="G207">
        <v>0</v>
      </c>
      <c r="H207">
        <v>0</v>
      </c>
      <c r="I207">
        <v>0</v>
      </c>
      <c r="J207">
        <v>4</v>
      </c>
      <c r="K207">
        <v>25</v>
      </c>
      <c r="L207" t="s">
        <v>28</v>
      </c>
    </row>
    <row r="208" spans="1:12" x14ac:dyDescent="0.2">
      <c r="A208" t="s">
        <v>229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14</v>
      </c>
    </row>
    <row r="209" spans="1:12" x14ac:dyDescent="0.2">
      <c r="A209" t="s">
        <v>230</v>
      </c>
      <c r="B209">
        <v>7</v>
      </c>
      <c r="C209">
        <v>5.2</v>
      </c>
      <c r="D209">
        <v>0</v>
      </c>
      <c r="E209">
        <v>26</v>
      </c>
      <c r="F209">
        <v>3</v>
      </c>
      <c r="G209">
        <v>0</v>
      </c>
      <c r="H209">
        <v>3</v>
      </c>
      <c r="I209">
        <v>0</v>
      </c>
      <c r="J209">
        <v>3</v>
      </c>
      <c r="K209">
        <v>21</v>
      </c>
      <c r="L209" t="s">
        <v>14</v>
      </c>
    </row>
    <row r="210" spans="1:12" x14ac:dyDescent="0.2">
      <c r="A210" t="s">
        <v>233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s">
        <v>14</v>
      </c>
    </row>
    <row r="211" spans="1:12" x14ac:dyDescent="0.2">
      <c r="A211" t="s">
        <v>234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14</v>
      </c>
    </row>
    <row r="212" spans="1:12" x14ac:dyDescent="0.2">
      <c r="A212" t="s">
        <v>235</v>
      </c>
      <c r="B212"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28</v>
      </c>
    </row>
    <row r="213" spans="1:12" x14ac:dyDescent="0.2">
      <c r="A213" t="s">
        <v>236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14</v>
      </c>
    </row>
    <row r="214" spans="1:12" x14ac:dyDescent="0.2">
      <c r="A214" t="s">
        <v>237</v>
      </c>
      <c r="B214">
        <v>7</v>
      </c>
      <c r="C214">
        <v>23</v>
      </c>
      <c r="D214">
        <v>1</v>
      </c>
      <c r="E214">
        <v>108</v>
      </c>
      <c r="F214">
        <v>4</v>
      </c>
      <c r="G214">
        <v>0</v>
      </c>
      <c r="H214">
        <v>0</v>
      </c>
      <c r="I214">
        <v>0</v>
      </c>
      <c r="J214">
        <v>2</v>
      </c>
      <c r="K214">
        <v>44</v>
      </c>
      <c r="L214" t="s">
        <v>14</v>
      </c>
    </row>
    <row r="215" spans="1:12" x14ac:dyDescent="0.2">
      <c r="A215" t="s">
        <v>238</v>
      </c>
      <c r="B215">
        <v>4</v>
      </c>
      <c r="C215">
        <v>18</v>
      </c>
      <c r="D215">
        <v>2</v>
      </c>
      <c r="E215">
        <v>61</v>
      </c>
      <c r="F215">
        <v>5</v>
      </c>
      <c r="G215">
        <v>0</v>
      </c>
      <c r="H215">
        <v>0</v>
      </c>
      <c r="I215">
        <v>0</v>
      </c>
      <c r="J215">
        <v>3</v>
      </c>
      <c r="K215">
        <v>39</v>
      </c>
      <c r="L215" t="s">
        <v>14</v>
      </c>
    </row>
    <row r="216" spans="1:12" x14ac:dyDescent="0.2">
      <c r="A216" t="s">
        <v>239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14</v>
      </c>
    </row>
    <row r="217" spans="1:12" x14ac:dyDescent="0.2">
      <c r="A217" t="s">
        <v>240</v>
      </c>
      <c r="B217">
        <v>1</v>
      </c>
      <c r="C217">
        <v>6</v>
      </c>
      <c r="D217">
        <v>0</v>
      </c>
      <c r="E217">
        <v>11</v>
      </c>
      <c r="F217">
        <v>2</v>
      </c>
      <c r="G217">
        <v>0</v>
      </c>
      <c r="H217">
        <v>0</v>
      </c>
      <c r="I217">
        <v>0</v>
      </c>
      <c r="J217">
        <v>2</v>
      </c>
      <c r="K217">
        <v>11</v>
      </c>
      <c r="L217" t="s">
        <v>14</v>
      </c>
    </row>
    <row r="218" spans="1:12" x14ac:dyDescent="0.2">
      <c r="A218" t="s">
        <v>241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14</v>
      </c>
    </row>
    <row r="219" spans="1:12" x14ac:dyDescent="0.2">
      <c r="A219" t="s">
        <v>242</v>
      </c>
      <c r="B219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t="s">
        <v>14</v>
      </c>
    </row>
    <row r="220" spans="1:12" x14ac:dyDescent="0.2">
      <c r="A220" t="s">
        <v>243</v>
      </c>
      <c r="B220">
        <v>9</v>
      </c>
      <c r="C220">
        <v>4</v>
      </c>
      <c r="D220">
        <v>0</v>
      </c>
      <c r="E220">
        <v>52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52</v>
      </c>
      <c r="L220" t="s">
        <v>14</v>
      </c>
    </row>
    <row r="221" spans="1:12" x14ac:dyDescent="0.2">
      <c r="A221" t="s">
        <v>244</v>
      </c>
      <c r="B221">
        <v>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14</v>
      </c>
    </row>
    <row r="222" spans="1:12" x14ac:dyDescent="0.2">
      <c r="A222" t="s">
        <v>245</v>
      </c>
      <c r="B222">
        <v>1</v>
      </c>
      <c r="C222">
        <v>3</v>
      </c>
      <c r="D222">
        <v>0</v>
      </c>
      <c r="E222">
        <v>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18</v>
      </c>
      <c r="L222" t="s">
        <v>14</v>
      </c>
    </row>
    <row r="223" spans="1:12" x14ac:dyDescent="0.2">
      <c r="A223" t="s">
        <v>246</v>
      </c>
      <c r="B223">
        <v>1</v>
      </c>
      <c r="C223">
        <v>2</v>
      </c>
      <c r="D223">
        <v>0</v>
      </c>
      <c r="E223">
        <v>16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16</v>
      </c>
      <c r="L223" t="s">
        <v>14</v>
      </c>
    </row>
    <row r="224" spans="1:12" x14ac:dyDescent="0.2">
      <c r="A224" t="s">
        <v>247</v>
      </c>
      <c r="B224">
        <v>9</v>
      </c>
      <c r="C224">
        <v>26</v>
      </c>
      <c r="D224">
        <v>2</v>
      </c>
      <c r="E224">
        <v>124</v>
      </c>
      <c r="F224">
        <v>4</v>
      </c>
      <c r="G224">
        <v>0</v>
      </c>
      <c r="H224">
        <v>0</v>
      </c>
      <c r="I224">
        <v>0</v>
      </c>
      <c r="J224">
        <v>2</v>
      </c>
      <c r="K224">
        <v>24</v>
      </c>
      <c r="L224" t="s">
        <v>14</v>
      </c>
    </row>
    <row r="225" spans="1:12" x14ac:dyDescent="0.2">
      <c r="A225" t="s">
        <v>248</v>
      </c>
      <c r="B225">
        <v>5</v>
      </c>
      <c r="C225">
        <v>10</v>
      </c>
      <c r="D225">
        <v>0</v>
      </c>
      <c r="E225">
        <v>60</v>
      </c>
      <c r="F225">
        <v>2</v>
      </c>
      <c r="G225">
        <v>0</v>
      </c>
      <c r="H225">
        <v>10</v>
      </c>
      <c r="I225">
        <v>0</v>
      </c>
      <c r="J225">
        <v>2</v>
      </c>
      <c r="K225">
        <v>55</v>
      </c>
      <c r="L225" t="s">
        <v>14</v>
      </c>
    </row>
    <row r="226" spans="1:12" x14ac:dyDescent="0.2">
      <c r="A226" t="s">
        <v>249</v>
      </c>
      <c r="B226">
        <v>8</v>
      </c>
      <c r="C226">
        <v>49</v>
      </c>
      <c r="D226">
        <v>6</v>
      </c>
      <c r="E226">
        <v>265</v>
      </c>
      <c r="F226">
        <v>6</v>
      </c>
      <c r="G226">
        <v>0</v>
      </c>
      <c r="H226">
        <v>26</v>
      </c>
      <c r="I226">
        <v>7</v>
      </c>
      <c r="J226">
        <v>2</v>
      </c>
      <c r="K226">
        <v>27</v>
      </c>
      <c r="L226" t="s">
        <v>28</v>
      </c>
    </row>
    <row r="227" spans="1:12" x14ac:dyDescent="0.2">
      <c r="A227" t="s">
        <v>250</v>
      </c>
      <c r="B227">
        <v>84</v>
      </c>
      <c r="C227">
        <v>382</v>
      </c>
      <c r="D227">
        <v>44</v>
      </c>
      <c r="E227">
        <v>1676</v>
      </c>
      <c r="F227">
        <v>49</v>
      </c>
      <c r="G227">
        <v>1</v>
      </c>
      <c r="H227">
        <v>0</v>
      </c>
      <c r="I227">
        <v>0</v>
      </c>
      <c r="J227">
        <v>5</v>
      </c>
      <c r="K227">
        <v>27</v>
      </c>
      <c r="L227" t="s">
        <v>14</v>
      </c>
    </row>
    <row r="228" spans="1:12" x14ac:dyDescent="0.2">
      <c r="A228" t="s">
        <v>251</v>
      </c>
      <c r="B228">
        <v>77</v>
      </c>
      <c r="C228">
        <v>301.3</v>
      </c>
      <c r="D228">
        <v>7</v>
      </c>
      <c r="E228">
        <v>1640</v>
      </c>
      <c r="F228">
        <v>62</v>
      </c>
      <c r="G228">
        <v>0</v>
      </c>
      <c r="H228">
        <v>0</v>
      </c>
      <c r="I228">
        <v>0</v>
      </c>
      <c r="J228">
        <v>3</v>
      </c>
      <c r="K228">
        <v>20</v>
      </c>
      <c r="L228" t="s">
        <v>28</v>
      </c>
    </row>
    <row r="229" spans="1:12" x14ac:dyDescent="0.2">
      <c r="A229" t="s">
        <v>252</v>
      </c>
      <c r="B229">
        <v>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14</v>
      </c>
    </row>
    <row r="230" spans="1:12" x14ac:dyDescent="0.2">
      <c r="A230" t="s">
        <v>253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14</v>
      </c>
    </row>
    <row r="231" spans="1:12" x14ac:dyDescent="0.2">
      <c r="A231" t="s">
        <v>254</v>
      </c>
      <c r="B231">
        <v>32</v>
      </c>
      <c r="C231">
        <v>27</v>
      </c>
      <c r="D231">
        <v>2</v>
      </c>
      <c r="E231">
        <v>116</v>
      </c>
      <c r="F231">
        <v>4</v>
      </c>
      <c r="G231">
        <v>0</v>
      </c>
      <c r="H231">
        <v>0</v>
      </c>
      <c r="I231">
        <v>0</v>
      </c>
      <c r="J231">
        <v>2</v>
      </c>
      <c r="K231">
        <v>26</v>
      </c>
      <c r="L231" t="s">
        <v>14</v>
      </c>
    </row>
    <row r="232" spans="1:12" x14ac:dyDescent="0.2">
      <c r="A232" t="s">
        <v>255</v>
      </c>
      <c r="B232">
        <v>1</v>
      </c>
      <c r="C232">
        <v>2.1</v>
      </c>
      <c r="D232">
        <v>0</v>
      </c>
      <c r="E232">
        <v>7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7</v>
      </c>
      <c r="L232" t="s">
        <v>14</v>
      </c>
    </row>
    <row r="233" spans="1:12" x14ac:dyDescent="0.2">
      <c r="A233" t="s">
        <v>256</v>
      </c>
      <c r="B233">
        <v>47</v>
      </c>
      <c r="C233">
        <v>144</v>
      </c>
      <c r="D233">
        <v>12</v>
      </c>
      <c r="E233">
        <v>865</v>
      </c>
      <c r="F233">
        <v>30</v>
      </c>
      <c r="G233">
        <v>0</v>
      </c>
      <c r="H233">
        <v>0</v>
      </c>
      <c r="I233">
        <v>0</v>
      </c>
      <c r="J233">
        <v>4</v>
      </c>
      <c r="K233">
        <v>5</v>
      </c>
      <c r="L233" t="s">
        <v>14</v>
      </c>
    </row>
    <row r="234" spans="1:12" x14ac:dyDescent="0.2">
      <c r="A234" t="s">
        <v>257</v>
      </c>
      <c r="B234">
        <v>10</v>
      </c>
      <c r="C234">
        <v>9</v>
      </c>
      <c r="D234">
        <v>0</v>
      </c>
      <c r="E234">
        <v>71</v>
      </c>
      <c r="F234">
        <v>2</v>
      </c>
      <c r="G234">
        <v>0</v>
      </c>
      <c r="H234">
        <v>0</v>
      </c>
      <c r="I234">
        <v>0</v>
      </c>
      <c r="J234">
        <v>2</v>
      </c>
      <c r="K234">
        <v>30</v>
      </c>
      <c r="L234" t="s">
        <v>14</v>
      </c>
    </row>
    <row r="235" spans="1:12" x14ac:dyDescent="0.2">
      <c r="A235" t="s">
        <v>258</v>
      </c>
      <c r="B235">
        <v>27</v>
      </c>
      <c r="C235">
        <v>4</v>
      </c>
      <c r="D235">
        <v>0</v>
      </c>
      <c r="E235">
        <v>55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15</v>
      </c>
      <c r="L235" t="s">
        <v>14</v>
      </c>
    </row>
    <row r="236" spans="1:12" x14ac:dyDescent="0.2">
      <c r="A236" t="s">
        <v>259</v>
      </c>
      <c r="B236">
        <v>3</v>
      </c>
      <c r="C236">
        <v>12</v>
      </c>
      <c r="D236">
        <v>1</v>
      </c>
      <c r="E236">
        <v>77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19</v>
      </c>
      <c r="L236" t="s">
        <v>14</v>
      </c>
    </row>
    <row r="237" spans="1:12" x14ac:dyDescent="0.2">
      <c r="A237" t="s">
        <v>260</v>
      </c>
      <c r="B237">
        <v>1</v>
      </c>
      <c r="C237">
        <v>2</v>
      </c>
      <c r="D237">
        <v>0</v>
      </c>
      <c r="E237">
        <v>17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17</v>
      </c>
      <c r="L237" t="s">
        <v>14</v>
      </c>
    </row>
    <row r="238" spans="1:12" x14ac:dyDescent="0.2">
      <c r="A238" t="s">
        <v>261</v>
      </c>
      <c r="B238">
        <v>20</v>
      </c>
      <c r="C238">
        <v>21.2</v>
      </c>
      <c r="D238">
        <v>0</v>
      </c>
      <c r="E238">
        <v>103</v>
      </c>
      <c r="F238">
        <v>3</v>
      </c>
      <c r="G238">
        <v>0</v>
      </c>
      <c r="H238">
        <v>20</v>
      </c>
      <c r="I238">
        <v>2</v>
      </c>
      <c r="J238">
        <v>2</v>
      </c>
      <c r="K238">
        <v>35</v>
      </c>
      <c r="L238" t="s">
        <v>28</v>
      </c>
    </row>
    <row r="239" spans="1:12" x14ac:dyDescent="0.2">
      <c r="A239" t="s">
        <v>262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14</v>
      </c>
    </row>
    <row r="240" spans="1:12" x14ac:dyDescent="0.2">
      <c r="A240" t="s">
        <v>263</v>
      </c>
      <c r="B240">
        <v>84</v>
      </c>
      <c r="C240">
        <v>8</v>
      </c>
      <c r="D240">
        <v>0</v>
      </c>
      <c r="E240">
        <v>53</v>
      </c>
      <c r="F240">
        <v>7</v>
      </c>
      <c r="G240">
        <v>0</v>
      </c>
      <c r="H240">
        <v>0</v>
      </c>
      <c r="I240">
        <v>0</v>
      </c>
      <c r="J240">
        <v>2</v>
      </c>
      <c r="K240">
        <v>5</v>
      </c>
      <c r="L240" t="s">
        <v>14</v>
      </c>
    </row>
    <row r="241" spans="1:12" x14ac:dyDescent="0.2">
      <c r="A241" t="s">
        <v>264</v>
      </c>
      <c r="B241">
        <v>13</v>
      </c>
      <c r="C241">
        <v>4</v>
      </c>
      <c r="D241">
        <v>0</v>
      </c>
      <c r="E241">
        <v>23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23</v>
      </c>
      <c r="L241" t="s">
        <v>14</v>
      </c>
    </row>
    <row r="242" spans="1:12" x14ac:dyDescent="0.2">
      <c r="A242" t="s">
        <v>266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14</v>
      </c>
    </row>
    <row r="243" spans="1:12" x14ac:dyDescent="0.2">
      <c r="A243" t="s">
        <v>308</v>
      </c>
      <c r="B243">
        <v>1</v>
      </c>
      <c r="C243">
        <v>4</v>
      </c>
      <c r="D243">
        <v>0</v>
      </c>
      <c r="E243">
        <v>26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26</v>
      </c>
      <c r="L243" t="s">
        <v>14</v>
      </c>
    </row>
    <row r="244" spans="1:12" x14ac:dyDescent="0.2">
      <c r="A244" t="s">
        <v>268</v>
      </c>
      <c r="B244">
        <v>10</v>
      </c>
      <c r="C244">
        <v>14</v>
      </c>
      <c r="D244">
        <v>2</v>
      </c>
      <c r="E244">
        <v>127</v>
      </c>
      <c r="F244">
        <v>2</v>
      </c>
      <c r="G244">
        <v>0</v>
      </c>
      <c r="H244">
        <v>0</v>
      </c>
      <c r="I244">
        <v>0</v>
      </c>
      <c r="J244">
        <v>2</v>
      </c>
      <c r="K244">
        <v>34</v>
      </c>
      <c r="L244" t="s">
        <v>14</v>
      </c>
    </row>
    <row r="245" spans="1:12" x14ac:dyDescent="0.2">
      <c r="A245" t="s">
        <v>269</v>
      </c>
      <c r="B245">
        <v>18</v>
      </c>
      <c r="C245">
        <v>6</v>
      </c>
      <c r="D245">
        <v>0</v>
      </c>
      <c r="E245">
        <v>51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33</v>
      </c>
      <c r="L245" t="s">
        <v>14</v>
      </c>
    </row>
    <row r="246" spans="1:12" x14ac:dyDescent="0.2">
      <c r="A246" t="s">
        <v>270</v>
      </c>
      <c r="B246">
        <v>18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14</v>
      </c>
    </row>
    <row r="247" spans="1:12" x14ac:dyDescent="0.2">
      <c r="A247" t="s">
        <v>271</v>
      </c>
      <c r="B247">
        <v>15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14</v>
      </c>
    </row>
    <row r="248" spans="1:12" x14ac:dyDescent="0.2">
      <c r="A248" t="s">
        <v>272</v>
      </c>
      <c r="B248">
        <v>4</v>
      </c>
      <c r="C248">
        <v>5</v>
      </c>
      <c r="D248">
        <v>0</v>
      </c>
      <c r="E248">
        <v>47</v>
      </c>
      <c r="F248">
        <v>4</v>
      </c>
      <c r="G248">
        <v>0</v>
      </c>
      <c r="H248">
        <v>0</v>
      </c>
      <c r="I248">
        <v>0</v>
      </c>
      <c r="J248">
        <v>2</v>
      </c>
      <c r="K248">
        <v>10</v>
      </c>
      <c r="L248" t="s">
        <v>14</v>
      </c>
    </row>
    <row r="249" spans="1:12" x14ac:dyDescent="0.2">
      <c r="A249" t="s">
        <v>273</v>
      </c>
      <c r="B249">
        <v>324</v>
      </c>
      <c r="C249">
        <v>1796</v>
      </c>
      <c r="D249">
        <v>86</v>
      </c>
      <c r="E249">
        <v>7583</v>
      </c>
      <c r="F249">
        <v>382</v>
      </c>
      <c r="G249">
        <v>10</v>
      </c>
      <c r="H249">
        <v>0</v>
      </c>
      <c r="I249">
        <v>0</v>
      </c>
      <c r="J249">
        <v>8</v>
      </c>
      <c r="K249">
        <v>38</v>
      </c>
      <c r="L249" t="s">
        <v>14</v>
      </c>
    </row>
    <row r="250" spans="1:12" x14ac:dyDescent="0.2">
      <c r="A250" t="s">
        <v>274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14</v>
      </c>
    </row>
    <row r="251" spans="1:12" x14ac:dyDescent="0.2">
      <c r="A251" t="s">
        <v>275</v>
      </c>
      <c r="B251">
        <v>222</v>
      </c>
      <c r="C251">
        <v>1518</v>
      </c>
      <c r="D251">
        <v>50</v>
      </c>
      <c r="E251">
        <v>5283</v>
      </c>
      <c r="F251">
        <v>316</v>
      </c>
      <c r="G251">
        <v>6</v>
      </c>
      <c r="H251">
        <v>0</v>
      </c>
      <c r="I251">
        <v>0</v>
      </c>
      <c r="J251">
        <v>7</v>
      </c>
      <c r="K251">
        <v>46</v>
      </c>
      <c r="L251" t="s">
        <v>14</v>
      </c>
    </row>
    <row r="252" spans="1:12" x14ac:dyDescent="0.2">
      <c r="A252" t="s">
        <v>276</v>
      </c>
      <c r="B252">
        <v>5</v>
      </c>
      <c r="C252">
        <v>10</v>
      </c>
      <c r="D252">
        <v>0</v>
      </c>
      <c r="E252">
        <v>83</v>
      </c>
      <c r="F252">
        <v>2</v>
      </c>
      <c r="G252">
        <v>0</v>
      </c>
      <c r="H252">
        <v>0</v>
      </c>
      <c r="I252">
        <v>0</v>
      </c>
      <c r="J252">
        <v>2</v>
      </c>
      <c r="K252">
        <v>50</v>
      </c>
      <c r="L252" t="s">
        <v>14</v>
      </c>
    </row>
    <row r="253" spans="1:12" x14ac:dyDescent="0.2">
      <c r="A253" t="s">
        <v>278</v>
      </c>
      <c r="B253">
        <v>1</v>
      </c>
      <c r="C253">
        <v>2</v>
      </c>
      <c r="D253">
        <v>0</v>
      </c>
      <c r="E253">
        <v>36</v>
      </c>
      <c r="F253">
        <v>0</v>
      </c>
      <c r="G253">
        <v>0</v>
      </c>
      <c r="H253">
        <v>7</v>
      </c>
      <c r="I253">
        <v>2</v>
      </c>
      <c r="J253">
        <v>0</v>
      </c>
      <c r="K253">
        <v>36</v>
      </c>
      <c r="L253" t="s">
        <v>14</v>
      </c>
    </row>
    <row r="254" spans="1:12" x14ac:dyDescent="0.2">
      <c r="A254" t="s">
        <v>277</v>
      </c>
      <c r="B254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14</v>
      </c>
    </row>
    <row r="255" spans="1:12" x14ac:dyDescent="0.2">
      <c r="A255" t="s">
        <v>279</v>
      </c>
      <c r="B255">
        <v>1</v>
      </c>
      <c r="C255">
        <v>7</v>
      </c>
      <c r="D255">
        <v>1</v>
      </c>
      <c r="E255">
        <v>19</v>
      </c>
      <c r="F255">
        <v>2</v>
      </c>
      <c r="G255">
        <v>0</v>
      </c>
      <c r="H255">
        <v>1</v>
      </c>
      <c r="I255">
        <v>0</v>
      </c>
      <c r="J255">
        <v>2</v>
      </c>
      <c r="K255">
        <v>19</v>
      </c>
      <c r="L255" t="s">
        <v>14</v>
      </c>
    </row>
    <row r="256" spans="1:12" x14ac:dyDescent="0.2">
      <c r="A256" t="s">
        <v>280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14</v>
      </c>
    </row>
    <row r="257" spans="1:12" x14ac:dyDescent="0.2">
      <c r="A257" t="s">
        <v>281</v>
      </c>
      <c r="B257">
        <v>5</v>
      </c>
      <c r="C257">
        <v>7</v>
      </c>
      <c r="D257">
        <v>1</v>
      </c>
      <c r="E257">
        <v>23</v>
      </c>
      <c r="F257">
        <v>5</v>
      </c>
      <c r="G257">
        <v>0</v>
      </c>
      <c r="H257">
        <v>3</v>
      </c>
      <c r="I257">
        <v>0</v>
      </c>
      <c r="J257">
        <v>4</v>
      </c>
      <c r="K257">
        <v>18</v>
      </c>
      <c r="L257" t="s">
        <v>14</v>
      </c>
    </row>
    <row r="258" spans="1:12" x14ac:dyDescent="0.2">
      <c r="A258" t="s">
        <v>282</v>
      </c>
      <c r="B258">
        <v>120</v>
      </c>
      <c r="C258">
        <v>260</v>
      </c>
      <c r="D258">
        <v>14</v>
      </c>
      <c r="E258">
        <v>1355</v>
      </c>
      <c r="F258">
        <v>60</v>
      </c>
      <c r="G258">
        <v>1</v>
      </c>
      <c r="H258">
        <v>0</v>
      </c>
      <c r="I258">
        <v>0</v>
      </c>
      <c r="J258">
        <v>6</v>
      </c>
      <c r="K258">
        <v>32</v>
      </c>
      <c r="L258" t="s">
        <v>28</v>
      </c>
    </row>
    <row r="259" spans="1:12" x14ac:dyDescent="0.2">
      <c r="A259" t="s">
        <v>284</v>
      </c>
      <c r="B259">
        <v>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14</v>
      </c>
    </row>
    <row r="260" spans="1:12" x14ac:dyDescent="0.2">
      <c r="A260" t="s">
        <v>285</v>
      </c>
      <c r="B260">
        <v>25</v>
      </c>
      <c r="C260">
        <v>88</v>
      </c>
      <c r="D260">
        <v>8</v>
      </c>
      <c r="E260">
        <v>418</v>
      </c>
      <c r="F260">
        <v>18</v>
      </c>
      <c r="G260">
        <v>1</v>
      </c>
      <c r="H260">
        <v>0</v>
      </c>
      <c r="I260">
        <v>0</v>
      </c>
      <c r="J260">
        <v>5</v>
      </c>
      <c r="K260">
        <v>27</v>
      </c>
      <c r="L260" t="s">
        <v>14</v>
      </c>
    </row>
    <row r="261" spans="1:12" x14ac:dyDescent="0.2">
      <c r="A261" t="s">
        <v>286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14</v>
      </c>
    </row>
    <row r="262" spans="1:12" x14ac:dyDescent="0.2">
      <c r="A262" t="s">
        <v>287</v>
      </c>
      <c r="B262">
        <v>1</v>
      </c>
      <c r="C262">
        <v>2</v>
      </c>
      <c r="D262">
        <v>0</v>
      </c>
      <c r="E262">
        <v>18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18</v>
      </c>
      <c r="L26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40" sqref="K40"/>
    </sheetView>
  </sheetViews>
  <sheetFormatPr baseColWidth="10" defaultRowHeight="16" x14ac:dyDescent="0.2"/>
  <cols>
    <col min="1" max="1" width="16.1640625" bestFit="1" customWidth="1"/>
  </cols>
  <sheetData>
    <row r="1" spans="1:11" x14ac:dyDescent="0.2">
      <c r="A1" t="s">
        <v>0</v>
      </c>
      <c r="B1" t="s">
        <v>1</v>
      </c>
      <c r="C1" t="s">
        <v>297</v>
      </c>
      <c r="D1" t="s">
        <v>298</v>
      </c>
      <c r="E1" t="s">
        <v>4</v>
      </c>
      <c r="F1" t="s">
        <v>299</v>
      </c>
      <c r="G1" t="s">
        <v>313</v>
      </c>
      <c r="H1" t="s">
        <v>300</v>
      </c>
      <c r="I1" t="s">
        <v>301</v>
      </c>
      <c r="J1" t="s">
        <v>302</v>
      </c>
      <c r="K1" t="s">
        <v>12</v>
      </c>
    </row>
    <row r="2" spans="1:11" x14ac:dyDescent="0.2">
      <c r="A2" t="s">
        <v>43</v>
      </c>
      <c r="B2">
        <v>13</v>
      </c>
      <c r="C2">
        <v>91.4</v>
      </c>
      <c r="D2">
        <v>10</v>
      </c>
      <c r="E2">
        <v>482</v>
      </c>
      <c r="F2">
        <v>26</v>
      </c>
      <c r="G2" s="1">
        <v>17288</v>
      </c>
      <c r="H2">
        <v>1</v>
      </c>
      <c r="I2">
        <v>8</v>
      </c>
      <c r="J2">
        <v>0</v>
      </c>
      <c r="K2" t="s">
        <v>28</v>
      </c>
    </row>
    <row r="3" spans="1:11" x14ac:dyDescent="0.2">
      <c r="A3" t="s">
        <v>215</v>
      </c>
      <c r="B3">
        <v>15</v>
      </c>
      <c r="C3">
        <v>90.4</v>
      </c>
      <c r="D3">
        <v>9</v>
      </c>
      <c r="E3">
        <v>427</v>
      </c>
      <c r="F3">
        <v>17</v>
      </c>
      <c r="G3" s="1">
        <v>41760</v>
      </c>
      <c r="H3">
        <v>2</v>
      </c>
      <c r="I3">
        <v>4</v>
      </c>
      <c r="J3">
        <v>0</v>
      </c>
      <c r="K3" t="s">
        <v>28</v>
      </c>
    </row>
    <row r="4" spans="1:11" x14ac:dyDescent="0.2">
      <c r="A4" t="s">
        <v>36</v>
      </c>
      <c r="B4">
        <v>11</v>
      </c>
      <c r="C4">
        <v>88.2</v>
      </c>
      <c r="D4">
        <v>15</v>
      </c>
      <c r="E4">
        <v>346</v>
      </c>
      <c r="F4">
        <v>14</v>
      </c>
      <c r="G4" s="1">
        <v>44621</v>
      </c>
      <c r="H4">
        <v>0</v>
      </c>
      <c r="I4">
        <v>7</v>
      </c>
      <c r="J4">
        <v>8</v>
      </c>
      <c r="K4" t="s">
        <v>28</v>
      </c>
    </row>
    <row r="5" spans="1:11" x14ac:dyDescent="0.2">
      <c r="A5" t="s">
        <v>214</v>
      </c>
      <c r="B5">
        <v>7</v>
      </c>
      <c r="C5">
        <v>41</v>
      </c>
      <c r="D5">
        <v>0</v>
      </c>
      <c r="E5">
        <v>215</v>
      </c>
      <c r="F5">
        <v>11</v>
      </c>
      <c r="G5" s="1">
        <v>12510</v>
      </c>
      <c r="H5">
        <v>0</v>
      </c>
      <c r="I5">
        <v>2</v>
      </c>
      <c r="J5">
        <v>0</v>
      </c>
      <c r="K5" t="s">
        <v>28</v>
      </c>
    </row>
    <row r="6" spans="1:11" x14ac:dyDescent="0.2">
      <c r="A6" t="s">
        <v>146</v>
      </c>
      <c r="B6">
        <v>12</v>
      </c>
      <c r="C6">
        <v>43</v>
      </c>
      <c r="D6">
        <v>0</v>
      </c>
      <c r="E6">
        <v>270</v>
      </c>
      <c r="F6">
        <v>11</v>
      </c>
      <c r="G6" s="1">
        <v>46447</v>
      </c>
      <c r="H6">
        <v>0</v>
      </c>
      <c r="I6">
        <v>14</v>
      </c>
      <c r="J6">
        <v>7</v>
      </c>
      <c r="K6" t="s">
        <v>28</v>
      </c>
    </row>
    <row r="7" spans="1:11" x14ac:dyDescent="0.2">
      <c r="A7" t="s">
        <v>159</v>
      </c>
      <c r="B7">
        <v>7</v>
      </c>
      <c r="C7">
        <v>47.5</v>
      </c>
      <c r="D7">
        <v>9</v>
      </c>
      <c r="E7">
        <v>157</v>
      </c>
      <c r="F7">
        <v>10</v>
      </c>
      <c r="G7" s="1">
        <v>45352</v>
      </c>
      <c r="H7">
        <v>0</v>
      </c>
      <c r="I7">
        <v>0</v>
      </c>
      <c r="J7">
        <v>0</v>
      </c>
      <c r="K7" t="s">
        <v>28</v>
      </c>
    </row>
    <row r="8" spans="1:11" x14ac:dyDescent="0.2">
      <c r="A8" t="s">
        <v>102</v>
      </c>
      <c r="B8">
        <v>7</v>
      </c>
      <c r="C8">
        <v>39</v>
      </c>
      <c r="D8">
        <v>6</v>
      </c>
      <c r="E8">
        <v>183</v>
      </c>
      <c r="F8">
        <v>8</v>
      </c>
      <c r="G8" s="1">
        <v>43132</v>
      </c>
      <c r="H8">
        <v>0</v>
      </c>
      <c r="I8">
        <v>11</v>
      </c>
      <c r="J8">
        <v>0</v>
      </c>
      <c r="K8" t="s">
        <v>28</v>
      </c>
    </row>
    <row r="9" spans="1:11" x14ac:dyDescent="0.2">
      <c r="A9" t="s">
        <v>178</v>
      </c>
      <c r="B9">
        <v>6</v>
      </c>
      <c r="C9">
        <v>40.200000000000003</v>
      </c>
      <c r="D9">
        <v>2</v>
      </c>
      <c r="E9">
        <v>213</v>
      </c>
      <c r="F9">
        <v>8</v>
      </c>
      <c r="G9" s="1">
        <v>45352</v>
      </c>
      <c r="H9">
        <v>0</v>
      </c>
      <c r="I9">
        <v>19</v>
      </c>
      <c r="J9">
        <v>1</v>
      </c>
      <c r="K9" t="s">
        <v>28</v>
      </c>
    </row>
    <row r="10" spans="1:11" x14ac:dyDescent="0.2">
      <c r="A10" t="s">
        <v>158</v>
      </c>
      <c r="B10">
        <v>3</v>
      </c>
      <c r="C10">
        <v>6</v>
      </c>
      <c r="D10">
        <v>0</v>
      </c>
      <c r="E10">
        <v>25</v>
      </c>
      <c r="F10">
        <v>4</v>
      </c>
      <c r="G10" s="1">
        <v>45748</v>
      </c>
      <c r="H10">
        <v>0</v>
      </c>
      <c r="I10">
        <v>2</v>
      </c>
      <c r="J10">
        <v>0</v>
      </c>
      <c r="K10" t="s">
        <v>28</v>
      </c>
    </row>
    <row r="11" spans="1:11" x14ac:dyDescent="0.2">
      <c r="A11" t="s">
        <v>251</v>
      </c>
      <c r="B11">
        <v>4</v>
      </c>
      <c r="C11">
        <v>22</v>
      </c>
      <c r="D11">
        <v>3</v>
      </c>
      <c r="E11">
        <v>114</v>
      </c>
      <c r="F11">
        <v>4</v>
      </c>
      <c r="G11" s="1">
        <v>20852</v>
      </c>
      <c r="H11">
        <v>0</v>
      </c>
      <c r="I11">
        <v>0</v>
      </c>
      <c r="J11">
        <v>0</v>
      </c>
      <c r="K11" t="s">
        <v>28</v>
      </c>
    </row>
    <row r="12" spans="1:11" x14ac:dyDescent="0.2">
      <c r="A12" t="s">
        <v>203</v>
      </c>
      <c r="B12">
        <v>4</v>
      </c>
      <c r="C12">
        <v>31</v>
      </c>
      <c r="D12">
        <v>5</v>
      </c>
      <c r="E12">
        <v>118</v>
      </c>
      <c r="F12">
        <v>4</v>
      </c>
      <c r="G12" s="1">
        <v>43862</v>
      </c>
      <c r="H12">
        <v>0</v>
      </c>
      <c r="I12">
        <v>0</v>
      </c>
      <c r="J12">
        <v>0</v>
      </c>
      <c r="K12" t="s">
        <v>28</v>
      </c>
    </row>
    <row r="13" spans="1:11" x14ac:dyDescent="0.2">
      <c r="A13" t="s">
        <v>155</v>
      </c>
      <c r="B13">
        <v>7</v>
      </c>
      <c r="C13">
        <v>42</v>
      </c>
      <c r="D13">
        <v>2</v>
      </c>
      <c r="E13">
        <v>233</v>
      </c>
      <c r="F13">
        <v>4</v>
      </c>
      <c r="G13" s="1">
        <v>46784</v>
      </c>
      <c r="H13">
        <v>0</v>
      </c>
      <c r="I13">
        <v>4</v>
      </c>
      <c r="J13">
        <v>0</v>
      </c>
      <c r="K13" t="s">
        <v>28</v>
      </c>
    </row>
    <row r="14" spans="1:11" x14ac:dyDescent="0.2">
      <c r="A14" t="s">
        <v>72</v>
      </c>
      <c r="B14">
        <v>2</v>
      </c>
      <c r="C14">
        <v>13</v>
      </c>
      <c r="D14">
        <v>3</v>
      </c>
      <c r="E14">
        <v>46</v>
      </c>
      <c r="F14">
        <v>3</v>
      </c>
      <c r="G14" s="1">
        <v>45352</v>
      </c>
      <c r="H14">
        <v>0</v>
      </c>
      <c r="I14">
        <v>0</v>
      </c>
      <c r="J14">
        <v>0</v>
      </c>
      <c r="K14" t="s">
        <v>28</v>
      </c>
    </row>
    <row r="15" spans="1:11" x14ac:dyDescent="0.2">
      <c r="A15" t="s">
        <v>44</v>
      </c>
      <c r="B15">
        <v>3</v>
      </c>
      <c r="C15">
        <v>11</v>
      </c>
      <c r="D15">
        <v>1</v>
      </c>
      <c r="E15">
        <v>89</v>
      </c>
      <c r="F15">
        <v>3</v>
      </c>
      <c r="G15" s="1">
        <v>17227</v>
      </c>
      <c r="H15">
        <v>0</v>
      </c>
      <c r="I15">
        <v>0</v>
      </c>
      <c r="J15">
        <v>0</v>
      </c>
      <c r="K15" t="s">
        <v>28</v>
      </c>
    </row>
    <row r="16" spans="1:11" x14ac:dyDescent="0.2">
      <c r="A16" t="s">
        <v>249</v>
      </c>
      <c r="B16">
        <v>4</v>
      </c>
      <c r="C16">
        <v>19</v>
      </c>
      <c r="D16">
        <v>3</v>
      </c>
      <c r="E16">
        <v>110</v>
      </c>
      <c r="F16">
        <v>3</v>
      </c>
      <c r="G16" s="1">
        <v>46419</v>
      </c>
      <c r="H16">
        <v>0</v>
      </c>
      <c r="I16">
        <v>0</v>
      </c>
      <c r="J16">
        <v>0</v>
      </c>
      <c r="K16" t="s">
        <v>28</v>
      </c>
    </row>
    <row r="17" spans="1:11" x14ac:dyDescent="0.2">
      <c r="A17" t="s">
        <v>267</v>
      </c>
      <c r="B17">
        <v>1</v>
      </c>
      <c r="C17">
        <v>8</v>
      </c>
      <c r="D17">
        <v>0</v>
      </c>
      <c r="E17">
        <v>24</v>
      </c>
      <c r="F17">
        <v>2</v>
      </c>
      <c r="G17" s="1">
        <v>45323</v>
      </c>
      <c r="H17">
        <v>0</v>
      </c>
      <c r="I17">
        <v>0</v>
      </c>
      <c r="J17">
        <v>0</v>
      </c>
      <c r="K17" t="s">
        <v>28</v>
      </c>
    </row>
    <row r="18" spans="1:11" x14ac:dyDescent="0.2">
      <c r="A18" t="s">
        <v>175</v>
      </c>
      <c r="B18">
        <v>1</v>
      </c>
      <c r="C18">
        <v>9</v>
      </c>
      <c r="D18">
        <v>2</v>
      </c>
      <c r="E18">
        <v>41</v>
      </c>
      <c r="F18">
        <v>2</v>
      </c>
      <c r="G18" s="1">
        <v>15008</v>
      </c>
      <c r="H18">
        <v>0</v>
      </c>
      <c r="I18">
        <v>0</v>
      </c>
      <c r="J18">
        <v>0</v>
      </c>
      <c r="K18" t="s">
        <v>28</v>
      </c>
    </row>
    <row r="19" spans="1:11" x14ac:dyDescent="0.2">
      <c r="A19" t="s">
        <v>96</v>
      </c>
      <c r="B19">
        <v>3</v>
      </c>
      <c r="C19">
        <v>6</v>
      </c>
      <c r="D19">
        <v>0</v>
      </c>
      <c r="E19">
        <v>50</v>
      </c>
      <c r="F19">
        <v>2</v>
      </c>
      <c r="G19" s="1">
        <v>46419</v>
      </c>
      <c r="H19">
        <v>0</v>
      </c>
      <c r="I19">
        <v>0</v>
      </c>
      <c r="J19">
        <v>0</v>
      </c>
      <c r="K19" t="s">
        <v>28</v>
      </c>
    </row>
    <row r="20" spans="1:11" x14ac:dyDescent="0.2">
      <c r="A20" t="s">
        <v>27</v>
      </c>
      <c r="B20">
        <v>10</v>
      </c>
      <c r="C20">
        <v>11</v>
      </c>
      <c r="D20">
        <v>0</v>
      </c>
      <c r="E20">
        <v>54</v>
      </c>
      <c r="F20">
        <v>2</v>
      </c>
      <c r="G20" s="2">
        <v>43618</v>
      </c>
      <c r="H20">
        <v>0</v>
      </c>
      <c r="I20">
        <v>5</v>
      </c>
      <c r="J20">
        <v>0</v>
      </c>
      <c r="K20" t="s">
        <v>28</v>
      </c>
    </row>
    <row r="21" spans="1:11" x14ac:dyDescent="0.2">
      <c r="A21" t="s">
        <v>248</v>
      </c>
      <c r="B21">
        <v>3</v>
      </c>
      <c r="C21">
        <v>9</v>
      </c>
      <c r="D21">
        <v>0</v>
      </c>
      <c r="E21">
        <v>55</v>
      </c>
      <c r="F21">
        <v>2</v>
      </c>
      <c r="G21" s="1">
        <v>20121</v>
      </c>
      <c r="H21">
        <v>0</v>
      </c>
      <c r="I21">
        <v>0</v>
      </c>
      <c r="J21">
        <v>0</v>
      </c>
      <c r="K21" t="s">
        <v>28</v>
      </c>
    </row>
    <row r="22" spans="1:11" x14ac:dyDescent="0.2">
      <c r="A22" t="s">
        <v>137</v>
      </c>
      <c r="B22">
        <v>8</v>
      </c>
      <c r="C22">
        <v>23</v>
      </c>
      <c r="D22">
        <v>1</v>
      </c>
      <c r="E22">
        <v>147</v>
      </c>
      <c r="F22">
        <v>2</v>
      </c>
      <c r="G22" s="1">
        <v>47119</v>
      </c>
      <c r="H22">
        <v>0</v>
      </c>
      <c r="I22">
        <v>4</v>
      </c>
      <c r="J22">
        <v>2</v>
      </c>
      <c r="K22" t="s">
        <v>28</v>
      </c>
    </row>
    <row r="23" spans="1:11" x14ac:dyDescent="0.2">
      <c r="A23" t="s">
        <v>281</v>
      </c>
      <c r="B23">
        <v>3</v>
      </c>
      <c r="C23">
        <v>1</v>
      </c>
      <c r="D23">
        <v>0</v>
      </c>
      <c r="E23">
        <v>5</v>
      </c>
      <c r="F23">
        <v>1</v>
      </c>
      <c r="G23" s="2">
        <v>43586</v>
      </c>
      <c r="H23">
        <v>0</v>
      </c>
      <c r="I23">
        <v>0</v>
      </c>
      <c r="J23">
        <v>0</v>
      </c>
      <c r="K23" t="s">
        <v>28</v>
      </c>
    </row>
    <row r="24" spans="1:11" x14ac:dyDescent="0.2">
      <c r="A24" t="s">
        <v>314</v>
      </c>
      <c r="B24">
        <v>1</v>
      </c>
      <c r="C24">
        <v>7</v>
      </c>
      <c r="D24">
        <v>0</v>
      </c>
      <c r="E24">
        <v>28</v>
      </c>
      <c r="F24">
        <v>1</v>
      </c>
      <c r="G24" s="1">
        <v>46753</v>
      </c>
      <c r="H24">
        <v>0</v>
      </c>
      <c r="I24">
        <v>0</v>
      </c>
      <c r="J24">
        <v>0</v>
      </c>
      <c r="K24" t="s">
        <v>28</v>
      </c>
    </row>
    <row r="25" spans="1:11" x14ac:dyDescent="0.2">
      <c r="A25" t="s">
        <v>227</v>
      </c>
      <c r="B25">
        <v>1</v>
      </c>
      <c r="C25">
        <v>6</v>
      </c>
      <c r="D25">
        <v>0</v>
      </c>
      <c r="E25">
        <v>37</v>
      </c>
      <c r="F25">
        <v>1</v>
      </c>
      <c r="G25" s="1">
        <v>13516</v>
      </c>
      <c r="H25">
        <v>0</v>
      </c>
      <c r="I25">
        <v>0</v>
      </c>
      <c r="J25">
        <v>0</v>
      </c>
      <c r="K25" t="s">
        <v>28</v>
      </c>
    </row>
    <row r="26" spans="1:11" x14ac:dyDescent="0.2">
      <c r="A26" t="s">
        <v>315</v>
      </c>
      <c r="B26">
        <v>1</v>
      </c>
      <c r="C26">
        <v>5.5</v>
      </c>
      <c r="D26">
        <v>0</v>
      </c>
      <c r="E26">
        <v>37</v>
      </c>
      <c r="F26">
        <v>1</v>
      </c>
      <c r="G26" s="1">
        <v>13516</v>
      </c>
      <c r="H26">
        <v>0</v>
      </c>
      <c r="I26">
        <v>0</v>
      </c>
      <c r="J26">
        <v>0</v>
      </c>
      <c r="K26" t="s">
        <v>28</v>
      </c>
    </row>
    <row r="27" spans="1:11" x14ac:dyDescent="0.2">
      <c r="A27" t="s">
        <v>135</v>
      </c>
      <c r="B27">
        <v>1</v>
      </c>
      <c r="C27">
        <v>4</v>
      </c>
      <c r="D27">
        <v>0</v>
      </c>
      <c r="E27">
        <v>40</v>
      </c>
      <c r="F27">
        <v>1</v>
      </c>
      <c r="G27" s="1">
        <v>14611</v>
      </c>
      <c r="H27">
        <v>0</v>
      </c>
      <c r="I27">
        <v>0</v>
      </c>
      <c r="J27">
        <v>0</v>
      </c>
      <c r="K27" t="s">
        <v>28</v>
      </c>
    </row>
    <row r="28" spans="1:11" x14ac:dyDescent="0.2">
      <c r="A28" t="s">
        <v>235</v>
      </c>
      <c r="B28">
        <v>3</v>
      </c>
      <c r="C28">
        <v>8</v>
      </c>
      <c r="D28">
        <v>0</v>
      </c>
      <c r="E28">
        <v>41</v>
      </c>
      <c r="F28">
        <v>1</v>
      </c>
      <c r="G28" s="1">
        <v>14977</v>
      </c>
      <c r="H28">
        <v>0</v>
      </c>
      <c r="I28">
        <v>0</v>
      </c>
      <c r="J28">
        <v>0</v>
      </c>
      <c r="K28" t="s">
        <v>28</v>
      </c>
    </row>
    <row r="29" spans="1:11" x14ac:dyDescent="0.2">
      <c r="A29" t="s">
        <v>228</v>
      </c>
      <c r="B29">
        <v>4</v>
      </c>
      <c r="C29">
        <v>23</v>
      </c>
      <c r="D29">
        <v>1</v>
      </c>
      <c r="E29">
        <v>117</v>
      </c>
      <c r="F29">
        <v>1</v>
      </c>
      <c r="G29" s="1">
        <v>11324</v>
      </c>
      <c r="H29">
        <v>0</v>
      </c>
      <c r="I29">
        <v>6</v>
      </c>
      <c r="J29">
        <v>0</v>
      </c>
      <c r="K29" t="s">
        <v>28</v>
      </c>
    </row>
    <row r="30" spans="1:11" x14ac:dyDescent="0.2">
      <c r="A30" t="s">
        <v>230</v>
      </c>
      <c r="B30">
        <v>5</v>
      </c>
      <c r="C30">
        <v>1</v>
      </c>
      <c r="D30">
        <v>0</v>
      </c>
      <c r="E30">
        <v>1</v>
      </c>
      <c r="F30">
        <v>0</v>
      </c>
      <c r="G30" t="s">
        <v>316</v>
      </c>
      <c r="H30">
        <v>0</v>
      </c>
      <c r="I30">
        <v>0</v>
      </c>
      <c r="J30">
        <v>0</v>
      </c>
      <c r="K30" t="s">
        <v>28</v>
      </c>
    </row>
    <row r="31" spans="1:11" x14ac:dyDescent="0.2">
      <c r="A31" t="s">
        <v>70</v>
      </c>
      <c r="B31">
        <v>1</v>
      </c>
      <c r="C31">
        <v>8</v>
      </c>
      <c r="D31">
        <v>0</v>
      </c>
      <c r="E31">
        <v>42</v>
      </c>
      <c r="F31">
        <v>0</v>
      </c>
      <c r="G31" t="s">
        <v>317</v>
      </c>
      <c r="H31">
        <v>0</v>
      </c>
      <c r="I31">
        <v>0</v>
      </c>
      <c r="J31">
        <v>0</v>
      </c>
      <c r="K31" t="s">
        <v>28</v>
      </c>
    </row>
    <row r="32" spans="1:11" x14ac:dyDescent="0.2">
      <c r="A32" t="s">
        <v>190</v>
      </c>
      <c r="B32">
        <v>10</v>
      </c>
      <c r="C32">
        <v>3</v>
      </c>
      <c r="D32">
        <v>0</v>
      </c>
      <c r="E32">
        <v>17</v>
      </c>
      <c r="F32">
        <v>0</v>
      </c>
      <c r="G32" t="s">
        <v>318</v>
      </c>
      <c r="H32">
        <v>0</v>
      </c>
      <c r="I32">
        <v>0</v>
      </c>
      <c r="J32">
        <v>0</v>
      </c>
      <c r="K32" t="s">
        <v>28</v>
      </c>
    </row>
    <row r="33" spans="1:11" x14ac:dyDescent="0.2">
      <c r="A33" t="s">
        <v>78</v>
      </c>
      <c r="B33">
        <v>6</v>
      </c>
      <c r="C33">
        <v>17</v>
      </c>
      <c r="D33">
        <v>0</v>
      </c>
      <c r="E33">
        <v>103</v>
      </c>
      <c r="F33">
        <v>0</v>
      </c>
      <c r="G33" t="s">
        <v>319</v>
      </c>
      <c r="H33">
        <v>0</v>
      </c>
      <c r="I33">
        <v>0</v>
      </c>
      <c r="J33">
        <v>0</v>
      </c>
      <c r="K33" t="s">
        <v>28</v>
      </c>
    </row>
    <row r="34" spans="1:11" x14ac:dyDescent="0.2">
      <c r="A34" t="s">
        <v>224</v>
      </c>
      <c r="B34">
        <v>1</v>
      </c>
      <c r="C34">
        <v>6</v>
      </c>
      <c r="D34">
        <v>0</v>
      </c>
      <c r="E34">
        <v>47</v>
      </c>
      <c r="F34">
        <v>0</v>
      </c>
      <c r="G34" t="s">
        <v>320</v>
      </c>
      <c r="H34">
        <v>0</v>
      </c>
      <c r="I34">
        <v>5</v>
      </c>
      <c r="J34">
        <v>0</v>
      </c>
      <c r="K34" t="s">
        <v>28</v>
      </c>
    </row>
    <row r="35" spans="1:11" x14ac:dyDescent="0.2">
      <c r="A35" t="s">
        <v>124</v>
      </c>
      <c r="B35">
        <v>7</v>
      </c>
      <c r="C35">
        <v>4</v>
      </c>
      <c r="D35">
        <v>0</v>
      </c>
      <c r="E35">
        <v>45</v>
      </c>
      <c r="F35">
        <v>0</v>
      </c>
      <c r="G35" t="s">
        <v>321</v>
      </c>
      <c r="H35">
        <v>0</v>
      </c>
      <c r="I35">
        <v>5</v>
      </c>
      <c r="J35">
        <v>0</v>
      </c>
      <c r="K35" t="s">
        <v>28</v>
      </c>
    </row>
    <row r="36" spans="1:11" x14ac:dyDescent="0.2">
      <c r="A36" t="s">
        <v>231</v>
      </c>
      <c r="B36">
        <v>1</v>
      </c>
      <c r="C36">
        <v>3</v>
      </c>
      <c r="D36">
        <v>0</v>
      </c>
      <c r="E36">
        <v>34</v>
      </c>
      <c r="F36">
        <v>0</v>
      </c>
      <c r="G36" t="s">
        <v>322</v>
      </c>
      <c r="H36">
        <v>0</v>
      </c>
      <c r="I36">
        <v>0</v>
      </c>
      <c r="J36">
        <v>0</v>
      </c>
      <c r="K36" t="s">
        <v>28</v>
      </c>
    </row>
    <row r="37" spans="1:11" x14ac:dyDescent="0.2">
      <c r="A37" t="s">
        <v>323</v>
      </c>
      <c r="B37">
        <v>1</v>
      </c>
      <c r="C37">
        <v>1</v>
      </c>
      <c r="D37">
        <v>0</v>
      </c>
      <c r="E37">
        <v>13</v>
      </c>
      <c r="F37">
        <v>0</v>
      </c>
      <c r="G37" t="s">
        <v>324</v>
      </c>
      <c r="H37">
        <v>0</v>
      </c>
      <c r="I37">
        <v>0</v>
      </c>
      <c r="J37">
        <v>0</v>
      </c>
      <c r="K37" t="s">
        <v>28</v>
      </c>
    </row>
    <row r="38" spans="1:11" x14ac:dyDescent="0.2">
      <c r="A38" t="s">
        <v>261</v>
      </c>
      <c r="B38">
        <v>12</v>
      </c>
      <c r="C38">
        <v>1</v>
      </c>
      <c r="D38">
        <v>0</v>
      </c>
      <c r="E38">
        <v>14</v>
      </c>
      <c r="F38">
        <v>0</v>
      </c>
      <c r="G38" t="s">
        <v>325</v>
      </c>
      <c r="H38">
        <v>0</v>
      </c>
      <c r="I38">
        <v>4</v>
      </c>
      <c r="J38">
        <v>0</v>
      </c>
      <c r="K3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>
      <selection activeCell="B2" sqref="B2"/>
    </sheetView>
  </sheetViews>
  <sheetFormatPr baseColWidth="10" defaultRowHeight="16" x14ac:dyDescent="0.2"/>
  <cols>
    <col min="1" max="1" width="16.33203125" bestFit="1" customWidth="1"/>
  </cols>
  <sheetData>
    <row r="1" spans="1:12" x14ac:dyDescent="0.2">
      <c r="A1" t="str">
        <f>'Bowl-Base-Start'!A1</f>
        <v>Player</v>
      </c>
      <c r="B1" t="str">
        <f>'Bowl-Base-Start'!B1</f>
        <v>Mat</v>
      </c>
      <c r="C1" t="str">
        <f>'Bowl-Base-Start'!C1</f>
        <v>Overs</v>
      </c>
      <c r="D1" t="str">
        <f>'Bowl-Base-Start'!D1</f>
        <v>Mdns</v>
      </c>
      <c r="E1" t="str">
        <f>'Bowl-Base-Start'!E1</f>
        <v>Runs</v>
      </c>
      <c r="F1" t="str">
        <f>'Bowl-Base-Start'!F1</f>
        <v>Wkts</v>
      </c>
      <c r="G1" t="str">
        <f>'Bowl-Base-Start'!G1</f>
        <v>5wi</v>
      </c>
      <c r="H1" t="str">
        <f>'Bowl-Base-Start'!H1</f>
        <v>Wides</v>
      </c>
      <c r="I1" t="str">
        <f>'Bowl-Base-Start'!I1</f>
        <v>NBs</v>
      </c>
      <c r="J1" t="str">
        <f>'Bowl-Base-Start'!J1</f>
        <v>Best wkts</v>
      </c>
      <c r="K1" t="str">
        <f>'Bowl-Base-Start'!K1</f>
        <v>Best runs</v>
      </c>
      <c r="L1" t="str">
        <f>'Bowl-Base-Start'!L1</f>
        <v>Active</v>
      </c>
    </row>
    <row r="2" spans="1:12" x14ac:dyDescent="0.2">
      <c r="A2" t="str">
        <f>'Bowl-Base-Start'!A2</f>
        <v>Forhad Ahmed</v>
      </c>
      <c r="B2">
        <f>'Bowl-Base-Start'!B2-IF(COUNTIF('Bat-Season'!$A:$A,'Bowl-Base-End'!$A2)&gt;0,VLOOKUP('Bowl-Base-End'!$A2,'Bat-Season'!$A:$K,2,FALSE))</f>
        <v>2</v>
      </c>
      <c r="C2">
        <f>'Bowl-Base-Start'!C2-IF(COUNTIF('Bowl-Season'!$A:$A,'Bowl-Base-End'!$A2)&gt;0,VLOOKUP('Bowl-Base-End'!$A2,'Bowl-Season'!$A:$K,3,FALSE))</f>
        <v>15</v>
      </c>
      <c r="D2">
        <f>'Bowl-Base-Start'!D2-IF(COUNTIF('Bowl-Season'!$A:$A,'Bowl-Base-End'!$A2)&gt;0,VLOOKUP('Bowl-Base-End'!$A2,'Bowl-Season'!$A:$K,4,FALSE))</f>
        <v>1</v>
      </c>
      <c r="E2">
        <f>'Bowl-Base-Start'!E2-IF(COUNTIF('Bowl-Season'!$A:$A,'Bowl-Base-End'!$A2)&gt;0,VLOOKUP('Bowl-Base-End'!$A2,'Bowl-Season'!$A:$K,5,FALSE))</f>
        <v>62</v>
      </c>
      <c r="F2">
        <f>'Bowl-Base-Start'!F2-IF(COUNTIF('Bowl-Season'!$A:$A,'Bowl-Base-End'!$A2)&gt;0,VLOOKUP('Bowl-Base-End'!$A2,'Bowl-Season'!$A:$K,6,FALSE))</f>
        <v>5</v>
      </c>
      <c r="G2">
        <f>'Bowl-Base-Start'!G2-IF(COUNTIF('Bowl-Season'!$A:$A,'Bowl-Base-End'!$A2)&gt;0,VLOOKUP('Bowl-Base-End'!$A2,'Bowl-Season'!$A:$K,8,FALSE))</f>
        <v>0</v>
      </c>
      <c r="H2">
        <f>'Bowl-Base-Start'!H2-IF(COUNTIF('Bowl-Season'!$A:$A,'Bowl-Base-End'!$A2)&gt;0,VLOOKUP('Bowl-Base-End'!$A2,'Bowl-Season'!$A:$K,9,FALSE))</f>
        <v>5</v>
      </c>
      <c r="I2">
        <f>'Bowl-Base-Start'!I2-IF(COUNTIF('Bowl-Season'!$A:$A,'Bowl-Base-End'!$A2)&gt;0,VLOOKUP('Bowl-Base-End'!$A2,'Bowl-Season'!$A:$K,10,FALSE))</f>
        <v>0</v>
      </c>
      <c r="J2">
        <f>'Bowl-Base-Start'!J2</f>
        <v>3</v>
      </c>
      <c r="K2">
        <f>'Bowl-Base-Start'!K2</f>
        <v>27</v>
      </c>
      <c r="L2" t="str">
        <f>'Bowl-Base-Start'!L2</f>
        <v>N</v>
      </c>
    </row>
    <row r="3" spans="1:12" x14ac:dyDescent="0.2">
      <c r="A3" t="str">
        <f>'Bowl-Base-Start'!A3</f>
        <v>A Akash</v>
      </c>
      <c r="B3">
        <f>'Bowl-Base-Start'!B3-IF(COUNTIF('Bat-Season'!$A:$A,'Bowl-Base-End'!$A3)&gt;0,VLOOKUP('Bowl-Base-End'!$A3,'Bat-Season'!$A:$K,2,FALSE))</f>
        <v>1</v>
      </c>
      <c r="C3">
        <f>'Bowl-Base-Start'!C3-IF(COUNTIF('Bowl-Season'!$A:$A,'Bowl-Base-End'!$A3)&gt;0,VLOOKUP('Bowl-Base-End'!$A3,'Bowl-Season'!$A:$K,3,FALSE))</f>
        <v>4</v>
      </c>
      <c r="D3">
        <f>'Bowl-Base-Start'!D3-IF(COUNTIF('Bowl-Season'!$A:$A,'Bowl-Base-End'!$A3)&gt;0,VLOOKUP('Bowl-Base-End'!$A3,'Bowl-Season'!$A:$K,4,FALSE))</f>
        <v>0</v>
      </c>
      <c r="E3">
        <f>'Bowl-Base-Start'!E3-IF(COUNTIF('Bowl-Season'!$A:$A,'Bowl-Base-End'!$A3)&gt;0,VLOOKUP('Bowl-Base-End'!$A3,'Bowl-Season'!$A:$K,5,FALSE))</f>
        <v>20</v>
      </c>
      <c r="F3">
        <f>'Bowl-Base-Start'!F3-IF(COUNTIF('Bowl-Season'!$A:$A,'Bowl-Base-End'!$A3)&gt;0,VLOOKUP('Bowl-Base-End'!$A3,'Bowl-Season'!$A:$K,6,FALSE))</f>
        <v>1</v>
      </c>
      <c r="G3">
        <f>'Bowl-Base-Start'!G3-IF(COUNTIF('Bowl-Season'!$A:$A,'Bowl-Base-End'!$A3)&gt;0,VLOOKUP('Bowl-Base-End'!$A3,'Bowl-Season'!$A:$K,8,FALSE))</f>
        <v>0</v>
      </c>
      <c r="H3">
        <f>'Bowl-Base-Start'!H3-IF(COUNTIF('Bowl-Season'!$A:$A,'Bowl-Base-End'!$A3)&gt;0,VLOOKUP('Bowl-Base-End'!$A3,'Bowl-Season'!$A:$K,9,FALSE))</f>
        <v>0</v>
      </c>
      <c r="I3">
        <f>'Bowl-Base-Start'!I3-IF(COUNTIF('Bowl-Season'!$A:$A,'Bowl-Base-End'!$A3)&gt;0,VLOOKUP('Bowl-Base-End'!$A3,'Bowl-Season'!$A:$K,10,FALSE))</f>
        <v>0</v>
      </c>
      <c r="J3">
        <f>'Bowl-Base-Start'!J3</f>
        <v>1</v>
      </c>
      <c r="K3">
        <f>'Bowl-Base-Start'!K3</f>
        <v>20</v>
      </c>
      <c r="L3" t="str">
        <f>'Bowl-Base-Start'!L3</f>
        <v>N</v>
      </c>
    </row>
    <row r="4" spans="1:12" x14ac:dyDescent="0.2">
      <c r="A4" t="str">
        <f>'Bowl-Base-Start'!A4</f>
        <v>B Ali</v>
      </c>
      <c r="B4">
        <f>'Bowl-Base-Start'!B4-IF(COUNTIF('Bat-Season'!$A:$A,'Bowl-Base-End'!$A4)&gt;0,VLOOKUP('Bowl-Base-End'!$A4,'Bat-Season'!$A:$K,2,FALSE))</f>
        <v>1</v>
      </c>
      <c r="C4">
        <f>'Bowl-Base-Start'!C4-IF(COUNTIF('Bowl-Season'!$A:$A,'Bowl-Base-End'!$A4)&gt;0,VLOOKUP('Bowl-Base-End'!$A4,'Bowl-Season'!$A:$K,3,FALSE))</f>
        <v>4</v>
      </c>
      <c r="D4">
        <f>'Bowl-Base-Start'!D4-IF(COUNTIF('Bowl-Season'!$A:$A,'Bowl-Base-End'!$A4)&gt;0,VLOOKUP('Bowl-Base-End'!$A4,'Bowl-Season'!$A:$K,4,FALSE))</f>
        <v>0</v>
      </c>
      <c r="E4">
        <f>'Bowl-Base-Start'!E4-IF(COUNTIF('Bowl-Season'!$A:$A,'Bowl-Base-End'!$A4)&gt;0,VLOOKUP('Bowl-Base-End'!$A4,'Bowl-Season'!$A:$K,5,FALSE))</f>
        <v>11</v>
      </c>
      <c r="F4">
        <f>'Bowl-Base-Start'!F4-IF(COUNTIF('Bowl-Season'!$A:$A,'Bowl-Base-End'!$A4)&gt;0,VLOOKUP('Bowl-Base-End'!$A4,'Bowl-Season'!$A:$K,6,FALSE))</f>
        <v>2</v>
      </c>
      <c r="G4">
        <f>'Bowl-Base-Start'!G4-IF(COUNTIF('Bowl-Season'!$A:$A,'Bowl-Base-End'!$A4)&gt;0,VLOOKUP('Bowl-Base-End'!$A4,'Bowl-Season'!$A:$K,8,FALSE))</f>
        <v>0</v>
      </c>
      <c r="H4">
        <f>'Bowl-Base-Start'!H4-IF(COUNTIF('Bowl-Season'!$A:$A,'Bowl-Base-End'!$A4)&gt;0,VLOOKUP('Bowl-Base-End'!$A4,'Bowl-Season'!$A:$K,9,FALSE))</f>
        <v>0</v>
      </c>
      <c r="I4">
        <f>'Bowl-Base-Start'!I4-IF(COUNTIF('Bowl-Season'!$A:$A,'Bowl-Base-End'!$A4)&gt;0,VLOOKUP('Bowl-Base-End'!$A4,'Bowl-Season'!$A:$K,10,FALSE))</f>
        <v>0</v>
      </c>
      <c r="J4">
        <f>'Bowl-Base-Start'!J4</f>
        <v>2</v>
      </c>
      <c r="K4">
        <f>'Bowl-Base-Start'!K4</f>
        <v>11</v>
      </c>
      <c r="L4" t="str">
        <f>'Bowl-Base-Start'!L4</f>
        <v>N</v>
      </c>
    </row>
    <row r="5" spans="1:12" x14ac:dyDescent="0.2">
      <c r="A5" t="str">
        <f>'Bowl-Base-Start'!A5</f>
        <v>S Ali</v>
      </c>
      <c r="B5">
        <f>'Bowl-Base-Start'!B5-IF(COUNTIF('Bat-Season'!$A:$A,'Bowl-Base-End'!$A5)&gt;0,VLOOKUP('Bowl-Base-End'!$A5,'Bat-Season'!$A:$K,2,FALSE))</f>
        <v>1</v>
      </c>
      <c r="C5">
        <f>'Bowl-Base-Start'!C5-IF(COUNTIF('Bowl-Season'!$A:$A,'Bowl-Base-End'!$A5)&gt;0,VLOOKUP('Bowl-Base-End'!$A5,'Bowl-Season'!$A:$K,3,FALSE))</f>
        <v>8</v>
      </c>
      <c r="D5">
        <f>'Bowl-Base-Start'!D5-IF(COUNTIF('Bowl-Season'!$A:$A,'Bowl-Base-End'!$A5)&gt;0,VLOOKUP('Bowl-Base-End'!$A5,'Bowl-Season'!$A:$K,4,FALSE))</f>
        <v>0</v>
      </c>
      <c r="E5">
        <f>'Bowl-Base-Start'!E5-IF(COUNTIF('Bowl-Season'!$A:$A,'Bowl-Base-End'!$A5)&gt;0,VLOOKUP('Bowl-Base-End'!$A5,'Bowl-Season'!$A:$K,5,FALSE))</f>
        <v>30</v>
      </c>
      <c r="F5">
        <f>'Bowl-Base-Start'!F5-IF(COUNTIF('Bowl-Season'!$A:$A,'Bowl-Base-End'!$A5)&gt;0,VLOOKUP('Bowl-Base-End'!$A5,'Bowl-Season'!$A:$K,6,FALSE))</f>
        <v>1</v>
      </c>
      <c r="G5">
        <f>'Bowl-Base-Start'!G5-IF(COUNTIF('Bowl-Season'!$A:$A,'Bowl-Base-End'!$A5)&gt;0,VLOOKUP('Bowl-Base-End'!$A5,'Bowl-Season'!$A:$K,8,FALSE))</f>
        <v>0</v>
      </c>
      <c r="H5">
        <f>'Bowl-Base-Start'!H5-IF(COUNTIF('Bowl-Season'!$A:$A,'Bowl-Base-End'!$A5)&gt;0,VLOOKUP('Bowl-Base-End'!$A5,'Bowl-Season'!$A:$K,9,FALSE))</f>
        <v>0</v>
      </c>
      <c r="I5">
        <f>'Bowl-Base-Start'!I5-IF(COUNTIF('Bowl-Season'!$A:$A,'Bowl-Base-End'!$A5)&gt;0,VLOOKUP('Bowl-Base-End'!$A5,'Bowl-Season'!$A:$K,10,FALSE))</f>
        <v>0</v>
      </c>
      <c r="J5">
        <f>'Bowl-Base-Start'!J5</f>
        <v>1</v>
      </c>
      <c r="K5">
        <f>'Bowl-Base-Start'!K5</f>
        <v>30</v>
      </c>
      <c r="L5" t="str">
        <f>'Bowl-Base-Start'!L5</f>
        <v>N</v>
      </c>
    </row>
    <row r="6" spans="1:12" x14ac:dyDescent="0.2">
      <c r="A6" t="str">
        <f>'Bowl-Base-Start'!A6</f>
        <v>S Anaokar</v>
      </c>
      <c r="B6">
        <f>'Bowl-Base-Start'!B6-IF(COUNTIF('Bat-Season'!$A:$A,'Bowl-Base-End'!$A6)&gt;0,VLOOKUP('Bowl-Base-End'!$A6,'Bat-Season'!$A:$K,2,FALSE))</f>
        <v>129</v>
      </c>
      <c r="C6">
        <f>'Bowl-Base-Start'!C6-IF(COUNTIF('Bowl-Season'!$A:$A,'Bowl-Base-End'!$A6)&gt;0,VLOOKUP('Bowl-Base-End'!$A6,'Bowl-Season'!$A:$K,3,FALSE))</f>
        <v>59</v>
      </c>
      <c r="D6">
        <f>'Bowl-Base-Start'!D6-IF(COUNTIF('Bowl-Season'!$A:$A,'Bowl-Base-End'!$A6)&gt;0,VLOOKUP('Bowl-Base-End'!$A6,'Bowl-Season'!$A:$K,4,FALSE))</f>
        <v>3</v>
      </c>
      <c r="E6">
        <f>'Bowl-Base-Start'!E6-IF(COUNTIF('Bowl-Season'!$A:$A,'Bowl-Base-End'!$A6)&gt;0,VLOOKUP('Bowl-Base-End'!$A6,'Bowl-Season'!$A:$K,5,FALSE))</f>
        <v>329</v>
      </c>
      <c r="F6">
        <f>'Bowl-Base-Start'!F6-IF(COUNTIF('Bowl-Season'!$A:$A,'Bowl-Base-End'!$A6)&gt;0,VLOOKUP('Bowl-Base-End'!$A6,'Bowl-Season'!$A:$K,6,FALSE))</f>
        <v>18</v>
      </c>
      <c r="G6">
        <f>'Bowl-Base-Start'!G6-IF(COUNTIF('Bowl-Season'!$A:$A,'Bowl-Base-End'!$A6)&gt;0,VLOOKUP('Bowl-Base-End'!$A6,'Bowl-Season'!$A:$K,8,FALSE))</f>
        <v>0</v>
      </c>
      <c r="H6">
        <f>'Bowl-Base-Start'!H6-IF(COUNTIF('Bowl-Season'!$A:$A,'Bowl-Base-End'!$A6)&gt;0,VLOOKUP('Bowl-Base-End'!$A6,'Bowl-Season'!$A:$K,9,FALSE))</f>
        <v>0</v>
      </c>
      <c r="I6">
        <f>'Bowl-Base-Start'!I6-IF(COUNTIF('Bowl-Season'!$A:$A,'Bowl-Base-End'!$A6)&gt;0,VLOOKUP('Bowl-Base-End'!$A6,'Bowl-Season'!$A:$K,10,FALSE))</f>
        <v>0</v>
      </c>
      <c r="J6">
        <f>'Bowl-Base-Start'!J6</f>
        <v>4</v>
      </c>
      <c r="K6">
        <f>'Bowl-Base-Start'!K6</f>
        <v>35</v>
      </c>
      <c r="L6" t="str">
        <f>'Bowl-Base-Start'!L6</f>
        <v>N</v>
      </c>
    </row>
    <row r="7" spans="1:12" x14ac:dyDescent="0.2">
      <c r="A7" t="str">
        <f>'Bowl-Base-Start'!A7</f>
        <v>Matthew Ashton</v>
      </c>
      <c r="B7">
        <f>'Bowl-Base-Start'!B7-IF(COUNTIF('Bat-Season'!$A:$A,'Bowl-Base-End'!$A7)&gt;0,VLOOKUP('Bowl-Base-End'!$A7,'Bat-Season'!$A:$K,2,FALSE))</f>
        <v>121</v>
      </c>
      <c r="C7">
        <f>'Bowl-Base-Start'!C7-IF(COUNTIF('Bowl-Season'!$A:$A,'Bowl-Base-End'!$A7)&gt;0,VLOOKUP('Bowl-Base-End'!$A7,'Bowl-Season'!$A:$K,3,FALSE))</f>
        <v>886</v>
      </c>
      <c r="D7">
        <f>'Bowl-Base-Start'!D7-IF(COUNTIF('Bowl-Season'!$A:$A,'Bowl-Base-End'!$A7)&gt;0,VLOOKUP('Bowl-Base-End'!$A7,'Bowl-Season'!$A:$K,4,FALSE))</f>
        <v>137</v>
      </c>
      <c r="E7">
        <f>'Bowl-Base-Start'!E7-IF(COUNTIF('Bowl-Season'!$A:$A,'Bowl-Base-End'!$A7)&gt;0,VLOOKUP('Bowl-Base-End'!$A7,'Bowl-Season'!$A:$K,5,FALSE))</f>
        <v>3288</v>
      </c>
      <c r="F7">
        <f>'Bowl-Base-Start'!F7-IF(COUNTIF('Bowl-Season'!$A:$A,'Bowl-Base-End'!$A7)&gt;0,VLOOKUP('Bowl-Base-End'!$A7,'Bowl-Season'!$A:$K,6,FALSE))</f>
        <v>169</v>
      </c>
      <c r="G7">
        <f>'Bowl-Base-Start'!G7-IF(COUNTIF('Bowl-Season'!$A:$A,'Bowl-Base-End'!$A7)&gt;0,VLOOKUP('Bowl-Base-End'!$A7,'Bowl-Season'!$A:$K,8,FALSE))</f>
        <v>2</v>
      </c>
      <c r="H7">
        <f>'Bowl-Base-Start'!H7-IF(COUNTIF('Bowl-Season'!$A:$A,'Bowl-Base-End'!$A7)&gt;0,VLOOKUP('Bowl-Base-End'!$A7,'Bowl-Season'!$A:$K,9,FALSE))</f>
        <v>0</v>
      </c>
      <c r="I7">
        <f>'Bowl-Base-Start'!I7-IF(COUNTIF('Bowl-Season'!$A:$A,'Bowl-Base-End'!$A7)&gt;0,VLOOKUP('Bowl-Base-End'!$A7,'Bowl-Season'!$A:$K,10,FALSE))</f>
        <v>0</v>
      </c>
      <c r="J7">
        <f>'Bowl-Base-Start'!J7</f>
        <v>5</v>
      </c>
      <c r="K7">
        <f>'Bowl-Base-Start'!K7</f>
        <v>19</v>
      </c>
      <c r="L7" t="str">
        <f>'Bowl-Base-Start'!L7</f>
        <v>N</v>
      </c>
    </row>
    <row r="8" spans="1:12" x14ac:dyDescent="0.2">
      <c r="A8" t="str">
        <f>'Bowl-Base-Start'!A8</f>
        <v>J Baird-Murray</v>
      </c>
      <c r="B8">
        <f>'Bowl-Base-Start'!B8-IF(COUNTIF('Bat-Season'!$A:$A,'Bowl-Base-End'!$A8)&gt;0,VLOOKUP('Bowl-Base-End'!$A8,'Bat-Season'!$A:$K,2,FALSE))</f>
        <v>4</v>
      </c>
      <c r="C8">
        <f>'Bowl-Base-Start'!C8-IF(COUNTIF('Bowl-Season'!$A:$A,'Bowl-Base-End'!$A8)&gt;0,VLOOKUP('Bowl-Base-End'!$A8,'Bowl-Season'!$A:$K,3,FALSE))</f>
        <v>14</v>
      </c>
      <c r="D8">
        <f>'Bowl-Base-Start'!D8-IF(COUNTIF('Bowl-Season'!$A:$A,'Bowl-Base-End'!$A8)&gt;0,VLOOKUP('Bowl-Base-End'!$A8,'Bowl-Season'!$A:$K,4,FALSE))</f>
        <v>1</v>
      </c>
      <c r="E8">
        <f>'Bowl-Base-Start'!E8-IF(COUNTIF('Bowl-Season'!$A:$A,'Bowl-Base-End'!$A8)&gt;0,VLOOKUP('Bowl-Base-End'!$A8,'Bowl-Season'!$A:$K,5,FALSE))</f>
        <v>72</v>
      </c>
      <c r="F8">
        <f>'Bowl-Base-Start'!F8-IF(COUNTIF('Bowl-Season'!$A:$A,'Bowl-Base-End'!$A8)&gt;0,VLOOKUP('Bowl-Base-End'!$A8,'Bowl-Season'!$A:$K,6,FALSE))</f>
        <v>0</v>
      </c>
      <c r="G8">
        <f>'Bowl-Base-Start'!G8-IF(COUNTIF('Bowl-Season'!$A:$A,'Bowl-Base-End'!$A8)&gt;0,VLOOKUP('Bowl-Base-End'!$A8,'Bowl-Season'!$A:$K,8,FALSE))</f>
        <v>0</v>
      </c>
      <c r="H8">
        <f>'Bowl-Base-Start'!H8-IF(COUNTIF('Bowl-Season'!$A:$A,'Bowl-Base-End'!$A8)&gt;0,VLOOKUP('Bowl-Base-End'!$A8,'Bowl-Season'!$A:$K,9,FALSE))</f>
        <v>0</v>
      </c>
      <c r="I8">
        <f>'Bowl-Base-Start'!I8-IF(COUNTIF('Bowl-Season'!$A:$A,'Bowl-Base-End'!$A8)&gt;0,VLOOKUP('Bowl-Base-End'!$A8,'Bowl-Season'!$A:$K,10,FALSE))</f>
        <v>0</v>
      </c>
      <c r="J8">
        <f>'Bowl-Base-Start'!J8</f>
        <v>0</v>
      </c>
      <c r="K8">
        <f>'Bowl-Base-Start'!K8</f>
        <v>18</v>
      </c>
      <c r="L8" t="str">
        <f>'Bowl-Base-Start'!L8</f>
        <v>N</v>
      </c>
    </row>
    <row r="9" spans="1:12" x14ac:dyDescent="0.2">
      <c r="A9" t="str">
        <f>'Bowl-Base-Start'!A9</f>
        <v>P Baker</v>
      </c>
      <c r="B9">
        <f>'Bowl-Base-Start'!B9-IF(COUNTIF('Bat-Season'!$A:$A,'Bowl-Base-End'!$A9)&gt;0,VLOOKUP('Bowl-Base-End'!$A9,'Bat-Season'!$A:$K,2,FALSE))</f>
        <v>1</v>
      </c>
      <c r="C9">
        <f>'Bowl-Base-Start'!C9-IF(COUNTIF('Bowl-Season'!$A:$A,'Bowl-Base-End'!$A9)&gt;0,VLOOKUP('Bowl-Base-End'!$A9,'Bowl-Season'!$A:$K,3,FALSE))</f>
        <v>0</v>
      </c>
      <c r="D9">
        <f>'Bowl-Base-Start'!D9-IF(COUNTIF('Bowl-Season'!$A:$A,'Bowl-Base-End'!$A9)&gt;0,VLOOKUP('Bowl-Base-End'!$A9,'Bowl-Season'!$A:$K,4,FALSE))</f>
        <v>0</v>
      </c>
      <c r="E9">
        <f>'Bowl-Base-Start'!E9-IF(COUNTIF('Bowl-Season'!$A:$A,'Bowl-Base-End'!$A9)&gt;0,VLOOKUP('Bowl-Base-End'!$A9,'Bowl-Season'!$A:$K,5,FALSE))</f>
        <v>0</v>
      </c>
      <c r="F9">
        <f>'Bowl-Base-Start'!F9-IF(COUNTIF('Bowl-Season'!$A:$A,'Bowl-Base-End'!$A9)&gt;0,VLOOKUP('Bowl-Base-End'!$A9,'Bowl-Season'!$A:$K,6,FALSE))</f>
        <v>0</v>
      </c>
      <c r="G9">
        <f>'Bowl-Base-Start'!G9-IF(COUNTIF('Bowl-Season'!$A:$A,'Bowl-Base-End'!$A9)&gt;0,VLOOKUP('Bowl-Base-End'!$A9,'Bowl-Season'!$A:$K,8,FALSE))</f>
        <v>0</v>
      </c>
      <c r="H9">
        <f>'Bowl-Base-Start'!H9-IF(COUNTIF('Bowl-Season'!$A:$A,'Bowl-Base-End'!$A9)&gt;0,VLOOKUP('Bowl-Base-End'!$A9,'Bowl-Season'!$A:$K,9,FALSE))</f>
        <v>0</v>
      </c>
      <c r="I9">
        <f>'Bowl-Base-Start'!I9-IF(COUNTIF('Bowl-Season'!$A:$A,'Bowl-Base-End'!$A9)&gt;0,VLOOKUP('Bowl-Base-End'!$A9,'Bowl-Season'!$A:$K,10,FALSE))</f>
        <v>0</v>
      </c>
      <c r="J9">
        <f>'Bowl-Base-Start'!J9</f>
        <v>0</v>
      </c>
      <c r="K9">
        <f>'Bowl-Base-Start'!K9</f>
        <v>9</v>
      </c>
      <c r="L9" t="str">
        <f>'Bowl-Base-Start'!L9</f>
        <v>N</v>
      </c>
    </row>
    <row r="10" spans="1:12" x14ac:dyDescent="0.2">
      <c r="A10" t="str">
        <f>'Bowl-Base-Start'!A10</f>
        <v>D Banger</v>
      </c>
      <c r="B10">
        <f>'Bowl-Base-Start'!B10-IF(COUNTIF('Bat-Season'!$A:$A,'Bowl-Base-End'!$A10)&gt;0,VLOOKUP('Bowl-Base-End'!$A10,'Bat-Season'!$A:$K,2,FALSE))</f>
        <v>14</v>
      </c>
      <c r="C10">
        <f>'Bowl-Base-Start'!C10-IF(COUNTIF('Bowl-Season'!$A:$A,'Bowl-Base-End'!$A10)&gt;0,VLOOKUP('Bowl-Base-End'!$A10,'Bowl-Season'!$A:$K,3,FALSE))</f>
        <v>85</v>
      </c>
      <c r="D10">
        <f>'Bowl-Base-Start'!D10-IF(COUNTIF('Bowl-Season'!$A:$A,'Bowl-Base-End'!$A10)&gt;0,VLOOKUP('Bowl-Base-End'!$A10,'Bowl-Season'!$A:$K,4,FALSE))</f>
        <v>2</v>
      </c>
      <c r="E10">
        <f>'Bowl-Base-Start'!E10-IF(COUNTIF('Bowl-Season'!$A:$A,'Bowl-Base-End'!$A10)&gt;0,VLOOKUP('Bowl-Base-End'!$A10,'Bowl-Season'!$A:$K,5,FALSE))</f>
        <v>402</v>
      </c>
      <c r="F10">
        <f>'Bowl-Base-Start'!F10-IF(COUNTIF('Bowl-Season'!$A:$A,'Bowl-Base-End'!$A10)&gt;0,VLOOKUP('Bowl-Base-End'!$A10,'Bowl-Season'!$A:$K,6,FALSE))</f>
        <v>15</v>
      </c>
      <c r="G10">
        <f>'Bowl-Base-Start'!G10-IF(COUNTIF('Bowl-Season'!$A:$A,'Bowl-Base-End'!$A10)&gt;0,VLOOKUP('Bowl-Base-End'!$A10,'Bowl-Season'!$A:$K,8,FALSE))</f>
        <v>0</v>
      </c>
      <c r="H10">
        <f>'Bowl-Base-Start'!H10-IF(COUNTIF('Bowl-Season'!$A:$A,'Bowl-Base-End'!$A10)&gt;0,VLOOKUP('Bowl-Base-End'!$A10,'Bowl-Season'!$A:$K,9,FALSE))</f>
        <v>0</v>
      </c>
      <c r="I10">
        <f>'Bowl-Base-Start'!I10-IF(COUNTIF('Bowl-Season'!$A:$A,'Bowl-Base-End'!$A10)&gt;0,VLOOKUP('Bowl-Base-End'!$A10,'Bowl-Season'!$A:$K,10,FALSE))</f>
        <v>0</v>
      </c>
      <c r="J10">
        <f>'Bowl-Base-Start'!J10</f>
        <v>3</v>
      </c>
      <c r="K10">
        <f>'Bowl-Base-Start'!K10</f>
        <v>40</v>
      </c>
      <c r="L10" t="str">
        <f>'Bowl-Base-Start'!L10</f>
        <v>N</v>
      </c>
    </row>
    <row r="11" spans="1:12" x14ac:dyDescent="0.2">
      <c r="A11" t="str">
        <f>'Bowl-Base-Start'!A11</f>
        <v>A Bangotra</v>
      </c>
      <c r="B11">
        <f>'Bowl-Base-Start'!B11-IF(COUNTIF('Bat-Season'!$A:$A,'Bowl-Base-End'!$A11)&gt;0,VLOOKUP('Bowl-Base-End'!$A11,'Bat-Season'!$A:$K,2,FALSE))</f>
        <v>22</v>
      </c>
      <c r="C11">
        <f>'Bowl-Base-Start'!C11-IF(COUNTIF('Bowl-Season'!$A:$A,'Bowl-Base-End'!$A11)&gt;0,VLOOKUP('Bowl-Base-End'!$A11,'Bowl-Season'!$A:$K,3,FALSE))</f>
        <v>10</v>
      </c>
      <c r="D11">
        <f>'Bowl-Base-Start'!D11-IF(COUNTIF('Bowl-Season'!$A:$A,'Bowl-Base-End'!$A11)&gt;0,VLOOKUP('Bowl-Base-End'!$A11,'Bowl-Season'!$A:$K,4,FALSE))</f>
        <v>1</v>
      </c>
      <c r="E11">
        <f>'Bowl-Base-Start'!E11-IF(COUNTIF('Bowl-Season'!$A:$A,'Bowl-Base-End'!$A11)&gt;0,VLOOKUP('Bowl-Base-End'!$A11,'Bowl-Season'!$A:$K,5,FALSE))</f>
        <v>41</v>
      </c>
      <c r="F11">
        <f>'Bowl-Base-Start'!F11-IF(COUNTIF('Bowl-Season'!$A:$A,'Bowl-Base-End'!$A11)&gt;0,VLOOKUP('Bowl-Base-End'!$A11,'Bowl-Season'!$A:$K,6,FALSE))</f>
        <v>1</v>
      </c>
      <c r="G11">
        <f>'Bowl-Base-Start'!G11-IF(COUNTIF('Bowl-Season'!$A:$A,'Bowl-Base-End'!$A11)&gt;0,VLOOKUP('Bowl-Base-End'!$A11,'Bowl-Season'!$A:$K,8,FALSE))</f>
        <v>0</v>
      </c>
      <c r="H11">
        <f>'Bowl-Base-Start'!H11-IF(COUNTIF('Bowl-Season'!$A:$A,'Bowl-Base-End'!$A11)&gt;0,VLOOKUP('Bowl-Base-End'!$A11,'Bowl-Season'!$A:$K,9,FALSE))</f>
        <v>0</v>
      </c>
      <c r="I11">
        <f>'Bowl-Base-Start'!I11-IF(COUNTIF('Bowl-Season'!$A:$A,'Bowl-Base-End'!$A11)&gt;0,VLOOKUP('Bowl-Base-End'!$A11,'Bowl-Season'!$A:$K,10,FALSE))</f>
        <v>0</v>
      </c>
      <c r="J11">
        <f>'Bowl-Base-Start'!J11</f>
        <v>1</v>
      </c>
      <c r="K11">
        <f>'Bowl-Base-Start'!K11</f>
        <v>1</v>
      </c>
      <c r="L11" t="str">
        <f>'Bowl-Base-Start'!L11</f>
        <v>N</v>
      </c>
    </row>
    <row r="12" spans="1:12" x14ac:dyDescent="0.2">
      <c r="A12" t="str">
        <f>'Bowl-Base-Start'!A12</f>
        <v>B Barker</v>
      </c>
      <c r="B12">
        <f>'Bowl-Base-Start'!B12-IF(COUNTIF('Bat-Season'!$A:$A,'Bowl-Base-End'!$A12)&gt;0,VLOOKUP('Bowl-Base-End'!$A12,'Bat-Season'!$A:$K,2,FALSE))</f>
        <v>1</v>
      </c>
      <c r="C12">
        <f>'Bowl-Base-Start'!C12-IF(COUNTIF('Bowl-Season'!$A:$A,'Bowl-Base-End'!$A12)&gt;0,VLOOKUP('Bowl-Base-End'!$A12,'Bowl-Season'!$A:$K,3,FALSE))</f>
        <v>3</v>
      </c>
      <c r="D12">
        <f>'Bowl-Base-Start'!D12-IF(COUNTIF('Bowl-Season'!$A:$A,'Bowl-Base-End'!$A12)&gt;0,VLOOKUP('Bowl-Base-End'!$A12,'Bowl-Season'!$A:$K,4,FALSE))</f>
        <v>1</v>
      </c>
      <c r="E12">
        <f>'Bowl-Base-Start'!E12-IF(COUNTIF('Bowl-Season'!$A:$A,'Bowl-Base-End'!$A12)&gt;0,VLOOKUP('Bowl-Base-End'!$A12,'Bowl-Season'!$A:$K,5,FALSE))</f>
        <v>3</v>
      </c>
      <c r="F12">
        <f>'Bowl-Base-Start'!F12-IF(COUNTIF('Bowl-Season'!$A:$A,'Bowl-Base-End'!$A12)&gt;0,VLOOKUP('Bowl-Base-End'!$A12,'Bowl-Season'!$A:$K,6,FALSE))</f>
        <v>1</v>
      </c>
      <c r="G12">
        <f>'Bowl-Base-Start'!G12-IF(COUNTIF('Bowl-Season'!$A:$A,'Bowl-Base-End'!$A12)&gt;0,VLOOKUP('Bowl-Base-End'!$A12,'Bowl-Season'!$A:$K,8,FALSE))</f>
        <v>0</v>
      </c>
      <c r="H12">
        <f>'Bowl-Base-Start'!H12-IF(COUNTIF('Bowl-Season'!$A:$A,'Bowl-Base-End'!$A12)&gt;0,VLOOKUP('Bowl-Base-End'!$A12,'Bowl-Season'!$A:$K,9,FALSE))</f>
        <v>0</v>
      </c>
      <c r="I12">
        <f>'Bowl-Base-Start'!I12-IF(COUNTIF('Bowl-Season'!$A:$A,'Bowl-Base-End'!$A12)&gt;0,VLOOKUP('Bowl-Base-End'!$A12,'Bowl-Season'!$A:$K,10,FALSE))</f>
        <v>0</v>
      </c>
      <c r="J12">
        <f>'Bowl-Base-Start'!J12</f>
        <v>1</v>
      </c>
      <c r="K12">
        <f>'Bowl-Base-Start'!K12</f>
        <v>3</v>
      </c>
      <c r="L12" t="str">
        <f>'Bowl-Base-Start'!L12</f>
        <v>N</v>
      </c>
    </row>
    <row r="13" spans="1:12" x14ac:dyDescent="0.2">
      <c r="A13" t="str">
        <f>'Bowl-Base-Start'!A13</f>
        <v>S Barnes</v>
      </c>
      <c r="B13">
        <f>'Bowl-Base-Start'!B13-IF(COUNTIF('Bat-Season'!$A:$A,'Bowl-Base-End'!$A13)&gt;0,VLOOKUP('Bowl-Base-End'!$A13,'Bat-Season'!$A:$K,2,FALSE))</f>
        <v>1</v>
      </c>
      <c r="C13">
        <f>'Bowl-Base-Start'!C13-IF(COUNTIF('Bowl-Season'!$A:$A,'Bowl-Base-End'!$A13)&gt;0,VLOOKUP('Bowl-Base-End'!$A13,'Bowl-Season'!$A:$K,3,FALSE))</f>
        <v>0</v>
      </c>
      <c r="D13">
        <f>'Bowl-Base-Start'!D13-IF(COUNTIF('Bowl-Season'!$A:$A,'Bowl-Base-End'!$A13)&gt;0,VLOOKUP('Bowl-Base-End'!$A13,'Bowl-Season'!$A:$K,4,FALSE))</f>
        <v>0</v>
      </c>
      <c r="E13">
        <f>'Bowl-Base-Start'!E13-IF(COUNTIF('Bowl-Season'!$A:$A,'Bowl-Base-End'!$A13)&gt;0,VLOOKUP('Bowl-Base-End'!$A13,'Bowl-Season'!$A:$K,5,FALSE))</f>
        <v>0</v>
      </c>
      <c r="F13">
        <f>'Bowl-Base-Start'!F13-IF(COUNTIF('Bowl-Season'!$A:$A,'Bowl-Base-End'!$A13)&gt;0,VLOOKUP('Bowl-Base-End'!$A13,'Bowl-Season'!$A:$K,6,FALSE))</f>
        <v>0</v>
      </c>
      <c r="G13">
        <f>'Bowl-Base-Start'!G13-IF(COUNTIF('Bowl-Season'!$A:$A,'Bowl-Base-End'!$A13)&gt;0,VLOOKUP('Bowl-Base-End'!$A13,'Bowl-Season'!$A:$K,8,FALSE))</f>
        <v>0</v>
      </c>
      <c r="H13">
        <f>'Bowl-Base-Start'!H13-IF(COUNTIF('Bowl-Season'!$A:$A,'Bowl-Base-End'!$A13)&gt;0,VLOOKUP('Bowl-Base-End'!$A13,'Bowl-Season'!$A:$K,9,FALSE))</f>
        <v>0</v>
      </c>
      <c r="I13">
        <f>'Bowl-Base-Start'!I13-IF(COUNTIF('Bowl-Season'!$A:$A,'Bowl-Base-End'!$A13)&gt;0,VLOOKUP('Bowl-Base-End'!$A13,'Bowl-Season'!$A:$K,10,FALSE))</f>
        <v>0</v>
      </c>
      <c r="J13">
        <f>'Bowl-Base-Start'!J13</f>
        <v>0</v>
      </c>
      <c r="K13">
        <f>'Bowl-Base-Start'!K13</f>
        <v>0</v>
      </c>
      <c r="L13" t="str">
        <f>'Bowl-Base-Start'!L13</f>
        <v>N</v>
      </c>
    </row>
    <row r="14" spans="1:12" x14ac:dyDescent="0.2">
      <c r="A14" t="str">
        <f>'Bowl-Base-Start'!A14</f>
        <v>Adam Barraclough</v>
      </c>
      <c r="B14">
        <f>'Bowl-Base-Start'!B14-IF(COUNTIF('Bat-Season'!$A:$A,'Bowl-Base-End'!$A14)&gt;0,VLOOKUP('Bowl-Base-End'!$A14,'Bat-Season'!$A:$K,2,FALSE))</f>
        <v>41</v>
      </c>
      <c r="C14">
        <f>'Bowl-Base-Start'!C14-IF(COUNTIF('Bowl-Season'!$A:$A,'Bowl-Base-End'!$A14)&gt;0,VLOOKUP('Bowl-Base-End'!$A14,'Bowl-Season'!$A:$K,3,FALSE))</f>
        <v>43.2</v>
      </c>
      <c r="D14">
        <f>'Bowl-Base-Start'!D14-IF(COUNTIF('Bowl-Season'!$A:$A,'Bowl-Base-End'!$A14)&gt;0,VLOOKUP('Bowl-Base-End'!$A14,'Bowl-Season'!$A:$K,4,FALSE))</f>
        <v>1</v>
      </c>
      <c r="E14">
        <f>'Bowl-Base-Start'!E14-IF(COUNTIF('Bowl-Season'!$A:$A,'Bowl-Base-End'!$A14)&gt;0,VLOOKUP('Bowl-Base-End'!$A14,'Bowl-Season'!$A:$K,5,FALSE))</f>
        <v>238</v>
      </c>
      <c r="F14">
        <f>'Bowl-Base-Start'!F14-IF(COUNTIF('Bowl-Season'!$A:$A,'Bowl-Base-End'!$A14)&gt;0,VLOOKUP('Bowl-Base-End'!$A14,'Bowl-Season'!$A:$K,6,FALSE))</f>
        <v>20</v>
      </c>
      <c r="G14">
        <f>'Bowl-Base-Start'!G14-IF(COUNTIF('Bowl-Season'!$A:$A,'Bowl-Base-End'!$A14)&gt;0,VLOOKUP('Bowl-Base-End'!$A14,'Bowl-Season'!$A:$K,8,FALSE))</f>
        <v>0</v>
      </c>
      <c r="H14">
        <f>'Bowl-Base-Start'!H14-IF(COUNTIF('Bowl-Season'!$A:$A,'Bowl-Base-End'!$A14)&gt;0,VLOOKUP('Bowl-Base-End'!$A14,'Bowl-Season'!$A:$K,9,FALSE))</f>
        <v>37</v>
      </c>
      <c r="I14">
        <f>'Bowl-Base-Start'!I14-IF(COUNTIF('Bowl-Season'!$A:$A,'Bowl-Base-End'!$A14)&gt;0,VLOOKUP('Bowl-Base-End'!$A14,'Bowl-Season'!$A:$K,10,FALSE))</f>
        <v>9</v>
      </c>
      <c r="J14">
        <f>'Bowl-Base-Start'!J14</f>
        <v>4</v>
      </c>
      <c r="K14">
        <f>'Bowl-Base-Start'!K14</f>
        <v>21</v>
      </c>
      <c r="L14" t="str">
        <f>'Bowl-Base-Start'!L14</f>
        <v>Y</v>
      </c>
    </row>
    <row r="15" spans="1:12" x14ac:dyDescent="0.2">
      <c r="A15" t="str">
        <f>'Bowl-Base-Start'!A15</f>
        <v>Rory Barraclough</v>
      </c>
      <c r="B15">
        <f>'Bowl-Base-Start'!B15-IF(COUNTIF('Bat-Season'!$A:$A,'Bowl-Base-End'!$A15)&gt;0,VLOOKUP('Bowl-Base-End'!$A15,'Bat-Season'!$A:$K,2,FALSE))</f>
        <v>3</v>
      </c>
      <c r="C15">
        <f>'Bowl-Base-Start'!C15-IF(COUNTIF('Bowl-Season'!$A:$A,'Bowl-Base-End'!$A15)&gt;0,VLOOKUP('Bowl-Base-End'!$A15,'Bowl-Season'!$A:$K,3,FALSE))</f>
        <v>17</v>
      </c>
      <c r="D15">
        <f>'Bowl-Base-Start'!D15-IF(COUNTIF('Bowl-Season'!$A:$A,'Bowl-Base-End'!$A15)&gt;0,VLOOKUP('Bowl-Base-End'!$A15,'Bowl-Season'!$A:$K,4,FALSE))</f>
        <v>4</v>
      </c>
      <c r="E15">
        <f>'Bowl-Base-Start'!E15-IF(COUNTIF('Bowl-Season'!$A:$A,'Bowl-Base-End'!$A15)&gt;0,VLOOKUP('Bowl-Base-End'!$A15,'Bowl-Season'!$A:$K,5,FALSE))</f>
        <v>53</v>
      </c>
      <c r="F15">
        <f>'Bowl-Base-Start'!F15-IF(COUNTIF('Bowl-Season'!$A:$A,'Bowl-Base-End'!$A15)&gt;0,VLOOKUP('Bowl-Base-End'!$A15,'Bowl-Season'!$A:$K,6,FALSE))</f>
        <v>8</v>
      </c>
      <c r="G15">
        <f>'Bowl-Base-Start'!G15-IF(COUNTIF('Bowl-Season'!$A:$A,'Bowl-Base-End'!$A15)&gt;0,VLOOKUP('Bowl-Base-End'!$A15,'Bowl-Season'!$A:$K,8,FALSE))</f>
        <v>0</v>
      </c>
      <c r="H15">
        <f>'Bowl-Base-Start'!H15-IF(COUNTIF('Bowl-Season'!$A:$A,'Bowl-Base-End'!$A15)&gt;0,VLOOKUP('Bowl-Base-End'!$A15,'Bowl-Season'!$A:$K,9,FALSE))</f>
        <v>0</v>
      </c>
      <c r="I15">
        <f>'Bowl-Base-Start'!I15-IF(COUNTIF('Bowl-Season'!$A:$A,'Bowl-Base-End'!$A15)&gt;0,VLOOKUP('Bowl-Base-End'!$A15,'Bowl-Season'!$A:$K,10,FALSE))</f>
        <v>0</v>
      </c>
      <c r="J15">
        <f>'Bowl-Base-Start'!J15</f>
        <v>4</v>
      </c>
      <c r="K15">
        <f>'Bowl-Base-Start'!K15</f>
        <v>13</v>
      </c>
      <c r="L15" t="str">
        <f>'Bowl-Base-Start'!L15</f>
        <v>N</v>
      </c>
    </row>
    <row r="16" spans="1:12" x14ac:dyDescent="0.2">
      <c r="A16" t="str">
        <f>'Bowl-Base-Start'!A16</f>
        <v>William Barras</v>
      </c>
      <c r="B16">
        <f>'Bowl-Base-Start'!B16-IF(COUNTIF('Bat-Season'!$A:$A,'Bowl-Base-End'!$A16)&gt;0,VLOOKUP('Bowl-Base-End'!$A16,'Bat-Season'!$A:$K,2,FALSE))</f>
        <v>52</v>
      </c>
      <c r="C16">
        <f>'Bowl-Base-Start'!C16-IF(COUNTIF('Bowl-Season'!$A:$A,'Bowl-Base-End'!$A16)&gt;0,VLOOKUP('Bowl-Base-End'!$A16,'Bowl-Season'!$A:$K,3,FALSE))</f>
        <v>274</v>
      </c>
      <c r="D16">
        <f>'Bowl-Base-Start'!D16-IF(COUNTIF('Bowl-Season'!$A:$A,'Bowl-Base-End'!$A16)&gt;0,VLOOKUP('Bowl-Base-End'!$A16,'Bowl-Season'!$A:$K,4,FALSE))</f>
        <v>28</v>
      </c>
      <c r="E16">
        <f>'Bowl-Base-Start'!E16-IF(COUNTIF('Bowl-Season'!$A:$A,'Bowl-Base-End'!$A16)&gt;0,VLOOKUP('Bowl-Base-End'!$A16,'Bowl-Season'!$A:$K,5,FALSE))</f>
        <v>1334</v>
      </c>
      <c r="F16">
        <f>'Bowl-Base-Start'!F16-IF(COUNTIF('Bowl-Season'!$A:$A,'Bowl-Base-End'!$A16)&gt;0,VLOOKUP('Bowl-Base-End'!$A16,'Bowl-Season'!$A:$K,6,FALSE))</f>
        <v>48</v>
      </c>
      <c r="G16">
        <f>'Bowl-Base-Start'!G16-IF(COUNTIF('Bowl-Season'!$A:$A,'Bowl-Base-End'!$A16)&gt;0,VLOOKUP('Bowl-Base-End'!$A16,'Bowl-Season'!$A:$K,8,FALSE))</f>
        <v>0</v>
      </c>
      <c r="H16">
        <f>'Bowl-Base-Start'!H16-IF(COUNTIF('Bowl-Season'!$A:$A,'Bowl-Base-End'!$A16)&gt;0,VLOOKUP('Bowl-Base-End'!$A16,'Bowl-Season'!$A:$K,9,FALSE))</f>
        <v>0</v>
      </c>
      <c r="I16">
        <f>'Bowl-Base-Start'!I16-IF(COUNTIF('Bowl-Season'!$A:$A,'Bowl-Base-End'!$A16)&gt;0,VLOOKUP('Bowl-Base-End'!$A16,'Bowl-Season'!$A:$K,10,FALSE))</f>
        <v>0</v>
      </c>
      <c r="J16">
        <f>'Bowl-Base-Start'!J16</f>
        <v>4</v>
      </c>
      <c r="K16">
        <f>'Bowl-Base-Start'!K16</f>
        <v>9</v>
      </c>
      <c r="L16" t="str">
        <f>'Bowl-Base-Start'!L16</f>
        <v>N</v>
      </c>
    </row>
    <row r="17" spans="1:12" x14ac:dyDescent="0.2">
      <c r="A17" t="str">
        <f>'Bowl-Base-Start'!A17</f>
        <v>A Barrass</v>
      </c>
      <c r="B17">
        <f>'Bowl-Base-Start'!B17-IF(COUNTIF('Bat-Season'!$A:$A,'Bowl-Base-End'!$A17)&gt;0,VLOOKUP('Bowl-Base-End'!$A17,'Bat-Season'!$A:$K,2,FALSE))</f>
        <v>1</v>
      </c>
      <c r="C17">
        <f>'Bowl-Base-Start'!C17-IF(COUNTIF('Bowl-Season'!$A:$A,'Bowl-Base-End'!$A17)&gt;0,VLOOKUP('Bowl-Base-End'!$A17,'Bowl-Season'!$A:$K,3,FALSE))</f>
        <v>0</v>
      </c>
      <c r="D17">
        <f>'Bowl-Base-Start'!D17-IF(COUNTIF('Bowl-Season'!$A:$A,'Bowl-Base-End'!$A17)&gt;0,VLOOKUP('Bowl-Base-End'!$A17,'Bowl-Season'!$A:$K,4,FALSE))</f>
        <v>0</v>
      </c>
      <c r="E17">
        <f>'Bowl-Base-Start'!E17-IF(COUNTIF('Bowl-Season'!$A:$A,'Bowl-Base-End'!$A17)&gt;0,VLOOKUP('Bowl-Base-End'!$A17,'Bowl-Season'!$A:$K,5,FALSE))</f>
        <v>0</v>
      </c>
      <c r="F17">
        <f>'Bowl-Base-Start'!F17-IF(COUNTIF('Bowl-Season'!$A:$A,'Bowl-Base-End'!$A17)&gt;0,VLOOKUP('Bowl-Base-End'!$A17,'Bowl-Season'!$A:$K,6,FALSE))</f>
        <v>0</v>
      </c>
      <c r="G17">
        <f>'Bowl-Base-Start'!G17-IF(COUNTIF('Bowl-Season'!$A:$A,'Bowl-Base-End'!$A17)&gt;0,VLOOKUP('Bowl-Base-End'!$A17,'Bowl-Season'!$A:$K,8,FALSE))</f>
        <v>0</v>
      </c>
      <c r="H17">
        <f>'Bowl-Base-Start'!H17-IF(COUNTIF('Bowl-Season'!$A:$A,'Bowl-Base-End'!$A17)&gt;0,VLOOKUP('Bowl-Base-End'!$A17,'Bowl-Season'!$A:$K,9,FALSE))</f>
        <v>0</v>
      </c>
      <c r="I17">
        <f>'Bowl-Base-Start'!I17-IF(COUNTIF('Bowl-Season'!$A:$A,'Bowl-Base-End'!$A17)&gt;0,VLOOKUP('Bowl-Base-End'!$A17,'Bowl-Season'!$A:$K,10,FALSE))</f>
        <v>0</v>
      </c>
      <c r="J17">
        <f>'Bowl-Base-Start'!J17</f>
        <v>0</v>
      </c>
      <c r="K17">
        <f>'Bowl-Base-Start'!K17</f>
        <v>0</v>
      </c>
      <c r="L17" t="str">
        <f>'Bowl-Base-Start'!L17</f>
        <v>N</v>
      </c>
    </row>
    <row r="18" spans="1:12" x14ac:dyDescent="0.2">
      <c r="A18" t="str">
        <f>'Bowl-Base-Start'!A18</f>
        <v>J Barron</v>
      </c>
      <c r="B18">
        <f>'Bowl-Base-Start'!B18-IF(COUNTIF('Bat-Season'!$A:$A,'Bowl-Base-End'!$A18)&gt;0,VLOOKUP('Bowl-Base-End'!$A18,'Bat-Season'!$A:$K,2,FALSE))</f>
        <v>16</v>
      </c>
      <c r="C18">
        <f>'Bowl-Base-Start'!C18-IF(COUNTIF('Bowl-Season'!$A:$A,'Bowl-Base-End'!$A18)&gt;0,VLOOKUP('Bowl-Base-End'!$A18,'Bowl-Season'!$A:$K,3,FALSE))</f>
        <v>61</v>
      </c>
      <c r="D18">
        <f>'Bowl-Base-Start'!D18-IF(COUNTIF('Bowl-Season'!$A:$A,'Bowl-Base-End'!$A18)&gt;0,VLOOKUP('Bowl-Base-End'!$A18,'Bowl-Season'!$A:$K,4,FALSE))</f>
        <v>1</v>
      </c>
      <c r="E18">
        <f>'Bowl-Base-Start'!E18-IF(COUNTIF('Bowl-Season'!$A:$A,'Bowl-Base-End'!$A18)&gt;0,VLOOKUP('Bowl-Base-End'!$A18,'Bowl-Season'!$A:$K,5,FALSE))</f>
        <v>445</v>
      </c>
      <c r="F18">
        <f>'Bowl-Base-Start'!F18-IF(COUNTIF('Bowl-Season'!$A:$A,'Bowl-Base-End'!$A18)&gt;0,VLOOKUP('Bowl-Base-End'!$A18,'Bowl-Season'!$A:$K,6,FALSE))</f>
        <v>8</v>
      </c>
      <c r="G18">
        <f>'Bowl-Base-Start'!G18-IF(COUNTIF('Bowl-Season'!$A:$A,'Bowl-Base-End'!$A18)&gt;0,VLOOKUP('Bowl-Base-End'!$A18,'Bowl-Season'!$A:$K,8,FALSE))</f>
        <v>0</v>
      </c>
      <c r="H18">
        <f>'Bowl-Base-Start'!H18-IF(COUNTIF('Bowl-Season'!$A:$A,'Bowl-Base-End'!$A18)&gt;0,VLOOKUP('Bowl-Base-End'!$A18,'Bowl-Season'!$A:$K,9,FALSE))</f>
        <v>0</v>
      </c>
      <c r="I18">
        <f>'Bowl-Base-Start'!I18-IF(COUNTIF('Bowl-Season'!$A:$A,'Bowl-Base-End'!$A18)&gt;0,VLOOKUP('Bowl-Base-End'!$A18,'Bowl-Season'!$A:$K,10,FALSE))</f>
        <v>0</v>
      </c>
      <c r="J18">
        <f>'Bowl-Base-Start'!J18</f>
        <v>3</v>
      </c>
      <c r="K18">
        <f>'Bowl-Base-Start'!K18</f>
        <v>37</v>
      </c>
      <c r="L18" t="str">
        <f>'Bowl-Base-Start'!L18</f>
        <v>N</v>
      </c>
    </row>
    <row r="19" spans="1:12" x14ac:dyDescent="0.2">
      <c r="A19" t="str">
        <f>'Bowl-Base-Start'!A19</f>
        <v>H Barry</v>
      </c>
      <c r="B19">
        <f>'Bowl-Base-Start'!B19-IF(COUNTIF('Bat-Season'!$A:$A,'Bowl-Base-End'!$A19)&gt;0,VLOOKUP('Bowl-Base-End'!$A19,'Bat-Season'!$A:$K,2,FALSE))</f>
        <v>1</v>
      </c>
      <c r="C19">
        <f>'Bowl-Base-Start'!C19-IF(COUNTIF('Bowl-Season'!$A:$A,'Bowl-Base-End'!$A19)&gt;0,VLOOKUP('Bowl-Base-End'!$A19,'Bowl-Season'!$A:$K,3,FALSE))</f>
        <v>8</v>
      </c>
      <c r="D19">
        <f>'Bowl-Base-Start'!D19-IF(COUNTIF('Bowl-Season'!$A:$A,'Bowl-Base-End'!$A19)&gt;0,VLOOKUP('Bowl-Base-End'!$A19,'Bowl-Season'!$A:$K,4,FALSE))</f>
        <v>3</v>
      </c>
      <c r="E19">
        <f>'Bowl-Base-Start'!E19-IF(COUNTIF('Bowl-Season'!$A:$A,'Bowl-Base-End'!$A19)&gt;0,VLOOKUP('Bowl-Base-End'!$A19,'Bowl-Season'!$A:$K,5,FALSE))</f>
        <v>41</v>
      </c>
      <c r="F19">
        <f>'Bowl-Base-Start'!F19-IF(COUNTIF('Bowl-Season'!$A:$A,'Bowl-Base-End'!$A19)&gt;0,VLOOKUP('Bowl-Base-End'!$A19,'Bowl-Season'!$A:$K,6,FALSE))</f>
        <v>2</v>
      </c>
      <c r="G19">
        <f>'Bowl-Base-Start'!G19-IF(COUNTIF('Bowl-Season'!$A:$A,'Bowl-Base-End'!$A19)&gt;0,VLOOKUP('Bowl-Base-End'!$A19,'Bowl-Season'!$A:$K,8,FALSE))</f>
        <v>0</v>
      </c>
      <c r="H19">
        <f>'Bowl-Base-Start'!H19-IF(COUNTIF('Bowl-Season'!$A:$A,'Bowl-Base-End'!$A19)&gt;0,VLOOKUP('Bowl-Base-End'!$A19,'Bowl-Season'!$A:$K,9,FALSE))</f>
        <v>0</v>
      </c>
      <c r="I19">
        <f>'Bowl-Base-Start'!I19-IF(COUNTIF('Bowl-Season'!$A:$A,'Bowl-Base-End'!$A19)&gt;0,VLOOKUP('Bowl-Base-End'!$A19,'Bowl-Season'!$A:$K,10,FALSE))</f>
        <v>0</v>
      </c>
      <c r="J19">
        <f>'Bowl-Base-Start'!J19</f>
        <v>2</v>
      </c>
      <c r="K19">
        <f>'Bowl-Base-Start'!K19</f>
        <v>41</v>
      </c>
      <c r="L19" t="str">
        <f>'Bowl-Base-Start'!L19</f>
        <v>N</v>
      </c>
    </row>
    <row r="20" spans="1:12" x14ac:dyDescent="0.2">
      <c r="A20" t="str">
        <f>'Bowl-Base-Start'!A20</f>
        <v>T Barry</v>
      </c>
      <c r="B20">
        <f>'Bowl-Base-Start'!B20-IF(COUNTIF('Bat-Season'!$A:$A,'Bowl-Base-End'!$A20)&gt;0,VLOOKUP('Bowl-Base-End'!$A20,'Bat-Season'!$A:$K,2,FALSE))</f>
        <v>2</v>
      </c>
      <c r="C20">
        <f>'Bowl-Base-Start'!C20-IF(COUNTIF('Bowl-Season'!$A:$A,'Bowl-Base-End'!$A20)&gt;0,VLOOKUP('Bowl-Base-End'!$A20,'Bowl-Season'!$A:$K,3,FALSE))</f>
        <v>9</v>
      </c>
      <c r="D20">
        <f>'Bowl-Base-Start'!D20-IF(COUNTIF('Bowl-Season'!$A:$A,'Bowl-Base-End'!$A20)&gt;0,VLOOKUP('Bowl-Base-End'!$A20,'Bowl-Season'!$A:$K,4,FALSE))</f>
        <v>4</v>
      </c>
      <c r="E20">
        <f>'Bowl-Base-Start'!E20-IF(COUNTIF('Bowl-Season'!$A:$A,'Bowl-Base-End'!$A20)&gt;0,VLOOKUP('Bowl-Base-End'!$A20,'Bowl-Season'!$A:$K,5,FALSE))</f>
        <v>49</v>
      </c>
      <c r="F20">
        <f>'Bowl-Base-Start'!F20-IF(COUNTIF('Bowl-Season'!$A:$A,'Bowl-Base-End'!$A20)&gt;0,VLOOKUP('Bowl-Base-End'!$A20,'Bowl-Season'!$A:$K,6,FALSE))</f>
        <v>0</v>
      </c>
      <c r="G20">
        <f>'Bowl-Base-Start'!G20-IF(COUNTIF('Bowl-Season'!$A:$A,'Bowl-Base-End'!$A20)&gt;0,VLOOKUP('Bowl-Base-End'!$A20,'Bowl-Season'!$A:$K,8,FALSE))</f>
        <v>0</v>
      </c>
      <c r="H20">
        <f>'Bowl-Base-Start'!H20-IF(COUNTIF('Bowl-Season'!$A:$A,'Bowl-Base-End'!$A20)&gt;0,VLOOKUP('Bowl-Base-End'!$A20,'Bowl-Season'!$A:$K,9,FALSE))</f>
        <v>0</v>
      </c>
      <c r="I20">
        <f>'Bowl-Base-Start'!I20-IF(COUNTIF('Bowl-Season'!$A:$A,'Bowl-Base-End'!$A20)&gt;0,VLOOKUP('Bowl-Base-End'!$A20,'Bowl-Season'!$A:$K,10,FALSE))</f>
        <v>0</v>
      </c>
      <c r="J20">
        <f>'Bowl-Base-Start'!J20</f>
        <v>0</v>
      </c>
      <c r="K20">
        <f>'Bowl-Base-Start'!K20</f>
        <v>9</v>
      </c>
      <c r="L20" t="str">
        <f>'Bowl-Base-Start'!L20</f>
        <v>N</v>
      </c>
    </row>
    <row r="21" spans="1:12" x14ac:dyDescent="0.2">
      <c r="A21" t="str">
        <f>'Bowl-Base-Start'!A21</f>
        <v>P Basic</v>
      </c>
      <c r="B21">
        <f>'Bowl-Base-Start'!B21-IF(COUNTIF('Bat-Season'!$A:$A,'Bowl-Base-End'!$A21)&gt;0,VLOOKUP('Bowl-Base-End'!$A21,'Bat-Season'!$A:$K,2,FALSE))</f>
        <v>12</v>
      </c>
      <c r="C21">
        <f>'Bowl-Base-Start'!C21-IF(COUNTIF('Bowl-Season'!$A:$A,'Bowl-Base-End'!$A21)&gt;0,VLOOKUP('Bowl-Base-End'!$A21,'Bowl-Season'!$A:$K,3,FALSE))</f>
        <v>22</v>
      </c>
      <c r="D21">
        <f>'Bowl-Base-Start'!D21-IF(COUNTIF('Bowl-Season'!$A:$A,'Bowl-Base-End'!$A21)&gt;0,VLOOKUP('Bowl-Base-End'!$A21,'Bowl-Season'!$A:$K,4,FALSE))</f>
        <v>1</v>
      </c>
      <c r="E21">
        <f>'Bowl-Base-Start'!E21-IF(COUNTIF('Bowl-Season'!$A:$A,'Bowl-Base-End'!$A21)&gt;0,VLOOKUP('Bowl-Base-End'!$A21,'Bowl-Season'!$A:$K,5,FALSE))</f>
        <v>104</v>
      </c>
      <c r="F21">
        <f>'Bowl-Base-Start'!F21-IF(COUNTIF('Bowl-Season'!$A:$A,'Bowl-Base-End'!$A21)&gt;0,VLOOKUP('Bowl-Base-End'!$A21,'Bowl-Season'!$A:$K,6,FALSE))</f>
        <v>1</v>
      </c>
      <c r="G21">
        <f>'Bowl-Base-Start'!G21-IF(COUNTIF('Bowl-Season'!$A:$A,'Bowl-Base-End'!$A21)&gt;0,VLOOKUP('Bowl-Base-End'!$A21,'Bowl-Season'!$A:$K,8,FALSE))</f>
        <v>0</v>
      </c>
      <c r="H21">
        <f>'Bowl-Base-Start'!H21-IF(COUNTIF('Bowl-Season'!$A:$A,'Bowl-Base-End'!$A21)&gt;0,VLOOKUP('Bowl-Base-End'!$A21,'Bowl-Season'!$A:$K,9,FALSE))</f>
        <v>0</v>
      </c>
      <c r="I21">
        <f>'Bowl-Base-Start'!I21-IF(COUNTIF('Bowl-Season'!$A:$A,'Bowl-Base-End'!$A21)&gt;0,VLOOKUP('Bowl-Base-End'!$A21,'Bowl-Season'!$A:$K,10,FALSE))</f>
        <v>0</v>
      </c>
      <c r="J21">
        <f>'Bowl-Base-Start'!J21</f>
        <v>1</v>
      </c>
      <c r="K21">
        <f>'Bowl-Base-Start'!K21</f>
        <v>36</v>
      </c>
      <c r="L21" t="str">
        <f>'Bowl-Base-Start'!L21</f>
        <v>N</v>
      </c>
    </row>
    <row r="22" spans="1:12" x14ac:dyDescent="0.2">
      <c r="A22" t="str">
        <f>'Bowl-Base-Start'!A22</f>
        <v>Ed Beesley</v>
      </c>
      <c r="B22">
        <f>'Bowl-Base-Start'!B22-IF(COUNTIF('Bat-Season'!$A:$A,'Bowl-Base-End'!$A22)&gt;0,VLOOKUP('Bowl-Base-End'!$A22,'Bat-Season'!$A:$K,2,FALSE))</f>
        <v>20</v>
      </c>
      <c r="C22">
        <v>140.4</v>
      </c>
      <c r="D22">
        <f>'Bowl-Base-Start'!D22-IF(COUNTIF('Bowl-Season'!$A:$A,'Bowl-Base-End'!$A22)&gt;0,VLOOKUP('Bowl-Base-End'!$A22,'Bowl-Season'!$A:$K,4,FALSE))</f>
        <v>13</v>
      </c>
      <c r="E22">
        <f>'Bowl-Base-Start'!E22-IF(COUNTIF('Bowl-Season'!$A:$A,'Bowl-Base-End'!$A22)&gt;0,VLOOKUP('Bowl-Base-End'!$A22,'Bowl-Season'!$A:$K,5,FALSE))</f>
        <v>565</v>
      </c>
      <c r="F22">
        <f>'Bowl-Base-Start'!F22-IF(COUNTIF('Bowl-Season'!$A:$A,'Bowl-Base-End'!$A22)&gt;0,VLOOKUP('Bowl-Base-End'!$A22,'Bowl-Season'!$A:$K,6,FALSE))</f>
        <v>23</v>
      </c>
      <c r="G22">
        <f>'Bowl-Base-Start'!G22-IF(COUNTIF('Bowl-Season'!$A:$A,'Bowl-Base-End'!$A22)&gt;0,VLOOKUP('Bowl-Base-End'!$A22,'Bowl-Season'!$A:$K,8,FALSE))</f>
        <v>0</v>
      </c>
      <c r="H22">
        <f>'Bowl-Base-Start'!H22-IF(COUNTIF('Bowl-Season'!$A:$A,'Bowl-Base-End'!$A22)&gt;0,VLOOKUP('Bowl-Base-End'!$A22,'Bowl-Season'!$A:$K,9,FALSE))</f>
        <v>32</v>
      </c>
      <c r="I22">
        <v>0</v>
      </c>
      <c r="J22">
        <f>'Bowl-Base-Start'!J22</f>
        <v>4</v>
      </c>
      <c r="K22">
        <f>'Bowl-Base-Start'!K22</f>
        <v>10</v>
      </c>
      <c r="L22" t="str">
        <f>'Bowl-Base-Start'!L22</f>
        <v>N</v>
      </c>
    </row>
    <row r="23" spans="1:12" x14ac:dyDescent="0.2">
      <c r="A23" t="str">
        <f>'Bowl-Base-Start'!A23</f>
        <v>Julian Bell</v>
      </c>
      <c r="B23">
        <f>'Bowl-Base-Start'!B23-IF(COUNTIF('Bat-Season'!$A:$A,'Bowl-Base-End'!$A23)&gt;0,VLOOKUP('Bowl-Base-End'!$A23,'Bat-Season'!$A:$K,2,FALSE))</f>
        <v>72</v>
      </c>
      <c r="C23">
        <f>'Bowl-Base-Start'!C23-IF(COUNTIF('Bowl-Season'!$A:$A,'Bowl-Base-End'!$A23)&gt;0,VLOOKUP('Bowl-Base-End'!$A23,'Bowl-Season'!$A:$K,3,FALSE))</f>
        <v>3</v>
      </c>
      <c r="D23">
        <f>'Bowl-Base-Start'!D23-IF(COUNTIF('Bowl-Season'!$A:$A,'Bowl-Base-End'!$A23)&gt;0,VLOOKUP('Bowl-Base-End'!$A23,'Bowl-Season'!$A:$K,4,FALSE))</f>
        <v>0</v>
      </c>
      <c r="E23">
        <f>'Bowl-Base-Start'!E23-IF(COUNTIF('Bowl-Season'!$A:$A,'Bowl-Base-End'!$A23)&gt;0,VLOOKUP('Bowl-Base-End'!$A23,'Bowl-Season'!$A:$K,5,FALSE))</f>
        <v>17</v>
      </c>
      <c r="F23">
        <f>'Bowl-Base-Start'!F23-IF(COUNTIF('Bowl-Season'!$A:$A,'Bowl-Base-End'!$A23)&gt;0,VLOOKUP('Bowl-Base-End'!$A23,'Bowl-Season'!$A:$K,6,FALSE))</f>
        <v>1</v>
      </c>
      <c r="G23">
        <f>'Bowl-Base-Start'!G23-IF(COUNTIF('Bowl-Season'!$A:$A,'Bowl-Base-End'!$A23)&gt;0,VLOOKUP('Bowl-Base-End'!$A23,'Bowl-Season'!$A:$K,8,FALSE))</f>
        <v>0</v>
      </c>
      <c r="H23">
        <f>'Bowl-Base-Start'!H23-IF(COUNTIF('Bowl-Season'!$A:$A,'Bowl-Base-End'!$A23)&gt;0,VLOOKUP('Bowl-Base-End'!$A23,'Bowl-Season'!$A:$K,9,FALSE))</f>
        <v>0</v>
      </c>
      <c r="I23">
        <f>'Bowl-Base-Start'!I23-IF(COUNTIF('Bowl-Season'!$A:$A,'Bowl-Base-End'!$A23)&gt;0,VLOOKUP('Bowl-Base-End'!$A23,'Bowl-Season'!$A:$K,10,FALSE))</f>
        <v>0</v>
      </c>
      <c r="J23">
        <f>'Bowl-Base-Start'!J23</f>
        <v>1</v>
      </c>
      <c r="K23">
        <f>'Bowl-Base-Start'!K23</f>
        <v>4</v>
      </c>
      <c r="L23" t="str">
        <f>'Bowl-Base-Start'!L23</f>
        <v>N</v>
      </c>
    </row>
    <row r="24" spans="1:12" x14ac:dyDescent="0.2">
      <c r="A24" t="str">
        <f>'Bowl-Base-Start'!A24</f>
        <v>? Bennet</v>
      </c>
      <c r="B24">
        <f>'Bowl-Base-Start'!B24-IF(COUNTIF('Bat-Season'!$A:$A,'Bowl-Base-End'!$A24)&gt;0,VLOOKUP('Bowl-Base-End'!$A24,'Bat-Season'!$A:$K,2,FALSE))</f>
        <v>1</v>
      </c>
      <c r="C24">
        <f>'Bowl-Base-Start'!C24-IF(COUNTIF('Bowl-Season'!$A:$A,'Bowl-Base-End'!$A24)&gt;0,VLOOKUP('Bowl-Base-End'!$A24,'Bowl-Season'!$A:$K,3,FALSE))</f>
        <v>3</v>
      </c>
      <c r="D24">
        <f>'Bowl-Base-Start'!D24-IF(COUNTIF('Bowl-Season'!$A:$A,'Bowl-Base-End'!$A24)&gt;0,VLOOKUP('Bowl-Base-End'!$A24,'Bowl-Season'!$A:$K,4,FALSE))</f>
        <v>0</v>
      </c>
      <c r="E24">
        <f>'Bowl-Base-Start'!E24-IF(COUNTIF('Bowl-Season'!$A:$A,'Bowl-Base-End'!$A24)&gt;0,VLOOKUP('Bowl-Base-End'!$A24,'Bowl-Season'!$A:$K,5,FALSE))</f>
        <v>16</v>
      </c>
      <c r="F24">
        <f>'Bowl-Base-Start'!F24-IF(COUNTIF('Bowl-Season'!$A:$A,'Bowl-Base-End'!$A24)&gt;0,VLOOKUP('Bowl-Base-End'!$A24,'Bowl-Season'!$A:$K,6,FALSE))</f>
        <v>1</v>
      </c>
      <c r="G24">
        <f>'Bowl-Base-Start'!G24-IF(COUNTIF('Bowl-Season'!$A:$A,'Bowl-Base-End'!$A24)&gt;0,VLOOKUP('Bowl-Base-End'!$A24,'Bowl-Season'!$A:$K,8,FALSE))</f>
        <v>0</v>
      </c>
      <c r="H24">
        <f>'Bowl-Base-Start'!H24-IF(COUNTIF('Bowl-Season'!$A:$A,'Bowl-Base-End'!$A24)&gt;0,VLOOKUP('Bowl-Base-End'!$A24,'Bowl-Season'!$A:$K,9,FALSE))</f>
        <v>0</v>
      </c>
      <c r="I24">
        <f>'Bowl-Base-Start'!I24-IF(COUNTIF('Bowl-Season'!$A:$A,'Bowl-Base-End'!$A24)&gt;0,VLOOKUP('Bowl-Base-End'!$A24,'Bowl-Season'!$A:$K,10,FALSE))</f>
        <v>0</v>
      </c>
      <c r="J24">
        <f>'Bowl-Base-Start'!J24</f>
        <v>1</v>
      </c>
      <c r="K24">
        <f>'Bowl-Base-Start'!K24</f>
        <v>16</v>
      </c>
      <c r="L24" t="str">
        <f>'Bowl-Base-Start'!L24</f>
        <v>N</v>
      </c>
    </row>
    <row r="25" spans="1:12" x14ac:dyDescent="0.2">
      <c r="A25" t="str">
        <f>'Bowl-Base-Start'!A25</f>
        <v>Ian Berry</v>
      </c>
      <c r="B25">
        <f>'Bowl-Base-Start'!B25-IF(COUNTIF('Bat-Season'!$A:$A,'Bowl-Base-End'!$A25)&gt;0,VLOOKUP('Bowl-Base-End'!$A25,'Bat-Season'!$A:$K,2,FALSE))</f>
        <v>158</v>
      </c>
      <c r="C25">
        <f>'Bowl-Base-Start'!C25-IF(COUNTIF('Bowl-Season'!$A:$A,'Bowl-Base-End'!$A25)&gt;0,VLOOKUP('Bowl-Base-End'!$A25,'Bowl-Season'!$A:$K,3,FALSE))</f>
        <v>267</v>
      </c>
      <c r="D25">
        <f>'Bowl-Base-Start'!D25-IF(COUNTIF('Bowl-Season'!$A:$A,'Bowl-Base-End'!$A25)&gt;0,VLOOKUP('Bowl-Base-End'!$A25,'Bowl-Season'!$A:$K,4,FALSE))</f>
        <v>0</v>
      </c>
      <c r="E25">
        <f>'Bowl-Base-Start'!E25-IF(COUNTIF('Bowl-Season'!$A:$A,'Bowl-Base-End'!$A25)&gt;0,VLOOKUP('Bowl-Base-End'!$A25,'Bowl-Season'!$A:$K,5,FALSE))</f>
        <v>1327</v>
      </c>
      <c r="F25">
        <f>'Bowl-Base-Start'!F25-IF(COUNTIF('Bowl-Season'!$A:$A,'Bowl-Base-End'!$A25)&gt;0,VLOOKUP('Bowl-Base-End'!$A25,'Bowl-Season'!$A:$K,6,FALSE))</f>
        <v>56</v>
      </c>
      <c r="G25">
        <f>'Bowl-Base-Start'!G25-IF(COUNTIF('Bowl-Season'!$A:$A,'Bowl-Base-End'!$A25)&gt;0,VLOOKUP('Bowl-Base-End'!$A25,'Bowl-Season'!$A:$K,8,FALSE))</f>
        <v>1</v>
      </c>
      <c r="H25">
        <f>'Bowl-Base-Start'!H25-IF(COUNTIF('Bowl-Season'!$A:$A,'Bowl-Base-End'!$A25)&gt;0,VLOOKUP('Bowl-Base-End'!$A25,'Bowl-Season'!$A:$K,9,FALSE))</f>
        <v>0</v>
      </c>
      <c r="I25">
        <f>'Bowl-Base-Start'!I25-IF(COUNTIF('Bowl-Season'!$A:$A,'Bowl-Base-End'!$A25)&gt;0,VLOOKUP('Bowl-Base-End'!$A25,'Bowl-Season'!$A:$K,10,FALSE))</f>
        <v>0</v>
      </c>
      <c r="J25">
        <f>'Bowl-Base-Start'!J25</f>
        <v>5</v>
      </c>
      <c r="K25">
        <f>'Bowl-Base-Start'!K25</f>
        <v>45</v>
      </c>
      <c r="L25" t="str">
        <f>'Bowl-Base-Start'!L25</f>
        <v>N</v>
      </c>
    </row>
    <row r="26" spans="1:12" x14ac:dyDescent="0.2">
      <c r="A26" t="str">
        <f>'Bowl-Base-Start'!A26</f>
        <v>A Bhattacharryya</v>
      </c>
      <c r="B26">
        <f>'Bowl-Base-Start'!B26-IF(COUNTIF('Bat-Season'!$A:$A,'Bowl-Base-End'!$A26)&gt;0,VLOOKUP('Bowl-Base-End'!$A26,'Bat-Season'!$A:$K,2,FALSE))</f>
        <v>2</v>
      </c>
      <c r="C26">
        <f>'Bowl-Base-Start'!C26-IF(COUNTIF('Bowl-Season'!$A:$A,'Bowl-Base-End'!$A26)&gt;0,VLOOKUP('Bowl-Base-End'!$A26,'Bowl-Season'!$A:$K,3,FALSE))</f>
        <v>0</v>
      </c>
      <c r="D26">
        <f>'Bowl-Base-Start'!D26-IF(COUNTIF('Bowl-Season'!$A:$A,'Bowl-Base-End'!$A26)&gt;0,VLOOKUP('Bowl-Base-End'!$A26,'Bowl-Season'!$A:$K,4,FALSE))</f>
        <v>0</v>
      </c>
      <c r="E26">
        <f>'Bowl-Base-Start'!E26-IF(COUNTIF('Bowl-Season'!$A:$A,'Bowl-Base-End'!$A26)&gt;0,VLOOKUP('Bowl-Base-End'!$A26,'Bowl-Season'!$A:$K,5,FALSE))</f>
        <v>0</v>
      </c>
      <c r="F26">
        <f>'Bowl-Base-Start'!F26-IF(COUNTIF('Bowl-Season'!$A:$A,'Bowl-Base-End'!$A26)&gt;0,VLOOKUP('Bowl-Base-End'!$A26,'Bowl-Season'!$A:$K,6,FALSE))</f>
        <v>0</v>
      </c>
      <c r="G26">
        <f>'Bowl-Base-Start'!G26-IF(COUNTIF('Bowl-Season'!$A:$A,'Bowl-Base-End'!$A26)&gt;0,VLOOKUP('Bowl-Base-End'!$A26,'Bowl-Season'!$A:$K,8,FALSE))</f>
        <v>0</v>
      </c>
      <c r="H26">
        <f>'Bowl-Base-Start'!H26-IF(COUNTIF('Bowl-Season'!$A:$A,'Bowl-Base-End'!$A26)&gt;0,VLOOKUP('Bowl-Base-End'!$A26,'Bowl-Season'!$A:$K,9,FALSE))</f>
        <v>0</v>
      </c>
      <c r="I26">
        <f>'Bowl-Base-Start'!I26-IF(COUNTIF('Bowl-Season'!$A:$A,'Bowl-Base-End'!$A26)&gt;0,VLOOKUP('Bowl-Base-End'!$A26,'Bowl-Season'!$A:$K,10,FALSE))</f>
        <v>0</v>
      </c>
      <c r="J26">
        <f>'Bowl-Base-Start'!J26</f>
        <v>0</v>
      </c>
      <c r="K26">
        <f>'Bowl-Base-Start'!K26</f>
        <v>0</v>
      </c>
      <c r="L26" t="str">
        <f>'Bowl-Base-Start'!L26</f>
        <v>N</v>
      </c>
    </row>
    <row r="27" spans="1:12" x14ac:dyDescent="0.2">
      <c r="A27" t="str">
        <f>'Bowl-Base-Start'!A27</f>
        <v>Raiffe Bidder</v>
      </c>
      <c r="B27">
        <f>'Bowl-Base-Start'!B27-IF(COUNTIF('Bat-Season'!$A:$A,'Bowl-Base-End'!$A27)&gt;0,VLOOKUP('Bowl-Base-End'!$A27,'Bat-Season'!$A:$K,2,FALSE))</f>
        <v>4</v>
      </c>
      <c r="C27">
        <f>'Bowl-Base-Start'!C27-IF(COUNTIF('Bowl-Season'!$A:$A,'Bowl-Base-End'!$A27)&gt;0,VLOOKUP('Bowl-Base-End'!$A27,'Bowl-Season'!$A:$K,3,FALSE))</f>
        <v>13</v>
      </c>
      <c r="D27">
        <f>'Bowl-Base-Start'!D27-IF(COUNTIF('Bowl-Season'!$A:$A,'Bowl-Base-End'!$A27)&gt;0,VLOOKUP('Bowl-Base-End'!$A27,'Bowl-Season'!$A:$K,4,FALSE))</f>
        <v>0</v>
      </c>
      <c r="E27">
        <f>'Bowl-Base-Start'!E27-IF(COUNTIF('Bowl-Season'!$A:$A,'Bowl-Base-End'!$A27)&gt;0,VLOOKUP('Bowl-Base-End'!$A27,'Bowl-Season'!$A:$K,5,FALSE))</f>
        <v>75</v>
      </c>
      <c r="F27">
        <f>'Bowl-Base-Start'!F27-IF(COUNTIF('Bowl-Season'!$A:$A,'Bowl-Base-End'!$A27)&gt;0,VLOOKUP('Bowl-Base-End'!$A27,'Bowl-Season'!$A:$K,6,FALSE))</f>
        <v>1</v>
      </c>
      <c r="G27">
        <f>'Bowl-Base-Start'!G27-IF(COUNTIF('Bowl-Season'!$A:$A,'Bowl-Base-End'!$A27)&gt;0,VLOOKUP('Bowl-Base-End'!$A27,'Bowl-Season'!$A:$K,8,FALSE))</f>
        <v>0</v>
      </c>
      <c r="H27">
        <f>'Bowl-Base-Start'!H27-IF(COUNTIF('Bowl-Season'!$A:$A,'Bowl-Base-End'!$A27)&gt;0,VLOOKUP('Bowl-Base-End'!$A27,'Bowl-Season'!$A:$K,9,FALSE))</f>
        <v>4</v>
      </c>
      <c r="I27">
        <f>'Bowl-Base-Start'!I27-IF(COUNTIF('Bowl-Season'!$A:$A,'Bowl-Base-End'!$A27)&gt;0,VLOOKUP('Bowl-Base-End'!$A27,'Bowl-Season'!$A:$K,10,FALSE))</f>
        <v>0</v>
      </c>
      <c r="J27">
        <f>'Bowl-Base-Start'!J27</f>
        <v>1</v>
      </c>
      <c r="K27">
        <f>'Bowl-Base-Start'!K27</f>
        <v>35</v>
      </c>
      <c r="L27" t="str">
        <f>'Bowl-Base-Start'!L27</f>
        <v>N</v>
      </c>
    </row>
    <row r="28" spans="1:12" x14ac:dyDescent="0.2">
      <c r="A28" t="str">
        <f>'Bowl-Base-Start'!A28</f>
        <v>E Bird</v>
      </c>
      <c r="B28">
        <f>'Bowl-Base-Start'!B28-IF(COUNTIF('Bat-Season'!$A:$A,'Bowl-Base-End'!$A28)&gt;0,VLOOKUP('Bowl-Base-End'!$A28,'Bat-Season'!$A:$K,2,FALSE))</f>
        <v>50</v>
      </c>
      <c r="C28">
        <f>'Bowl-Base-Start'!C28-IF(COUNTIF('Bowl-Season'!$A:$A,'Bowl-Base-End'!$A28)&gt;0,VLOOKUP('Bowl-Base-End'!$A28,'Bowl-Season'!$A:$K,3,FALSE))</f>
        <v>7</v>
      </c>
      <c r="D28">
        <f>'Bowl-Base-Start'!D28-IF(COUNTIF('Bowl-Season'!$A:$A,'Bowl-Base-End'!$A28)&gt;0,VLOOKUP('Bowl-Base-End'!$A28,'Bowl-Season'!$A:$K,4,FALSE))</f>
        <v>0</v>
      </c>
      <c r="E28">
        <f>'Bowl-Base-Start'!E28-IF(COUNTIF('Bowl-Season'!$A:$A,'Bowl-Base-End'!$A28)&gt;0,VLOOKUP('Bowl-Base-End'!$A28,'Bowl-Season'!$A:$K,5,FALSE))</f>
        <v>33</v>
      </c>
      <c r="F28">
        <f>'Bowl-Base-Start'!F28-IF(COUNTIF('Bowl-Season'!$A:$A,'Bowl-Base-End'!$A28)&gt;0,VLOOKUP('Bowl-Base-End'!$A28,'Bowl-Season'!$A:$K,6,FALSE))</f>
        <v>2</v>
      </c>
      <c r="G28">
        <f>'Bowl-Base-Start'!G28-IF(COUNTIF('Bowl-Season'!$A:$A,'Bowl-Base-End'!$A28)&gt;0,VLOOKUP('Bowl-Base-End'!$A28,'Bowl-Season'!$A:$K,8,FALSE))</f>
        <v>0</v>
      </c>
      <c r="H28">
        <f>'Bowl-Base-Start'!H28-IF(COUNTIF('Bowl-Season'!$A:$A,'Bowl-Base-End'!$A28)&gt;0,VLOOKUP('Bowl-Base-End'!$A28,'Bowl-Season'!$A:$K,9,FALSE))</f>
        <v>0</v>
      </c>
      <c r="I28">
        <f>'Bowl-Base-Start'!I28-IF(COUNTIF('Bowl-Season'!$A:$A,'Bowl-Base-End'!$A28)&gt;0,VLOOKUP('Bowl-Base-End'!$A28,'Bowl-Season'!$A:$K,10,FALSE))</f>
        <v>0</v>
      </c>
      <c r="J28">
        <f>'Bowl-Base-Start'!J28</f>
        <v>2</v>
      </c>
      <c r="K28">
        <f>'Bowl-Base-Start'!K28</f>
        <v>19</v>
      </c>
      <c r="L28" t="str">
        <f>'Bowl-Base-Start'!L28</f>
        <v>N</v>
      </c>
    </row>
    <row r="29" spans="1:12" x14ac:dyDescent="0.2">
      <c r="A29" t="str">
        <f>'Bowl-Base-Start'!A29</f>
        <v>Matt Bolshaw</v>
      </c>
      <c r="B29">
        <f>'Bowl-Base-Start'!B29-IF(COUNTIF('Bat-Season'!$A:$A,'Bowl-Base-End'!$A29)&gt;0,VLOOKUP('Bowl-Base-End'!$A29,'Bat-Season'!$A:$K,2,FALSE))</f>
        <v>10</v>
      </c>
      <c r="C29">
        <v>73.2</v>
      </c>
      <c r="D29">
        <f>'Bowl-Base-Start'!D29-IF(COUNTIF('Bowl-Season'!$A:$A,'Bowl-Base-End'!$A29)&gt;0,VLOOKUP('Bowl-Base-End'!$A29,'Bowl-Season'!$A:$K,4,FALSE))</f>
        <v>14</v>
      </c>
      <c r="E29">
        <f>'Bowl-Base-Start'!E29-IF(COUNTIF('Bowl-Season'!$A:$A,'Bowl-Base-End'!$A29)&gt;0,VLOOKUP('Bowl-Base-End'!$A29,'Bowl-Season'!$A:$K,5,FALSE))</f>
        <v>253</v>
      </c>
      <c r="F29">
        <f>'Bowl-Base-Start'!F29-IF(COUNTIF('Bowl-Season'!$A:$A,'Bowl-Base-End'!$A29)&gt;0,VLOOKUP('Bowl-Base-End'!$A29,'Bowl-Season'!$A:$K,6,FALSE))</f>
        <v>31</v>
      </c>
      <c r="G29">
        <f>'Bowl-Base-Start'!G29-IF(COUNTIF('Bowl-Season'!$A:$A,'Bowl-Base-End'!$A29)&gt;0,VLOOKUP('Bowl-Base-End'!$A29,'Bowl-Season'!$A:$K,8,FALSE))</f>
        <v>2</v>
      </c>
      <c r="H29">
        <f>'Bowl-Base-Start'!H29-IF(COUNTIF('Bowl-Season'!$A:$A,'Bowl-Base-End'!$A29)&gt;0,VLOOKUP('Bowl-Base-End'!$A29,'Bowl-Season'!$A:$K,9,FALSE))</f>
        <v>14</v>
      </c>
      <c r="I29">
        <f>'Bowl-Base-Start'!I29-IF(COUNTIF('Bowl-Season'!$A:$A,'Bowl-Base-End'!$A29)&gt;0,VLOOKUP('Bowl-Base-End'!$A29,'Bowl-Season'!$A:$K,10,FALSE))</f>
        <v>1</v>
      </c>
      <c r="J29">
        <f>'Bowl-Base-Start'!J29</f>
        <v>6</v>
      </c>
      <c r="K29">
        <f>'Bowl-Base-Start'!K29</f>
        <v>24</v>
      </c>
      <c r="L29" t="str">
        <f>'Bowl-Base-Start'!L29</f>
        <v>Y</v>
      </c>
    </row>
    <row r="30" spans="1:12" x14ac:dyDescent="0.2">
      <c r="A30" t="str">
        <f>'Bowl-Base-Start'!A30</f>
        <v>Andrew Boyd</v>
      </c>
      <c r="B30">
        <f>'Bowl-Base-Start'!B30-IF(COUNTIF('Bat-Season'!$A:$A,'Bowl-Base-End'!$A30)&gt;0,VLOOKUP('Bowl-Base-End'!$A30,'Bat-Season'!$A:$K,2,FALSE))</f>
        <v>97</v>
      </c>
      <c r="C30">
        <f>'Bowl-Base-Start'!C30-IF(COUNTIF('Bowl-Season'!$A:$A,'Bowl-Base-End'!$A30)&gt;0,VLOOKUP('Bowl-Base-End'!$A30,'Bowl-Season'!$A:$K,3,FALSE))</f>
        <v>257.2</v>
      </c>
      <c r="D30">
        <f>'Bowl-Base-Start'!D30-IF(COUNTIF('Bowl-Season'!$A:$A,'Bowl-Base-End'!$A30)&gt;0,VLOOKUP('Bowl-Base-End'!$A30,'Bowl-Season'!$A:$K,4,FALSE))</f>
        <v>5</v>
      </c>
      <c r="E30">
        <f>'Bowl-Base-Start'!E30-IF(COUNTIF('Bowl-Season'!$A:$A,'Bowl-Base-End'!$A30)&gt;0,VLOOKUP('Bowl-Base-End'!$A30,'Bowl-Season'!$A:$K,5,FALSE))</f>
        <v>1712</v>
      </c>
      <c r="F30">
        <f>'Bowl-Base-Start'!F30-IF(COUNTIF('Bowl-Season'!$A:$A,'Bowl-Base-End'!$A30)&gt;0,VLOOKUP('Bowl-Base-End'!$A30,'Bowl-Season'!$A:$K,6,FALSE))</f>
        <v>64</v>
      </c>
      <c r="G30">
        <f>'Bowl-Base-Start'!G30-IF(COUNTIF('Bowl-Season'!$A:$A,'Bowl-Base-End'!$A30)&gt;0,VLOOKUP('Bowl-Base-End'!$A30,'Bowl-Season'!$A:$K,8,FALSE))</f>
        <v>0</v>
      </c>
      <c r="H30">
        <f>'Bowl-Base-Start'!H30-IF(COUNTIF('Bowl-Season'!$A:$A,'Bowl-Base-End'!$A30)&gt;0,VLOOKUP('Bowl-Base-End'!$A30,'Bowl-Season'!$A:$K,9,FALSE))</f>
        <v>18</v>
      </c>
      <c r="I30">
        <f>'Bowl-Base-Start'!I30-IF(COUNTIF('Bowl-Season'!$A:$A,'Bowl-Base-End'!$A30)&gt;0,VLOOKUP('Bowl-Base-End'!$A30,'Bowl-Season'!$A:$K,10,FALSE))</f>
        <v>0</v>
      </c>
      <c r="J30">
        <f>'Bowl-Base-Start'!J30</f>
        <v>4</v>
      </c>
      <c r="K30">
        <f>'Bowl-Base-Start'!K30</f>
        <v>12</v>
      </c>
      <c r="L30" t="str">
        <f>'Bowl-Base-Start'!L30</f>
        <v>Y</v>
      </c>
    </row>
    <row r="31" spans="1:12" x14ac:dyDescent="0.2">
      <c r="A31" t="str">
        <f>'Bowl-Base-Start'!A31</f>
        <v>C Bradley</v>
      </c>
      <c r="B31">
        <f>'Bowl-Base-Start'!B31-IF(COUNTIF('Bat-Season'!$A:$A,'Bowl-Base-End'!$A31)&gt;0,VLOOKUP('Bowl-Base-End'!$A31,'Bat-Season'!$A:$K,2,FALSE))</f>
        <v>4</v>
      </c>
      <c r="C31">
        <f>'Bowl-Base-Start'!C31-IF(COUNTIF('Bowl-Season'!$A:$A,'Bowl-Base-End'!$A31)&gt;0,VLOOKUP('Bowl-Base-End'!$A31,'Bowl-Season'!$A:$K,3,FALSE))</f>
        <v>30</v>
      </c>
      <c r="D31">
        <f>'Bowl-Base-Start'!D31-IF(COUNTIF('Bowl-Season'!$A:$A,'Bowl-Base-End'!$A31)&gt;0,VLOOKUP('Bowl-Base-End'!$A31,'Bowl-Season'!$A:$K,4,FALSE))</f>
        <v>0</v>
      </c>
      <c r="E31">
        <f>'Bowl-Base-Start'!E31-IF(COUNTIF('Bowl-Season'!$A:$A,'Bowl-Base-End'!$A31)&gt;0,VLOOKUP('Bowl-Base-End'!$A31,'Bowl-Season'!$A:$K,5,FALSE))</f>
        <v>115</v>
      </c>
      <c r="F31">
        <f>'Bowl-Base-Start'!F31-IF(COUNTIF('Bowl-Season'!$A:$A,'Bowl-Base-End'!$A31)&gt;0,VLOOKUP('Bowl-Base-End'!$A31,'Bowl-Season'!$A:$K,6,FALSE))</f>
        <v>3</v>
      </c>
      <c r="G31">
        <f>'Bowl-Base-Start'!G31-IF(COUNTIF('Bowl-Season'!$A:$A,'Bowl-Base-End'!$A31)&gt;0,VLOOKUP('Bowl-Base-End'!$A31,'Bowl-Season'!$A:$K,8,FALSE))</f>
        <v>0</v>
      </c>
      <c r="H31">
        <f>'Bowl-Base-Start'!H31-IF(COUNTIF('Bowl-Season'!$A:$A,'Bowl-Base-End'!$A31)&gt;0,VLOOKUP('Bowl-Base-End'!$A31,'Bowl-Season'!$A:$K,9,FALSE))</f>
        <v>0</v>
      </c>
      <c r="I31">
        <f>'Bowl-Base-Start'!I31-IF(COUNTIF('Bowl-Season'!$A:$A,'Bowl-Base-End'!$A31)&gt;0,VLOOKUP('Bowl-Base-End'!$A31,'Bowl-Season'!$A:$K,10,FALSE))</f>
        <v>0</v>
      </c>
      <c r="J31">
        <f>'Bowl-Base-Start'!J31</f>
        <v>1</v>
      </c>
      <c r="K31">
        <f>'Bowl-Base-Start'!K31</f>
        <v>9</v>
      </c>
      <c r="L31" t="str">
        <f>'Bowl-Base-Start'!L31</f>
        <v>N</v>
      </c>
    </row>
    <row r="32" spans="1:12" x14ac:dyDescent="0.2">
      <c r="A32" t="str">
        <f>'Bowl-Base-Start'!A32</f>
        <v>B Breen</v>
      </c>
      <c r="B32">
        <f>'Bowl-Base-Start'!B32-IF(COUNTIF('Bat-Season'!$A:$A,'Bowl-Base-End'!$A32)&gt;0,VLOOKUP('Bowl-Base-End'!$A32,'Bat-Season'!$A:$K,2,FALSE))</f>
        <v>1</v>
      </c>
      <c r="C32">
        <f>'Bowl-Base-Start'!C32-IF(COUNTIF('Bowl-Season'!$A:$A,'Bowl-Base-End'!$A32)&gt;0,VLOOKUP('Bowl-Base-End'!$A32,'Bowl-Season'!$A:$K,3,FALSE))</f>
        <v>5</v>
      </c>
      <c r="D32">
        <f>'Bowl-Base-Start'!D32-IF(COUNTIF('Bowl-Season'!$A:$A,'Bowl-Base-End'!$A32)&gt;0,VLOOKUP('Bowl-Base-End'!$A32,'Bowl-Season'!$A:$K,4,FALSE))</f>
        <v>0</v>
      </c>
      <c r="E32">
        <f>'Bowl-Base-Start'!E32-IF(COUNTIF('Bowl-Season'!$A:$A,'Bowl-Base-End'!$A32)&gt;0,VLOOKUP('Bowl-Base-End'!$A32,'Bowl-Season'!$A:$K,5,FALSE))</f>
        <v>20</v>
      </c>
      <c r="F32">
        <f>'Bowl-Base-Start'!F32-IF(COUNTIF('Bowl-Season'!$A:$A,'Bowl-Base-End'!$A32)&gt;0,VLOOKUP('Bowl-Base-End'!$A32,'Bowl-Season'!$A:$K,6,FALSE))</f>
        <v>0</v>
      </c>
      <c r="G32">
        <f>'Bowl-Base-Start'!G32-IF(COUNTIF('Bowl-Season'!$A:$A,'Bowl-Base-End'!$A32)&gt;0,VLOOKUP('Bowl-Base-End'!$A32,'Bowl-Season'!$A:$K,8,FALSE))</f>
        <v>0</v>
      </c>
      <c r="H32">
        <f>'Bowl-Base-Start'!H32-IF(COUNTIF('Bowl-Season'!$A:$A,'Bowl-Base-End'!$A32)&gt;0,VLOOKUP('Bowl-Base-End'!$A32,'Bowl-Season'!$A:$K,9,FALSE))</f>
        <v>0</v>
      </c>
      <c r="I32">
        <f>'Bowl-Base-Start'!I32-IF(COUNTIF('Bowl-Season'!$A:$A,'Bowl-Base-End'!$A32)&gt;0,VLOOKUP('Bowl-Base-End'!$A32,'Bowl-Season'!$A:$K,10,FALSE))</f>
        <v>0</v>
      </c>
      <c r="J32">
        <f>'Bowl-Base-Start'!J32</f>
        <v>0</v>
      </c>
      <c r="K32">
        <f>'Bowl-Base-Start'!K32</f>
        <v>20</v>
      </c>
      <c r="L32" t="str">
        <f>'Bowl-Base-Start'!L32</f>
        <v>N</v>
      </c>
    </row>
    <row r="33" spans="1:12" x14ac:dyDescent="0.2">
      <c r="A33" t="str">
        <f>'Bowl-Base-Start'!A33</f>
        <v>Doug Brennan</v>
      </c>
      <c r="B33">
        <f>'Bowl-Base-Start'!B33-IF(COUNTIF('Bat-Season'!$A:$A,'Bowl-Base-End'!$A33)&gt;0,VLOOKUP('Bowl-Base-End'!$A33,'Bat-Season'!$A:$K,2,FALSE))</f>
        <v>11</v>
      </c>
      <c r="C33">
        <f>'Bowl-Base-Start'!C33-IF(COUNTIF('Bowl-Season'!$A:$A,'Bowl-Base-End'!$A33)&gt;0,VLOOKUP('Bowl-Base-End'!$A33,'Bowl-Season'!$A:$K,3,FALSE))</f>
        <v>52</v>
      </c>
      <c r="D33">
        <f>'Bowl-Base-Start'!D33-IF(COUNTIF('Bowl-Season'!$A:$A,'Bowl-Base-End'!$A33)&gt;0,VLOOKUP('Bowl-Base-End'!$A33,'Bowl-Season'!$A:$K,4,FALSE))</f>
        <v>4</v>
      </c>
      <c r="E33">
        <f>'Bowl-Base-Start'!E33-IF(COUNTIF('Bowl-Season'!$A:$A,'Bowl-Base-End'!$A33)&gt;0,VLOOKUP('Bowl-Base-End'!$A33,'Bowl-Season'!$A:$K,5,FALSE))</f>
        <v>324</v>
      </c>
      <c r="F33">
        <f>'Bowl-Base-Start'!F33-IF(COUNTIF('Bowl-Season'!$A:$A,'Bowl-Base-End'!$A33)&gt;0,VLOOKUP('Bowl-Base-End'!$A33,'Bowl-Season'!$A:$K,6,FALSE))</f>
        <v>19</v>
      </c>
      <c r="G33">
        <f>'Bowl-Base-Start'!G33-IF(COUNTIF('Bowl-Season'!$A:$A,'Bowl-Base-End'!$A33)&gt;0,VLOOKUP('Bowl-Base-End'!$A33,'Bowl-Season'!$A:$K,8,FALSE))</f>
        <v>0</v>
      </c>
      <c r="H33">
        <f>'Bowl-Base-Start'!H33-IF(COUNTIF('Bowl-Season'!$A:$A,'Bowl-Base-End'!$A33)&gt;0,VLOOKUP('Bowl-Base-End'!$A33,'Bowl-Season'!$A:$K,9,FALSE))</f>
        <v>0</v>
      </c>
      <c r="I33">
        <f>'Bowl-Base-Start'!I33-IF(COUNTIF('Bowl-Season'!$A:$A,'Bowl-Base-End'!$A33)&gt;0,VLOOKUP('Bowl-Base-End'!$A33,'Bowl-Season'!$A:$K,10,FALSE))</f>
        <v>0</v>
      </c>
      <c r="J33">
        <f>'Bowl-Base-Start'!J33</f>
        <v>3</v>
      </c>
      <c r="K33">
        <f>'Bowl-Base-Start'!K33</f>
        <v>19</v>
      </c>
      <c r="L33" t="str">
        <f>'Bowl-Base-Start'!L33</f>
        <v>N</v>
      </c>
    </row>
    <row r="34" spans="1:12" x14ac:dyDescent="0.2">
      <c r="A34" t="str">
        <f>'Bowl-Base-Start'!A34</f>
        <v>W Brett</v>
      </c>
      <c r="B34">
        <f>'Bowl-Base-Start'!B34-IF(COUNTIF('Bat-Season'!$A:$A,'Bowl-Base-End'!$A34)&gt;0,VLOOKUP('Bowl-Base-End'!$A34,'Bat-Season'!$A:$K,2,FALSE))</f>
        <v>4</v>
      </c>
      <c r="C34">
        <f>'Bowl-Base-Start'!C34-IF(COUNTIF('Bowl-Season'!$A:$A,'Bowl-Base-End'!$A34)&gt;0,VLOOKUP('Bowl-Base-End'!$A34,'Bowl-Season'!$A:$K,3,FALSE))</f>
        <v>13</v>
      </c>
      <c r="D34">
        <f>'Bowl-Base-Start'!D34-IF(COUNTIF('Bowl-Season'!$A:$A,'Bowl-Base-End'!$A34)&gt;0,VLOOKUP('Bowl-Base-End'!$A34,'Bowl-Season'!$A:$K,4,FALSE))</f>
        <v>1</v>
      </c>
      <c r="E34">
        <f>'Bowl-Base-Start'!E34-IF(COUNTIF('Bowl-Season'!$A:$A,'Bowl-Base-End'!$A34)&gt;0,VLOOKUP('Bowl-Base-End'!$A34,'Bowl-Season'!$A:$K,5,FALSE))</f>
        <v>70</v>
      </c>
      <c r="F34">
        <f>'Bowl-Base-Start'!F34-IF(COUNTIF('Bowl-Season'!$A:$A,'Bowl-Base-End'!$A34)&gt;0,VLOOKUP('Bowl-Base-End'!$A34,'Bowl-Season'!$A:$K,6,FALSE))</f>
        <v>1</v>
      </c>
      <c r="G34">
        <f>'Bowl-Base-Start'!G34-IF(COUNTIF('Bowl-Season'!$A:$A,'Bowl-Base-End'!$A34)&gt;0,VLOOKUP('Bowl-Base-End'!$A34,'Bowl-Season'!$A:$K,8,FALSE))</f>
        <v>0</v>
      </c>
      <c r="H34">
        <f>'Bowl-Base-Start'!H34-IF(COUNTIF('Bowl-Season'!$A:$A,'Bowl-Base-End'!$A34)&gt;0,VLOOKUP('Bowl-Base-End'!$A34,'Bowl-Season'!$A:$K,9,FALSE))</f>
        <v>0</v>
      </c>
      <c r="I34">
        <f>'Bowl-Base-Start'!I34-IF(COUNTIF('Bowl-Season'!$A:$A,'Bowl-Base-End'!$A34)&gt;0,VLOOKUP('Bowl-Base-End'!$A34,'Bowl-Season'!$A:$K,10,FALSE))</f>
        <v>0</v>
      </c>
      <c r="J34">
        <f>'Bowl-Base-Start'!J34</f>
        <v>1</v>
      </c>
      <c r="K34">
        <f>'Bowl-Base-Start'!K34</f>
        <v>15</v>
      </c>
      <c r="L34" t="str">
        <f>'Bowl-Base-Start'!L34</f>
        <v>N</v>
      </c>
    </row>
    <row r="35" spans="1:12" x14ac:dyDescent="0.2">
      <c r="A35" t="str">
        <f>'Bowl-Base-Start'!A35</f>
        <v>Steve Britto</v>
      </c>
      <c r="B35">
        <f>'Bowl-Base-Start'!B35-IF(COUNTIF('Bat-Season'!$A:$A,'Bowl-Base-End'!$A35)&gt;0,VLOOKUP('Bowl-Base-End'!$A35,'Bat-Season'!$A:$K,2,FALSE))</f>
        <v>341</v>
      </c>
      <c r="C35">
        <f>'Bowl-Base-Start'!C35-IF(COUNTIF('Bowl-Season'!$A:$A,'Bowl-Base-End'!$A35)&gt;0,VLOOKUP('Bowl-Base-End'!$A35,'Bowl-Season'!$A:$K,3,FALSE))</f>
        <v>661</v>
      </c>
      <c r="D35">
        <f>'Bowl-Base-Start'!D35-IF(COUNTIF('Bowl-Season'!$A:$A,'Bowl-Base-End'!$A35)&gt;0,VLOOKUP('Bowl-Base-End'!$A35,'Bowl-Season'!$A:$K,4,FALSE))</f>
        <v>34</v>
      </c>
      <c r="E35">
        <f>'Bowl-Base-Start'!E35-IF(COUNTIF('Bowl-Season'!$A:$A,'Bowl-Base-End'!$A35)&gt;0,VLOOKUP('Bowl-Base-End'!$A35,'Bowl-Season'!$A:$K,5,FALSE))</f>
        <v>3281</v>
      </c>
      <c r="F35">
        <f>'Bowl-Base-Start'!F35-IF(COUNTIF('Bowl-Season'!$A:$A,'Bowl-Base-End'!$A35)&gt;0,VLOOKUP('Bowl-Base-End'!$A35,'Bowl-Season'!$A:$K,6,FALSE))</f>
        <v>136</v>
      </c>
      <c r="G35">
        <f>'Bowl-Base-Start'!G35-IF(COUNTIF('Bowl-Season'!$A:$A,'Bowl-Base-End'!$A35)&gt;0,VLOOKUP('Bowl-Base-End'!$A35,'Bowl-Season'!$A:$K,8,FALSE))</f>
        <v>1</v>
      </c>
      <c r="H35">
        <f>'Bowl-Base-Start'!H35-IF(COUNTIF('Bowl-Season'!$A:$A,'Bowl-Base-End'!$A35)&gt;0,VLOOKUP('Bowl-Base-End'!$A35,'Bowl-Season'!$A:$K,9,FALSE))</f>
        <v>1</v>
      </c>
      <c r="I35">
        <f>'Bowl-Base-Start'!I35-IF(COUNTIF('Bowl-Season'!$A:$A,'Bowl-Base-End'!$A35)&gt;0,VLOOKUP('Bowl-Base-End'!$A35,'Bowl-Season'!$A:$K,10,FALSE))</f>
        <v>0</v>
      </c>
      <c r="J35">
        <f>'Bowl-Base-Start'!J35</f>
        <v>5</v>
      </c>
      <c r="K35">
        <f>'Bowl-Base-Start'!K35</f>
        <v>61</v>
      </c>
      <c r="L35" t="str">
        <f>'Bowl-Base-Start'!L35</f>
        <v>Y</v>
      </c>
    </row>
    <row r="36" spans="1:12" x14ac:dyDescent="0.2">
      <c r="A36" t="str">
        <f>'Bowl-Base-Start'!A36</f>
        <v>B Brown</v>
      </c>
      <c r="B36">
        <f>'Bowl-Base-Start'!B36-IF(COUNTIF('Bat-Season'!$A:$A,'Bowl-Base-End'!$A36)&gt;0,VLOOKUP('Bowl-Base-End'!$A36,'Bat-Season'!$A:$K,2,FALSE))</f>
        <v>17</v>
      </c>
      <c r="C36">
        <f>'Bowl-Base-Start'!C36-IF(COUNTIF('Bowl-Season'!$A:$A,'Bowl-Base-End'!$A36)&gt;0,VLOOKUP('Bowl-Base-End'!$A36,'Bowl-Season'!$A:$K,3,FALSE))</f>
        <v>31</v>
      </c>
      <c r="D36">
        <f>'Bowl-Base-Start'!D36-IF(COUNTIF('Bowl-Season'!$A:$A,'Bowl-Base-End'!$A36)&gt;0,VLOOKUP('Bowl-Base-End'!$A36,'Bowl-Season'!$A:$K,4,FALSE))</f>
        <v>0</v>
      </c>
      <c r="E36">
        <f>'Bowl-Base-Start'!E36-IF(COUNTIF('Bowl-Season'!$A:$A,'Bowl-Base-End'!$A36)&gt;0,VLOOKUP('Bowl-Base-End'!$A36,'Bowl-Season'!$A:$K,5,FALSE))</f>
        <v>141</v>
      </c>
      <c r="F36">
        <f>'Bowl-Base-Start'!F36-IF(COUNTIF('Bowl-Season'!$A:$A,'Bowl-Base-End'!$A36)&gt;0,VLOOKUP('Bowl-Base-End'!$A36,'Bowl-Season'!$A:$K,6,FALSE))</f>
        <v>3</v>
      </c>
      <c r="G36">
        <f>'Bowl-Base-Start'!G36-IF(COUNTIF('Bowl-Season'!$A:$A,'Bowl-Base-End'!$A36)&gt;0,VLOOKUP('Bowl-Base-End'!$A36,'Bowl-Season'!$A:$K,8,FALSE))</f>
        <v>0</v>
      </c>
      <c r="H36">
        <f>'Bowl-Base-Start'!H36-IF(COUNTIF('Bowl-Season'!$A:$A,'Bowl-Base-End'!$A36)&gt;0,VLOOKUP('Bowl-Base-End'!$A36,'Bowl-Season'!$A:$K,9,FALSE))</f>
        <v>0</v>
      </c>
      <c r="I36">
        <f>'Bowl-Base-Start'!I36-IF(COUNTIF('Bowl-Season'!$A:$A,'Bowl-Base-End'!$A36)&gt;0,VLOOKUP('Bowl-Base-End'!$A36,'Bowl-Season'!$A:$K,10,FALSE))</f>
        <v>0</v>
      </c>
      <c r="J36">
        <f>'Bowl-Base-Start'!J36</f>
        <v>2</v>
      </c>
      <c r="K36">
        <f>'Bowl-Base-Start'!K36</f>
        <v>54</v>
      </c>
      <c r="L36" t="str">
        <f>'Bowl-Base-Start'!L36</f>
        <v>N</v>
      </c>
    </row>
    <row r="37" spans="1:12" x14ac:dyDescent="0.2">
      <c r="A37" t="str">
        <f>'Bowl-Base-Start'!A37</f>
        <v>M Brown</v>
      </c>
      <c r="B37">
        <f>'Bowl-Base-Start'!B37-IF(COUNTIF('Bat-Season'!$A:$A,'Bowl-Base-End'!$A37)&gt;0,VLOOKUP('Bowl-Base-End'!$A37,'Bat-Season'!$A:$K,2,FALSE))</f>
        <v>1</v>
      </c>
      <c r="C37">
        <f>'Bowl-Base-Start'!C37-IF(COUNTIF('Bowl-Season'!$A:$A,'Bowl-Base-End'!$A37)&gt;0,VLOOKUP('Bowl-Base-End'!$A37,'Bowl-Season'!$A:$K,3,FALSE))</f>
        <v>2</v>
      </c>
      <c r="D37">
        <f>'Bowl-Base-Start'!D37-IF(COUNTIF('Bowl-Season'!$A:$A,'Bowl-Base-End'!$A37)&gt;0,VLOOKUP('Bowl-Base-End'!$A37,'Bowl-Season'!$A:$K,4,FALSE))</f>
        <v>0</v>
      </c>
      <c r="E37">
        <f>'Bowl-Base-Start'!E37-IF(COUNTIF('Bowl-Season'!$A:$A,'Bowl-Base-End'!$A37)&gt;0,VLOOKUP('Bowl-Base-End'!$A37,'Bowl-Season'!$A:$K,5,FALSE))</f>
        <v>23</v>
      </c>
      <c r="F37">
        <f>'Bowl-Base-Start'!F37-IF(COUNTIF('Bowl-Season'!$A:$A,'Bowl-Base-End'!$A37)&gt;0,VLOOKUP('Bowl-Base-End'!$A37,'Bowl-Season'!$A:$K,6,FALSE))</f>
        <v>0</v>
      </c>
      <c r="G37">
        <f>'Bowl-Base-Start'!G37-IF(COUNTIF('Bowl-Season'!$A:$A,'Bowl-Base-End'!$A37)&gt;0,VLOOKUP('Bowl-Base-End'!$A37,'Bowl-Season'!$A:$K,8,FALSE))</f>
        <v>0</v>
      </c>
      <c r="H37">
        <f>'Bowl-Base-Start'!H37-IF(COUNTIF('Bowl-Season'!$A:$A,'Bowl-Base-End'!$A37)&gt;0,VLOOKUP('Bowl-Base-End'!$A37,'Bowl-Season'!$A:$K,9,FALSE))</f>
        <v>0</v>
      </c>
      <c r="I37">
        <f>'Bowl-Base-Start'!I37-IF(COUNTIF('Bowl-Season'!$A:$A,'Bowl-Base-End'!$A37)&gt;0,VLOOKUP('Bowl-Base-End'!$A37,'Bowl-Season'!$A:$K,10,FALSE))</f>
        <v>0</v>
      </c>
      <c r="J37">
        <f>'Bowl-Base-Start'!J37</f>
        <v>0</v>
      </c>
      <c r="K37">
        <f>'Bowl-Base-Start'!K37</f>
        <v>23</v>
      </c>
      <c r="L37" t="str">
        <f>'Bowl-Base-Start'!L37</f>
        <v>N</v>
      </c>
    </row>
    <row r="38" spans="1:12" x14ac:dyDescent="0.2">
      <c r="A38" t="str">
        <f>'Bowl-Base-Start'!A38</f>
        <v>P Brown</v>
      </c>
      <c r="B38">
        <f>'Bowl-Base-Start'!B38-IF(COUNTIF('Bat-Season'!$A:$A,'Bowl-Base-End'!$A38)&gt;0,VLOOKUP('Bowl-Base-End'!$A38,'Bat-Season'!$A:$K,2,FALSE))</f>
        <v>22</v>
      </c>
      <c r="C38">
        <f>'Bowl-Base-Start'!C38-IF(COUNTIF('Bowl-Season'!$A:$A,'Bowl-Base-End'!$A38)&gt;0,VLOOKUP('Bowl-Base-End'!$A38,'Bowl-Season'!$A:$K,3,FALSE))</f>
        <v>4</v>
      </c>
      <c r="D38">
        <f>'Bowl-Base-Start'!D38-IF(COUNTIF('Bowl-Season'!$A:$A,'Bowl-Base-End'!$A38)&gt;0,VLOOKUP('Bowl-Base-End'!$A38,'Bowl-Season'!$A:$K,4,FALSE))</f>
        <v>0</v>
      </c>
      <c r="E38">
        <f>'Bowl-Base-Start'!E38-IF(COUNTIF('Bowl-Season'!$A:$A,'Bowl-Base-End'!$A38)&gt;0,VLOOKUP('Bowl-Base-End'!$A38,'Bowl-Season'!$A:$K,5,FALSE))</f>
        <v>35</v>
      </c>
      <c r="F38">
        <f>'Bowl-Base-Start'!F38-IF(COUNTIF('Bowl-Season'!$A:$A,'Bowl-Base-End'!$A38)&gt;0,VLOOKUP('Bowl-Base-End'!$A38,'Bowl-Season'!$A:$K,6,FALSE))</f>
        <v>0</v>
      </c>
      <c r="G38">
        <f>'Bowl-Base-Start'!G38-IF(COUNTIF('Bowl-Season'!$A:$A,'Bowl-Base-End'!$A38)&gt;0,VLOOKUP('Bowl-Base-End'!$A38,'Bowl-Season'!$A:$K,8,FALSE))</f>
        <v>0</v>
      </c>
      <c r="H38">
        <f>'Bowl-Base-Start'!H38-IF(COUNTIF('Bowl-Season'!$A:$A,'Bowl-Base-End'!$A38)&gt;0,VLOOKUP('Bowl-Base-End'!$A38,'Bowl-Season'!$A:$K,9,FALSE))</f>
        <v>0</v>
      </c>
      <c r="I38">
        <f>'Bowl-Base-Start'!I38-IF(COUNTIF('Bowl-Season'!$A:$A,'Bowl-Base-End'!$A38)&gt;0,VLOOKUP('Bowl-Base-End'!$A38,'Bowl-Season'!$A:$K,10,FALSE))</f>
        <v>0</v>
      </c>
      <c r="J38">
        <f>'Bowl-Base-Start'!J38</f>
        <v>0</v>
      </c>
      <c r="K38">
        <f>'Bowl-Base-Start'!K38</f>
        <v>11</v>
      </c>
      <c r="L38" t="str">
        <f>'Bowl-Base-Start'!L38</f>
        <v>N</v>
      </c>
    </row>
    <row r="39" spans="1:12" x14ac:dyDescent="0.2">
      <c r="A39" t="str">
        <f>'Bowl-Base-Start'!A39</f>
        <v>D Bruce</v>
      </c>
      <c r="B39">
        <f>'Bowl-Base-Start'!B39-IF(COUNTIF('Bat-Season'!$A:$A,'Bowl-Base-End'!$A39)&gt;0,VLOOKUP('Bowl-Base-End'!$A39,'Bat-Season'!$A:$K,2,FALSE))</f>
        <v>1</v>
      </c>
      <c r="C39">
        <f>'Bowl-Base-Start'!C39-IF(COUNTIF('Bowl-Season'!$A:$A,'Bowl-Base-End'!$A39)&gt;0,VLOOKUP('Bowl-Base-End'!$A39,'Bowl-Season'!$A:$K,3,FALSE))</f>
        <v>0</v>
      </c>
      <c r="D39">
        <f>'Bowl-Base-Start'!D39-IF(COUNTIF('Bowl-Season'!$A:$A,'Bowl-Base-End'!$A39)&gt;0,VLOOKUP('Bowl-Base-End'!$A39,'Bowl-Season'!$A:$K,4,FALSE))</f>
        <v>0</v>
      </c>
      <c r="E39">
        <f>'Bowl-Base-Start'!E39-IF(COUNTIF('Bowl-Season'!$A:$A,'Bowl-Base-End'!$A39)&gt;0,VLOOKUP('Bowl-Base-End'!$A39,'Bowl-Season'!$A:$K,5,FALSE))</f>
        <v>0</v>
      </c>
      <c r="F39">
        <f>'Bowl-Base-Start'!F39-IF(COUNTIF('Bowl-Season'!$A:$A,'Bowl-Base-End'!$A39)&gt;0,VLOOKUP('Bowl-Base-End'!$A39,'Bowl-Season'!$A:$K,6,FALSE))</f>
        <v>0</v>
      </c>
      <c r="G39">
        <f>'Bowl-Base-Start'!G39-IF(COUNTIF('Bowl-Season'!$A:$A,'Bowl-Base-End'!$A39)&gt;0,VLOOKUP('Bowl-Base-End'!$A39,'Bowl-Season'!$A:$K,8,FALSE))</f>
        <v>0</v>
      </c>
      <c r="H39">
        <f>'Bowl-Base-Start'!H39-IF(COUNTIF('Bowl-Season'!$A:$A,'Bowl-Base-End'!$A39)&gt;0,VLOOKUP('Bowl-Base-End'!$A39,'Bowl-Season'!$A:$K,9,FALSE))</f>
        <v>0</v>
      </c>
      <c r="I39">
        <f>'Bowl-Base-Start'!I39-IF(COUNTIF('Bowl-Season'!$A:$A,'Bowl-Base-End'!$A39)&gt;0,VLOOKUP('Bowl-Base-End'!$A39,'Bowl-Season'!$A:$K,10,FALSE))</f>
        <v>0</v>
      </c>
      <c r="J39">
        <f>'Bowl-Base-Start'!J39</f>
        <v>0</v>
      </c>
      <c r="K39">
        <f>'Bowl-Base-Start'!K39</f>
        <v>0</v>
      </c>
      <c r="L39" t="str">
        <f>'Bowl-Base-Start'!L39</f>
        <v>N</v>
      </c>
    </row>
    <row r="40" spans="1:12" x14ac:dyDescent="0.2">
      <c r="A40" t="str">
        <f>'Bowl-Base-Start'!A40</f>
        <v>G Buckley</v>
      </c>
      <c r="B40">
        <f>'Bowl-Base-Start'!B40-IF(COUNTIF('Bat-Season'!$A:$A,'Bowl-Base-End'!$A40)&gt;0,VLOOKUP('Bowl-Base-End'!$A40,'Bat-Season'!$A:$K,2,FALSE))</f>
        <v>1</v>
      </c>
      <c r="C40">
        <f>'Bowl-Base-Start'!C40-IF(COUNTIF('Bowl-Season'!$A:$A,'Bowl-Base-End'!$A40)&gt;0,VLOOKUP('Bowl-Base-End'!$A40,'Bowl-Season'!$A:$K,3,FALSE))</f>
        <v>0</v>
      </c>
      <c r="D40">
        <f>'Bowl-Base-Start'!D40-IF(COUNTIF('Bowl-Season'!$A:$A,'Bowl-Base-End'!$A40)&gt;0,VLOOKUP('Bowl-Base-End'!$A40,'Bowl-Season'!$A:$K,4,FALSE))</f>
        <v>0</v>
      </c>
      <c r="E40">
        <f>'Bowl-Base-Start'!E40-IF(COUNTIF('Bowl-Season'!$A:$A,'Bowl-Base-End'!$A40)&gt;0,VLOOKUP('Bowl-Base-End'!$A40,'Bowl-Season'!$A:$K,5,FALSE))</f>
        <v>0</v>
      </c>
      <c r="F40">
        <f>'Bowl-Base-Start'!F40-IF(COUNTIF('Bowl-Season'!$A:$A,'Bowl-Base-End'!$A40)&gt;0,VLOOKUP('Bowl-Base-End'!$A40,'Bowl-Season'!$A:$K,6,FALSE))</f>
        <v>0</v>
      </c>
      <c r="G40">
        <f>'Bowl-Base-Start'!G40-IF(COUNTIF('Bowl-Season'!$A:$A,'Bowl-Base-End'!$A40)&gt;0,VLOOKUP('Bowl-Base-End'!$A40,'Bowl-Season'!$A:$K,8,FALSE))</f>
        <v>0</v>
      </c>
      <c r="H40">
        <f>'Bowl-Base-Start'!H40-IF(COUNTIF('Bowl-Season'!$A:$A,'Bowl-Base-End'!$A40)&gt;0,VLOOKUP('Bowl-Base-End'!$A40,'Bowl-Season'!$A:$K,9,FALSE))</f>
        <v>0</v>
      </c>
      <c r="I40">
        <f>'Bowl-Base-Start'!I40-IF(COUNTIF('Bowl-Season'!$A:$A,'Bowl-Base-End'!$A40)&gt;0,VLOOKUP('Bowl-Base-End'!$A40,'Bowl-Season'!$A:$K,10,FALSE))</f>
        <v>0</v>
      </c>
      <c r="J40">
        <f>'Bowl-Base-Start'!J40</f>
        <v>0</v>
      </c>
      <c r="K40">
        <f>'Bowl-Base-Start'!K40</f>
        <v>0</v>
      </c>
      <c r="L40" t="str">
        <f>'Bowl-Base-Start'!L40</f>
        <v>N</v>
      </c>
    </row>
    <row r="41" spans="1:12" x14ac:dyDescent="0.2">
      <c r="A41" t="str">
        <f>'Bowl-Base-Start'!A41</f>
        <v>Richard Buckley</v>
      </c>
      <c r="B41">
        <f>'Bowl-Base-Start'!B41-IF(COUNTIF('Bat-Season'!$A:$A,'Bowl-Base-End'!$A41)&gt;0,VLOOKUP('Bowl-Base-End'!$A41,'Bat-Season'!$A:$K,2,FALSE))</f>
        <v>195</v>
      </c>
      <c r="C41">
        <f>'Bowl-Base-Start'!C41-IF(COUNTIF('Bowl-Season'!$A:$A,'Bowl-Base-End'!$A41)&gt;0,VLOOKUP('Bowl-Base-End'!$A41,'Bowl-Season'!$A:$K,3,FALSE))</f>
        <v>60</v>
      </c>
      <c r="D41">
        <f>'Bowl-Base-Start'!D41-IF(COUNTIF('Bowl-Season'!$A:$A,'Bowl-Base-End'!$A41)&gt;0,VLOOKUP('Bowl-Base-End'!$A41,'Bowl-Season'!$A:$K,4,FALSE))</f>
        <v>0</v>
      </c>
      <c r="E41">
        <f>'Bowl-Base-Start'!E41-IF(COUNTIF('Bowl-Season'!$A:$A,'Bowl-Base-End'!$A41)&gt;0,VLOOKUP('Bowl-Base-End'!$A41,'Bowl-Season'!$A:$K,5,FALSE))</f>
        <v>339</v>
      </c>
      <c r="F41">
        <f>'Bowl-Base-Start'!F41-IF(COUNTIF('Bowl-Season'!$A:$A,'Bowl-Base-End'!$A41)&gt;0,VLOOKUP('Bowl-Base-End'!$A41,'Bowl-Season'!$A:$K,6,FALSE))</f>
        <v>14</v>
      </c>
      <c r="G41">
        <f>'Bowl-Base-Start'!G41-IF(COUNTIF('Bowl-Season'!$A:$A,'Bowl-Base-End'!$A41)&gt;0,VLOOKUP('Bowl-Base-End'!$A41,'Bowl-Season'!$A:$K,8,FALSE))</f>
        <v>1</v>
      </c>
      <c r="H41">
        <f>'Bowl-Base-Start'!H41-IF(COUNTIF('Bowl-Season'!$A:$A,'Bowl-Base-End'!$A41)&gt;0,VLOOKUP('Bowl-Base-End'!$A41,'Bowl-Season'!$A:$K,9,FALSE))</f>
        <v>0</v>
      </c>
      <c r="I41">
        <f>'Bowl-Base-Start'!I41-IF(COUNTIF('Bowl-Season'!$A:$A,'Bowl-Base-End'!$A41)&gt;0,VLOOKUP('Bowl-Base-End'!$A41,'Bowl-Season'!$A:$K,10,FALSE))</f>
        <v>0</v>
      </c>
      <c r="J41">
        <f>'Bowl-Base-Start'!J41</f>
        <v>5</v>
      </c>
      <c r="K41">
        <f>'Bowl-Base-Start'!K41</f>
        <v>39</v>
      </c>
      <c r="L41" t="str">
        <f>'Bowl-Base-Start'!L41</f>
        <v>Y</v>
      </c>
    </row>
    <row r="42" spans="1:12" x14ac:dyDescent="0.2">
      <c r="A42" t="str">
        <f>'Bowl-Base-Start'!A42</f>
        <v>G Buckner</v>
      </c>
      <c r="B42">
        <f>'Bowl-Base-Start'!B42-IF(COUNTIF('Bat-Season'!$A:$A,'Bowl-Base-End'!$A42)&gt;0,VLOOKUP('Bowl-Base-End'!$A42,'Bat-Season'!$A:$K,2,FALSE))</f>
        <v>117</v>
      </c>
      <c r="C42">
        <f>'Bowl-Base-Start'!C42-IF(COUNTIF('Bowl-Season'!$A:$A,'Bowl-Base-End'!$A42)&gt;0,VLOOKUP('Bowl-Base-End'!$A42,'Bowl-Season'!$A:$K,3,FALSE))</f>
        <v>27</v>
      </c>
      <c r="D42">
        <f>'Bowl-Base-Start'!D42-IF(COUNTIF('Bowl-Season'!$A:$A,'Bowl-Base-End'!$A42)&gt;0,VLOOKUP('Bowl-Base-End'!$A42,'Bowl-Season'!$A:$K,4,FALSE))</f>
        <v>0</v>
      </c>
      <c r="E42">
        <f>'Bowl-Base-Start'!E42-IF(COUNTIF('Bowl-Season'!$A:$A,'Bowl-Base-End'!$A42)&gt;0,VLOOKUP('Bowl-Base-End'!$A42,'Bowl-Season'!$A:$K,5,FALSE))</f>
        <v>217</v>
      </c>
      <c r="F42">
        <f>'Bowl-Base-Start'!F42-IF(COUNTIF('Bowl-Season'!$A:$A,'Bowl-Base-End'!$A42)&gt;0,VLOOKUP('Bowl-Base-End'!$A42,'Bowl-Season'!$A:$K,6,FALSE))</f>
        <v>8</v>
      </c>
      <c r="G42">
        <f>'Bowl-Base-Start'!G42-IF(COUNTIF('Bowl-Season'!$A:$A,'Bowl-Base-End'!$A42)&gt;0,VLOOKUP('Bowl-Base-End'!$A42,'Bowl-Season'!$A:$K,8,FALSE))</f>
        <v>0</v>
      </c>
      <c r="H42">
        <f>'Bowl-Base-Start'!H42-IF(COUNTIF('Bowl-Season'!$A:$A,'Bowl-Base-End'!$A42)&gt;0,VLOOKUP('Bowl-Base-End'!$A42,'Bowl-Season'!$A:$K,9,FALSE))</f>
        <v>0</v>
      </c>
      <c r="I42">
        <f>'Bowl-Base-Start'!I42-IF(COUNTIF('Bowl-Season'!$A:$A,'Bowl-Base-End'!$A42)&gt;0,VLOOKUP('Bowl-Base-End'!$A42,'Bowl-Season'!$A:$K,10,FALSE))</f>
        <v>0</v>
      </c>
      <c r="J42">
        <f>'Bowl-Base-Start'!J42</f>
        <v>2</v>
      </c>
      <c r="K42">
        <f>'Bowl-Base-Start'!K42</f>
        <v>1</v>
      </c>
      <c r="L42" t="str">
        <f>'Bowl-Base-Start'!L42</f>
        <v>N</v>
      </c>
    </row>
    <row r="43" spans="1:12" x14ac:dyDescent="0.2">
      <c r="A43" t="str">
        <f>'Bowl-Base-Start'!A43</f>
        <v>Alex Burriel</v>
      </c>
      <c r="B43">
        <f>'Bowl-Base-Start'!B43-IF(COUNTIF('Bat-Season'!$A:$A,'Bowl-Base-End'!$A43)&gt;0,VLOOKUP('Bowl-Base-End'!$A43,'Bat-Season'!$A:$K,2,FALSE))</f>
        <v>11</v>
      </c>
      <c r="C43">
        <f>'Bowl-Base-Start'!C43-IF(COUNTIF('Bowl-Season'!$A:$A,'Bowl-Base-End'!$A43)&gt;0,VLOOKUP('Bowl-Base-End'!$A43,'Bowl-Season'!$A:$K,3,FALSE))</f>
        <v>62</v>
      </c>
      <c r="D43">
        <f>'Bowl-Base-Start'!D43-IF(COUNTIF('Bowl-Season'!$A:$A,'Bowl-Base-End'!$A43)&gt;0,VLOOKUP('Bowl-Base-End'!$A43,'Bowl-Season'!$A:$K,4,FALSE))</f>
        <v>7</v>
      </c>
      <c r="E43">
        <f>'Bowl-Base-Start'!E43-IF(COUNTIF('Bowl-Season'!$A:$A,'Bowl-Base-End'!$A43)&gt;0,VLOOKUP('Bowl-Base-End'!$A43,'Bowl-Season'!$A:$K,5,FALSE))</f>
        <v>288</v>
      </c>
      <c r="F43">
        <f>'Bowl-Base-Start'!F43-IF(COUNTIF('Bowl-Season'!$A:$A,'Bowl-Base-End'!$A43)&gt;0,VLOOKUP('Bowl-Base-End'!$A43,'Bowl-Season'!$A:$K,6,FALSE))</f>
        <v>12</v>
      </c>
      <c r="G43">
        <f>'Bowl-Base-Start'!G43-IF(COUNTIF('Bowl-Season'!$A:$A,'Bowl-Base-End'!$A43)&gt;0,VLOOKUP('Bowl-Base-End'!$A43,'Bowl-Season'!$A:$K,8,FALSE))</f>
        <v>0</v>
      </c>
      <c r="H43">
        <f>'Bowl-Base-Start'!H43-IF(COUNTIF('Bowl-Season'!$A:$A,'Bowl-Base-End'!$A43)&gt;0,VLOOKUP('Bowl-Base-End'!$A43,'Bowl-Season'!$A:$K,9,FALSE))</f>
        <v>0</v>
      </c>
      <c r="I43">
        <f>'Bowl-Base-Start'!I43-IF(COUNTIF('Bowl-Season'!$A:$A,'Bowl-Base-End'!$A43)&gt;0,VLOOKUP('Bowl-Base-End'!$A43,'Bowl-Season'!$A:$K,10,FALSE))</f>
        <v>0</v>
      </c>
      <c r="J43">
        <f>'Bowl-Base-Start'!J43</f>
        <v>3</v>
      </c>
      <c r="K43">
        <f>'Bowl-Base-Start'!K43</f>
        <v>8</v>
      </c>
      <c r="L43" t="str">
        <f>'Bowl-Base-Start'!L43</f>
        <v>N</v>
      </c>
    </row>
    <row r="44" spans="1:12" x14ac:dyDescent="0.2">
      <c r="A44" t="str">
        <f>'Bowl-Base-Start'!A44</f>
        <v>Rhys Byrne</v>
      </c>
      <c r="B44">
        <f>'Bowl-Base-Start'!B44-IF(COUNTIF('Bat-Season'!$A:$A,'Bowl-Base-End'!$A44)&gt;0,VLOOKUP('Bowl-Base-End'!$A44,'Bat-Season'!$A:$K,2,FALSE))</f>
        <v>11</v>
      </c>
      <c r="C44">
        <f>'Bowl-Base-Start'!C44-IF(COUNTIF('Bowl-Season'!$A:$A,'Bowl-Base-End'!$A44)&gt;0,VLOOKUP('Bowl-Base-End'!$A44,'Bowl-Season'!$A:$K,3,FALSE))</f>
        <v>3</v>
      </c>
      <c r="D44">
        <f>'Bowl-Base-Start'!D44-IF(COUNTIF('Bowl-Season'!$A:$A,'Bowl-Base-End'!$A44)&gt;0,VLOOKUP('Bowl-Base-End'!$A44,'Bowl-Season'!$A:$K,4,FALSE))</f>
        <v>0</v>
      </c>
      <c r="E44">
        <f>'Bowl-Base-Start'!E44-IF(COUNTIF('Bowl-Season'!$A:$A,'Bowl-Base-End'!$A44)&gt;0,VLOOKUP('Bowl-Base-End'!$A44,'Bowl-Season'!$A:$K,5,FALSE))</f>
        <v>16</v>
      </c>
      <c r="F44">
        <f>'Bowl-Base-Start'!F44-IF(COUNTIF('Bowl-Season'!$A:$A,'Bowl-Base-End'!$A44)&gt;0,VLOOKUP('Bowl-Base-End'!$A44,'Bowl-Season'!$A:$K,6,FALSE))</f>
        <v>1</v>
      </c>
      <c r="G44">
        <f>'Bowl-Base-Start'!G44-IF(COUNTIF('Bowl-Season'!$A:$A,'Bowl-Base-End'!$A44)&gt;0,VLOOKUP('Bowl-Base-End'!$A44,'Bowl-Season'!$A:$K,8,FALSE))</f>
        <v>0</v>
      </c>
      <c r="H44">
        <f>'Bowl-Base-Start'!H44-IF(COUNTIF('Bowl-Season'!$A:$A,'Bowl-Base-End'!$A44)&gt;0,VLOOKUP('Bowl-Base-End'!$A44,'Bowl-Season'!$A:$K,9,FALSE))</f>
        <v>0</v>
      </c>
      <c r="I44">
        <f>'Bowl-Base-Start'!I44-IF(COUNTIF('Bowl-Season'!$A:$A,'Bowl-Base-End'!$A44)&gt;0,VLOOKUP('Bowl-Base-End'!$A44,'Bowl-Season'!$A:$K,10,FALSE))</f>
        <v>0</v>
      </c>
      <c r="J44">
        <f>'Bowl-Base-Start'!J44</f>
        <v>1</v>
      </c>
      <c r="K44">
        <f>'Bowl-Base-Start'!K44</f>
        <v>16</v>
      </c>
      <c r="L44" t="str">
        <f>'Bowl-Base-Start'!L44</f>
        <v>N</v>
      </c>
    </row>
    <row r="45" spans="1:12" x14ac:dyDescent="0.2">
      <c r="A45" t="str">
        <f>'Bowl-Base-Start'!A45</f>
        <v>M Callanan</v>
      </c>
      <c r="B45">
        <f>'Bowl-Base-Start'!B45-IF(COUNTIF('Bat-Season'!$A:$A,'Bowl-Base-End'!$A45)&gt;0,VLOOKUP('Bowl-Base-End'!$A45,'Bat-Season'!$A:$K,2,FALSE))</f>
        <v>24</v>
      </c>
      <c r="C45">
        <f>'Bowl-Base-Start'!C45-IF(COUNTIF('Bowl-Season'!$A:$A,'Bowl-Base-End'!$A45)&gt;0,VLOOKUP('Bowl-Base-End'!$A45,'Bowl-Season'!$A:$K,3,FALSE))</f>
        <v>30</v>
      </c>
      <c r="D45">
        <f>'Bowl-Base-Start'!D45-IF(COUNTIF('Bowl-Season'!$A:$A,'Bowl-Base-End'!$A45)&gt;0,VLOOKUP('Bowl-Base-End'!$A45,'Bowl-Season'!$A:$K,4,FALSE))</f>
        <v>4</v>
      </c>
      <c r="E45">
        <f>'Bowl-Base-Start'!E45-IF(COUNTIF('Bowl-Season'!$A:$A,'Bowl-Base-End'!$A45)&gt;0,VLOOKUP('Bowl-Base-End'!$A45,'Bowl-Season'!$A:$K,5,FALSE))</f>
        <v>120</v>
      </c>
      <c r="F45">
        <f>'Bowl-Base-Start'!F45-IF(COUNTIF('Bowl-Season'!$A:$A,'Bowl-Base-End'!$A45)&gt;0,VLOOKUP('Bowl-Base-End'!$A45,'Bowl-Season'!$A:$K,6,FALSE))</f>
        <v>9</v>
      </c>
      <c r="G45">
        <f>'Bowl-Base-Start'!G45-IF(COUNTIF('Bowl-Season'!$A:$A,'Bowl-Base-End'!$A45)&gt;0,VLOOKUP('Bowl-Base-End'!$A45,'Bowl-Season'!$A:$K,8,FALSE))</f>
        <v>0</v>
      </c>
      <c r="H45">
        <f>'Bowl-Base-Start'!H45-IF(COUNTIF('Bowl-Season'!$A:$A,'Bowl-Base-End'!$A45)&gt;0,VLOOKUP('Bowl-Base-End'!$A45,'Bowl-Season'!$A:$K,9,FALSE))</f>
        <v>0</v>
      </c>
      <c r="I45">
        <f>'Bowl-Base-Start'!I45-IF(COUNTIF('Bowl-Season'!$A:$A,'Bowl-Base-End'!$A45)&gt;0,VLOOKUP('Bowl-Base-End'!$A45,'Bowl-Season'!$A:$K,10,FALSE))</f>
        <v>0</v>
      </c>
      <c r="J45">
        <f>'Bowl-Base-Start'!J45</f>
        <v>4</v>
      </c>
      <c r="K45">
        <f>'Bowl-Base-Start'!K45</f>
        <v>8</v>
      </c>
      <c r="L45" t="str">
        <f>'Bowl-Base-Start'!L45</f>
        <v>N</v>
      </c>
    </row>
    <row r="46" spans="1:12" x14ac:dyDescent="0.2">
      <c r="A46" t="str">
        <f>'Bowl-Base-Start'!A46</f>
        <v>Anthony Campbell</v>
      </c>
      <c r="B46">
        <f>'Bowl-Base-Start'!B46-IF(COUNTIF('Bat-Season'!$A:$A,'Bowl-Base-End'!$A46)&gt;0,VLOOKUP('Bowl-Base-End'!$A46,'Bat-Season'!$A:$K,2,FALSE))</f>
        <v>89</v>
      </c>
      <c r="C46">
        <f>'Bowl-Base-Start'!C46-IF(COUNTIF('Bowl-Season'!$A:$A,'Bowl-Base-End'!$A46)&gt;0,VLOOKUP('Bowl-Base-End'!$A46,'Bowl-Season'!$A:$K,3,FALSE))</f>
        <v>627</v>
      </c>
      <c r="D46">
        <f>'Bowl-Base-Start'!D46-IF(COUNTIF('Bowl-Season'!$A:$A,'Bowl-Base-End'!$A46)&gt;0,VLOOKUP('Bowl-Base-End'!$A46,'Bowl-Season'!$A:$K,4,FALSE))</f>
        <v>73</v>
      </c>
      <c r="E46">
        <f>'Bowl-Base-Start'!E46-IF(COUNTIF('Bowl-Season'!$A:$A,'Bowl-Base-End'!$A46)&gt;0,VLOOKUP('Bowl-Base-End'!$A46,'Bowl-Season'!$A:$K,5,FALSE))</f>
        <v>2729</v>
      </c>
      <c r="F46">
        <f>'Bowl-Base-Start'!F46-IF(COUNTIF('Bowl-Season'!$A:$A,'Bowl-Base-End'!$A46)&gt;0,VLOOKUP('Bowl-Base-End'!$A46,'Bowl-Season'!$A:$K,6,FALSE))</f>
        <v>115</v>
      </c>
      <c r="G46">
        <f>'Bowl-Base-Start'!G46-IF(COUNTIF('Bowl-Season'!$A:$A,'Bowl-Base-End'!$A46)&gt;0,VLOOKUP('Bowl-Base-End'!$A46,'Bowl-Season'!$A:$K,8,FALSE))</f>
        <v>3</v>
      </c>
      <c r="H46">
        <f>'Bowl-Base-Start'!H46-IF(COUNTIF('Bowl-Season'!$A:$A,'Bowl-Base-End'!$A46)&gt;0,VLOOKUP('Bowl-Base-End'!$A46,'Bowl-Season'!$A:$K,9,FALSE))</f>
        <v>0</v>
      </c>
      <c r="I46">
        <f>'Bowl-Base-Start'!I46-IF(COUNTIF('Bowl-Season'!$A:$A,'Bowl-Base-End'!$A46)&gt;0,VLOOKUP('Bowl-Base-End'!$A46,'Bowl-Season'!$A:$K,10,FALSE))</f>
        <v>0</v>
      </c>
      <c r="J46">
        <f>'Bowl-Base-Start'!J46</f>
        <v>6</v>
      </c>
      <c r="K46">
        <f>'Bowl-Base-Start'!K46</f>
        <v>45</v>
      </c>
      <c r="L46" t="str">
        <f>'Bowl-Base-Start'!L46</f>
        <v>N</v>
      </c>
    </row>
    <row r="47" spans="1:12" x14ac:dyDescent="0.2">
      <c r="A47" t="str">
        <f>'Bowl-Base-Start'!A47</f>
        <v>J Capel</v>
      </c>
      <c r="B47">
        <f>'Bowl-Base-Start'!B47-IF(COUNTIF('Bat-Season'!$A:$A,'Bowl-Base-End'!$A47)&gt;0,VLOOKUP('Bowl-Base-End'!$A47,'Bat-Season'!$A:$K,2,FALSE))</f>
        <v>1</v>
      </c>
      <c r="C47">
        <f>'Bowl-Base-Start'!C47-IF(COUNTIF('Bowl-Season'!$A:$A,'Bowl-Base-End'!$A47)&gt;0,VLOOKUP('Bowl-Base-End'!$A47,'Bowl-Season'!$A:$K,3,FALSE))</f>
        <v>5</v>
      </c>
      <c r="D47">
        <f>'Bowl-Base-Start'!D47-IF(COUNTIF('Bowl-Season'!$A:$A,'Bowl-Base-End'!$A47)&gt;0,VLOOKUP('Bowl-Base-End'!$A47,'Bowl-Season'!$A:$K,4,FALSE))</f>
        <v>0</v>
      </c>
      <c r="E47">
        <f>'Bowl-Base-Start'!E47-IF(COUNTIF('Bowl-Season'!$A:$A,'Bowl-Base-End'!$A47)&gt;0,VLOOKUP('Bowl-Base-End'!$A47,'Bowl-Season'!$A:$K,5,FALSE))</f>
        <v>39</v>
      </c>
      <c r="F47">
        <f>'Bowl-Base-Start'!F47-IF(COUNTIF('Bowl-Season'!$A:$A,'Bowl-Base-End'!$A47)&gt;0,VLOOKUP('Bowl-Base-End'!$A47,'Bowl-Season'!$A:$K,6,FALSE))</f>
        <v>1</v>
      </c>
      <c r="G47">
        <f>'Bowl-Base-Start'!G47-IF(COUNTIF('Bowl-Season'!$A:$A,'Bowl-Base-End'!$A47)&gt;0,VLOOKUP('Bowl-Base-End'!$A47,'Bowl-Season'!$A:$K,8,FALSE))</f>
        <v>0</v>
      </c>
      <c r="H47">
        <f>'Bowl-Base-Start'!H47-IF(COUNTIF('Bowl-Season'!$A:$A,'Bowl-Base-End'!$A47)&gt;0,VLOOKUP('Bowl-Base-End'!$A47,'Bowl-Season'!$A:$K,9,FALSE))</f>
        <v>0</v>
      </c>
      <c r="I47">
        <f>'Bowl-Base-Start'!I47-IF(COUNTIF('Bowl-Season'!$A:$A,'Bowl-Base-End'!$A47)&gt;0,VLOOKUP('Bowl-Base-End'!$A47,'Bowl-Season'!$A:$K,10,FALSE))</f>
        <v>0</v>
      </c>
      <c r="J47">
        <f>'Bowl-Base-Start'!J47</f>
        <v>1</v>
      </c>
      <c r="K47">
        <f>'Bowl-Base-Start'!K47</f>
        <v>39</v>
      </c>
      <c r="L47" t="str">
        <f>'Bowl-Base-Start'!L47</f>
        <v>N</v>
      </c>
    </row>
    <row r="48" spans="1:12" x14ac:dyDescent="0.2">
      <c r="A48" t="str">
        <f>'Bowl-Base-Start'!A48</f>
        <v>C Carline</v>
      </c>
      <c r="B48">
        <f>'Bowl-Base-Start'!B48-IF(COUNTIF('Bat-Season'!$A:$A,'Bowl-Base-End'!$A48)&gt;0,VLOOKUP('Bowl-Base-End'!$A48,'Bat-Season'!$A:$K,2,FALSE))</f>
        <v>1</v>
      </c>
      <c r="C48">
        <f>'Bowl-Base-Start'!C48-IF(COUNTIF('Bowl-Season'!$A:$A,'Bowl-Base-End'!$A48)&gt;0,VLOOKUP('Bowl-Base-End'!$A48,'Bowl-Season'!$A:$K,3,FALSE))</f>
        <v>0</v>
      </c>
      <c r="D48">
        <f>'Bowl-Base-Start'!D48-IF(COUNTIF('Bowl-Season'!$A:$A,'Bowl-Base-End'!$A48)&gt;0,VLOOKUP('Bowl-Base-End'!$A48,'Bowl-Season'!$A:$K,4,FALSE))</f>
        <v>0</v>
      </c>
      <c r="E48">
        <f>'Bowl-Base-Start'!E48-IF(COUNTIF('Bowl-Season'!$A:$A,'Bowl-Base-End'!$A48)&gt;0,VLOOKUP('Bowl-Base-End'!$A48,'Bowl-Season'!$A:$K,5,FALSE))</f>
        <v>0</v>
      </c>
      <c r="F48">
        <f>'Bowl-Base-Start'!F48-IF(COUNTIF('Bowl-Season'!$A:$A,'Bowl-Base-End'!$A48)&gt;0,VLOOKUP('Bowl-Base-End'!$A48,'Bowl-Season'!$A:$K,6,FALSE))</f>
        <v>0</v>
      </c>
      <c r="G48">
        <f>'Bowl-Base-Start'!G48-IF(COUNTIF('Bowl-Season'!$A:$A,'Bowl-Base-End'!$A48)&gt;0,VLOOKUP('Bowl-Base-End'!$A48,'Bowl-Season'!$A:$K,8,FALSE))</f>
        <v>0</v>
      </c>
      <c r="H48">
        <f>'Bowl-Base-Start'!H48-IF(COUNTIF('Bowl-Season'!$A:$A,'Bowl-Base-End'!$A48)&gt;0,VLOOKUP('Bowl-Base-End'!$A48,'Bowl-Season'!$A:$K,9,FALSE))</f>
        <v>0</v>
      </c>
      <c r="I48">
        <f>'Bowl-Base-Start'!I48-IF(COUNTIF('Bowl-Season'!$A:$A,'Bowl-Base-End'!$A48)&gt;0,VLOOKUP('Bowl-Base-End'!$A48,'Bowl-Season'!$A:$K,10,FALSE))</f>
        <v>0</v>
      </c>
      <c r="J48">
        <f>'Bowl-Base-Start'!J48</f>
        <v>0</v>
      </c>
      <c r="K48">
        <f>'Bowl-Base-Start'!K48</f>
        <v>0</v>
      </c>
      <c r="L48" t="str">
        <f>'Bowl-Base-Start'!L48</f>
        <v>N</v>
      </c>
    </row>
    <row r="49" spans="1:12" x14ac:dyDescent="0.2">
      <c r="A49" t="str">
        <f>'Bowl-Base-Start'!A49</f>
        <v>Conor Carson</v>
      </c>
      <c r="B49">
        <f>'Bowl-Base-Start'!B49-IF(COUNTIF('Bat-Season'!$A:$A,'Bowl-Base-End'!$A49)&gt;0,VLOOKUP('Bowl-Base-End'!$A49,'Bat-Season'!$A:$K,2,FALSE))</f>
        <v>3</v>
      </c>
      <c r="C49">
        <f>'Bowl-Base-Start'!C49-IF(COUNTIF('Bowl-Season'!$A:$A,'Bowl-Base-End'!$A49)&gt;0,VLOOKUP('Bowl-Base-End'!$A49,'Bowl-Season'!$A:$K,3,FALSE))</f>
        <v>0</v>
      </c>
      <c r="D49">
        <f>'Bowl-Base-Start'!D49-IF(COUNTIF('Bowl-Season'!$A:$A,'Bowl-Base-End'!$A49)&gt;0,VLOOKUP('Bowl-Base-End'!$A49,'Bowl-Season'!$A:$K,4,FALSE))</f>
        <v>0</v>
      </c>
      <c r="E49">
        <f>'Bowl-Base-Start'!E49-IF(COUNTIF('Bowl-Season'!$A:$A,'Bowl-Base-End'!$A49)&gt;0,VLOOKUP('Bowl-Base-End'!$A49,'Bowl-Season'!$A:$K,5,FALSE))</f>
        <v>0</v>
      </c>
      <c r="F49">
        <f>'Bowl-Base-Start'!F49-IF(COUNTIF('Bowl-Season'!$A:$A,'Bowl-Base-End'!$A49)&gt;0,VLOOKUP('Bowl-Base-End'!$A49,'Bowl-Season'!$A:$K,6,FALSE))</f>
        <v>0</v>
      </c>
      <c r="G49">
        <f>'Bowl-Base-Start'!G49-IF(COUNTIF('Bowl-Season'!$A:$A,'Bowl-Base-End'!$A49)&gt;0,VLOOKUP('Bowl-Base-End'!$A49,'Bowl-Season'!$A:$K,8,FALSE))</f>
        <v>0</v>
      </c>
      <c r="H49">
        <f>'Bowl-Base-Start'!H49-IF(COUNTIF('Bowl-Season'!$A:$A,'Bowl-Base-End'!$A49)&gt;0,VLOOKUP('Bowl-Base-End'!$A49,'Bowl-Season'!$A:$K,9,FALSE))</f>
        <v>0</v>
      </c>
      <c r="I49">
        <f>'Bowl-Base-Start'!I49-IF(COUNTIF('Bowl-Season'!$A:$A,'Bowl-Base-End'!$A49)&gt;0,VLOOKUP('Bowl-Base-End'!$A49,'Bowl-Season'!$A:$K,10,FALSE))</f>
        <v>0</v>
      </c>
      <c r="J49">
        <f>'Bowl-Base-Start'!J49</f>
        <v>0</v>
      </c>
      <c r="K49">
        <f>'Bowl-Base-Start'!K49</f>
        <v>0</v>
      </c>
      <c r="L49" t="str">
        <f>'Bowl-Base-Start'!L49</f>
        <v>N</v>
      </c>
    </row>
    <row r="50" spans="1:12" x14ac:dyDescent="0.2">
      <c r="A50" t="str">
        <f>'Bowl-Base-Start'!A50</f>
        <v>Simon Carson</v>
      </c>
      <c r="B50">
        <f>'Bowl-Base-Start'!B50-IF(COUNTIF('Bat-Season'!$A:$A,'Bowl-Base-End'!$A50)&gt;0,VLOOKUP('Bowl-Base-End'!$A50,'Bat-Season'!$A:$K,2,FALSE))</f>
        <v>155</v>
      </c>
      <c r="C50">
        <f>'Bowl-Base-Start'!C50-IF(COUNTIF('Bowl-Season'!$A:$A,'Bowl-Base-End'!$A50)&gt;0,VLOOKUP('Bowl-Base-End'!$A50,'Bowl-Season'!$A:$K,3,FALSE))</f>
        <v>788</v>
      </c>
      <c r="D50">
        <f>'Bowl-Base-Start'!D50-IF(COUNTIF('Bowl-Season'!$A:$A,'Bowl-Base-End'!$A50)&gt;0,VLOOKUP('Bowl-Base-End'!$A50,'Bowl-Season'!$A:$K,4,FALSE))</f>
        <v>68</v>
      </c>
      <c r="E50">
        <f>'Bowl-Base-Start'!E50-IF(COUNTIF('Bowl-Season'!$A:$A,'Bowl-Base-End'!$A50)&gt;0,VLOOKUP('Bowl-Base-End'!$A50,'Bowl-Season'!$A:$K,5,FALSE))</f>
        <v>3625</v>
      </c>
      <c r="F50">
        <f>'Bowl-Base-Start'!F50-IF(COUNTIF('Bowl-Season'!$A:$A,'Bowl-Base-End'!$A50)&gt;0,VLOOKUP('Bowl-Base-End'!$A50,'Bowl-Season'!$A:$K,6,FALSE))</f>
        <v>120</v>
      </c>
      <c r="G50">
        <f>'Bowl-Base-Start'!G50-IF(COUNTIF('Bowl-Season'!$A:$A,'Bowl-Base-End'!$A50)&gt;0,VLOOKUP('Bowl-Base-End'!$A50,'Bowl-Season'!$A:$K,8,FALSE))</f>
        <v>2</v>
      </c>
      <c r="H50">
        <f>'Bowl-Base-Start'!H50-IF(COUNTIF('Bowl-Season'!$A:$A,'Bowl-Base-End'!$A50)&gt;0,VLOOKUP('Bowl-Base-End'!$A50,'Bowl-Season'!$A:$K,9,FALSE))</f>
        <v>14</v>
      </c>
      <c r="I50">
        <f>'Bowl-Base-Start'!I50-IF(COUNTIF('Bowl-Season'!$A:$A,'Bowl-Base-End'!$A50)&gt;0,VLOOKUP('Bowl-Base-End'!$A50,'Bowl-Season'!$A:$K,10,FALSE))</f>
        <v>2</v>
      </c>
      <c r="J50">
        <f>'Bowl-Base-Start'!J50</f>
        <v>6</v>
      </c>
      <c r="K50">
        <f>'Bowl-Base-Start'!K50</f>
        <v>32</v>
      </c>
      <c r="L50" t="str">
        <f>'Bowl-Base-Start'!L50</f>
        <v>Y</v>
      </c>
    </row>
    <row r="51" spans="1:12" x14ac:dyDescent="0.2">
      <c r="A51" t="str">
        <f>'Bowl-Base-Start'!A51</f>
        <v>T Cawkwell</v>
      </c>
      <c r="B51">
        <f>'Bowl-Base-Start'!B51-IF(COUNTIF('Bat-Season'!$A:$A,'Bowl-Base-End'!$A51)&gt;0,VLOOKUP('Bowl-Base-End'!$A51,'Bat-Season'!$A:$K,2,FALSE))</f>
        <v>6</v>
      </c>
      <c r="C51">
        <f>'Bowl-Base-Start'!C51-IF(COUNTIF('Bowl-Season'!$A:$A,'Bowl-Base-End'!$A51)&gt;0,VLOOKUP('Bowl-Base-End'!$A51,'Bowl-Season'!$A:$K,3,FALSE))</f>
        <v>0</v>
      </c>
      <c r="D51">
        <f>'Bowl-Base-Start'!D51-IF(COUNTIF('Bowl-Season'!$A:$A,'Bowl-Base-End'!$A51)&gt;0,VLOOKUP('Bowl-Base-End'!$A51,'Bowl-Season'!$A:$K,4,FALSE))</f>
        <v>0</v>
      </c>
      <c r="E51">
        <f>'Bowl-Base-Start'!E51-IF(COUNTIF('Bowl-Season'!$A:$A,'Bowl-Base-End'!$A51)&gt;0,VLOOKUP('Bowl-Base-End'!$A51,'Bowl-Season'!$A:$K,5,FALSE))</f>
        <v>0</v>
      </c>
      <c r="F51">
        <f>'Bowl-Base-Start'!F51-IF(COUNTIF('Bowl-Season'!$A:$A,'Bowl-Base-End'!$A51)&gt;0,VLOOKUP('Bowl-Base-End'!$A51,'Bowl-Season'!$A:$K,6,FALSE))</f>
        <v>0</v>
      </c>
      <c r="G51">
        <f>'Bowl-Base-Start'!G51-IF(COUNTIF('Bowl-Season'!$A:$A,'Bowl-Base-End'!$A51)&gt;0,VLOOKUP('Bowl-Base-End'!$A51,'Bowl-Season'!$A:$K,8,FALSE))</f>
        <v>0</v>
      </c>
      <c r="H51">
        <f>'Bowl-Base-Start'!H51-IF(COUNTIF('Bowl-Season'!$A:$A,'Bowl-Base-End'!$A51)&gt;0,VLOOKUP('Bowl-Base-End'!$A51,'Bowl-Season'!$A:$K,9,FALSE))</f>
        <v>0</v>
      </c>
      <c r="I51">
        <f>'Bowl-Base-Start'!I51-IF(COUNTIF('Bowl-Season'!$A:$A,'Bowl-Base-End'!$A51)&gt;0,VLOOKUP('Bowl-Base-End'!$A51,'Bowl-Season'!$A:$K,10,FALSE))</f>
        <v>0</v>
      </c>
      <c r="J51">
        <f>'Bowl-Base-Start'!J51</f>
        <v>0</v>
      </c>
      <c r="K51">
        <f>'Bowl-Base-Start'!K51</f>
        <v>0</v>
      </c>
      <c r="L51" t="str">
        <f>'Bowl-Base-Start'!L51</f>
        <v>N</v>
      </c>
    </row>
    <row r="52" spans="1:12" x14ac:dyDescent="0.2">
      <c r="A52" t="str">
        <f>'Bowl-Base-Start'!A52</f>
        <v>Kevin Chau</v>
      </c>
      <c r="B52">
        <f>'Bowl-Base-Start'!B52-IF(COUNTIF('Bat-Season'!$A:$A,'Bowl-Base-End'!$A52)&gt;0,VLOOKUP('Bowl-Base-End'!$A52,'Bat-Season'!$A:$K,2,FALSE))</f>
        <v>34</v>
      </c>
      <c r="C52">
        <f>'Bowl-Base-Start'!C52-IF(COUNTIF('Bowl-Season'!$A:$A,'Bowl-Base-End'!$A52)&gt;0,VLOOKUP('Bowl-Base-End'!$A52,'Bowl-Season'!$A:$K,3,FALSE))</f>
        <v>25</v>
      </c>
      <c r="D52">
        <f>'Bowl-Base-Start'!D52-IF(COUNTIF('Bowl-Season'!$A:$A,'Bowl-Base-End'!$A52)&gt;0,VLOOKUP('Bowl-Base-End'!$A52,'Bowl-Season'!$A:$K,4,FALSE))</f>
        <v>0</v>
      </c>
      <c r="E52">
        <f>'Bowl-Base-Start'!E52-IF(COUNTIF('Bowl-Season'!$A:$A,'Bowl-Base-End'!$A52)&gt;0,VLOOKUP('Bowl-Base-End'!$A52,'Bowl-Season'!$A:$K,5,FALSE))</f>
        <v>196</v>
      </c>
      <c r="F52">
        <f>'Bowl-Base-Start'!F52-IF(COUNTIF('Bowl-Season'!$A:$A,'Bowl-Base-End'!$A52)&gt;0,VLOOKUP('Bowl-Base-End'!$A52,'Bowl-Season'!$A:$K,6,FALSE))</f>
        <v>6</v>
      </c>
      <c r="G52">
        <f>'Bowl-Base-Start'!G52-IF(COUNTIF('Bowl-Season'!$A:$A,'Bowl-Base-End'!$A52)&gt;0,VLOOKUP('Bowl-Base-End'!$A52,'Bowl-Season'!$A:$K,8,FALSE))</f>
        <v>0</v>
      </c>
      <c r="H52">
        <f>'Bowl-Base-Start'!H52-IF(COUNTIF('Bowl-Season'!$A:$A,'Bowl-Base-End'!$A52)&gt;0,VLOOKUP('Bowl-Base-End'!$A52,'Bowl-Season'!$A:$K,9,FALSE))</f>
        <v>22</v>
      </c>
      <c r="I52">
        <f>'Bowl-Base-Start'!I52-IF(COUNTIF('Bowl-Season'!$A:$A,'Bowl-Base-End'!$A52)&gt;0,VLOOKUP('Bowl-Base-End'!$A52,'Bowl-Season'!$A:$K,10,FALSE))</f>
        <v>1</v>
      </c>
      <c r="J52">
        <f>'Bowl-Base-Start'!J52</f>
        <v>3</v>
      </c>
      <c r="K52">
        <f>'Bowl-Base-Start'!K52</f>
        <v>36</v>
      </c>
      <c r="L52" t="str">
        <f>'Bowl-Base-Start'!L52</f>
        <v>Y</v>
      </c>
    </row>
    <row r="53" spans="1:12" x14ac:dyDescent="0.2">
      <c r="A53" t="str">
        <f>'Bowl-Base-Start'!A53</f>
        <v>A Chowdhary</v>
      </c>
      <c r="B53">
        <f>'Bowl-Base-Start'!B53-IF(COUNTIF('Bat-Season'!$A:$A,'Bowl-Base-End'!$A53)&gt;0,VLOOKUP('Bowl-Base-End'!$A53,'Bat-Season'!$A:$K,2,FALSE))</f>
        <v>1</v>
      </c>
      <c r="C53">
        <f>'Bowl-Base-Start'!C53-IF(COUNTIF('Bowl-Season'!$A:$A,'Bowl-Base-End'!$A53)&gt;0,VLOOKUP('Bowl-Base-End'!$A53,'Bowl-Season'!$A:$K,3,FALSE))</f>
        <v>0</v>
      </c>
      <c r="D53">
        <f>'Bowl-Base-Start'!D53-IF(COUNTIF('Bowl-Season'!$A:$A,'Bowl-Base-End'!$A53)&gt;0,VLOOKUP('Bowl-Base-End'!$A53,'Bowl-Season'!$A:$K,4,FALSE))</f>
        <v>0</v>
      </c>
      <c r="E53">
        <f>'Bowl-Base-Start'!E53-IF(COUNTIF('Bowl-Season'!$A:$A,'Bowl-Base-End'!$A53)&gt;0,VLOOKUP('Bowl-Base-End'!$A53,'Bowl-Season'!$A:$K,5,FALSE))</f>
        <v>0</v>
      </c>
      <c r="F53">
        <f>'Bowl-Base-Start'!F53-IF(COUNTIF('Bowl-Season'!$A:$A,'Bowl-Base-End'!$A53)&gt;0,VLOOKUP('Bowl-Base-End'!$A53,'Bowl-Season'!$A:$K,6,FALSE))</f>
        <v>0</v>
      </c>
      <c r="G53">
        <f>'Bowl-Base-Start'!G53-IF(COUNTIF('Bowl-Season'!$A:$A,'Bowl-Base-End'!$A53)&gt;0,VLOOKUP('Bowl-Base-End'!$A53,'Bowl-Season'!$A:$K,8,FALSE))</f>
        <v>0</v>
      </c>
      <c r="H53">
        <f>'Bowl-Base-Start'!H53-IF(COUNTIF('Bowl-Season'!$A:$A,'Bowl-Base-End'!$A53)&gt;0,VLOOKUP('Bowl-Base-End'!$A53,'Bowl-Season'!$A:$K,9,FALSE))</f>
        <v>0</v>
      </c>
      <c r="I53">
        <f>'Bowl-Base-Start'!I53-IF(COUNTIF('Bowl-Season'!$A:$A,'Bowl-Base-End'!$A53)&gt;0,VLOOKUP('Bowl-Base-End'!$A53,'Bowl-Season'!$A:$K,10,FALSE))</f>
        <v>0</v>
      </c>
      <c r="J53">
        <f>'Bowl-Base-Start'!J53</f>
        <v>0</v>
      </c>
      <c r="K53">
        <f>'Bowl-Base-Start'!K53</f>
        <v>0</v>
      </c>
      <c r="L53" t="str">
        <f>'Bowl-Base-Start'!L53</f>
        <v>N</v>
      </c>
    </row>
    <row r="54" spans="1:12" x14ac:dyDescent="0.2">
      <c r="A54" t="str">
        <f>'Bowl-Base-Start'!A54</f>
        <v>C Chowdry</v>
      </c>
      <c r="B54">
        <f>'Bowl-Base-Start'!B54-IF(COUNTIF('Bat-Season'!$A:$A,'Bowl-Base-End'!$A54)&gt;0,VLOOKUP('Bowl-Base-End'!$A54,'Bat-Season'!$A:$K,2,FALSE))</f>
        <v>1</v>
      </c>
      <c r="C54">
        <f>'Bowl-Base-Start'!C54-IF(COUNTIF('Bowl-Season'!$A:$A,'Bowl-Base-End'!$A54)&gt;0,VLOOKUP('Bowl-Base-End'!$A54,'Bowl-Season'!$A:$K,3,FALSE))</f>
        <v>4</v>
      </c>
      <c r="D54">
        <f>'Bowl-Base-Start'!D54-IF(COUNTIF('Bowl-Season'!$A:$A,'Bowl-Base-End'!$A54)&gt;0,VLOOKUP('Bowl-Base-End'!$A54,'Bowl-Season'!$A:$K,4,FALSE))</f>
        <v>0</v>
      </c>
      <c r="E54">
        <f>'Bowl-Base-Start'!E54-IF(COUNTIF('Bowl-Season'!$A:$A,'Bowl-Base-End'!$A54)&gt;0,VLOOKUP('Bowl-Base-End'!$A54,'Bowl-Season'!$A:$K,5,FALSE))</f>
        <v>12</v>
      </c>
      <c r="F54">
        <f>'Bowl-Base-Start'!F54-IF(COUNTIF('Bowl-Season'!$A:$A,'Bowl-Base-End'!$A54)&gt;0,VLOOKUP('Bowl-Base-End'!$A54,'Bowl-Season'!$A:$K,6,FALSE))</f>
        <v>1</v>
      </c>
      <c r="G54">
        <f>'Bowl-Base-Start'!G54-IF(COUNTIF('Bowl-Season'!$A:$A,'Bowl-Base-End'!$A54)&gt;0,VLOOKUP('Bowl-Base-End'!$A54,'Bowl-Season'!$A:$K,8,FALSE))</f>
        <v>0</v>
      </c>
      <c r="H54">
        <f>'Bowl-Base-Start'!H54-IF(COUNTIF('Bowl-Season'!$A:$A,'Bowl-Base-End'!$A54)&gt;0,VLOOKUP('Bowl-Base-End'!$A54,'Bowl-Season'!$A:$K,9,FALSE))</f>
        <v>0</v>
      </c>
      <c r="I54">
        <f>'Bowl-Base-Start'!I54-IF(COUNTIF('Bowl-Season'!$A:$A,'Bowl-Base-End'!$A54)&gt;0,VLOOKUP('Bowl-Base-End'!$A54,'Bowl-Season'!$A:$K,10,FALSE))</f>
        <v>0</v>
      </c>
      <c r="J54">
        <f>'Bowl-Base-Start'!J54</f>
        <v>1</v>
      </c>
      <c r="K54">
        <f>'Bowl-Base-Start'!K54</f>
        <v>12</v>
      </c>
      <c r="L54" t="str">
        <f>'Bowl-Base-Start'!L54</f>
        <v>N</v>
      </c>
    </row>
    <row r="55" spans="1:12" x14ac:dyDescent="0.2">
      <c r="A55" t="str">
        <f>'Bowl-Base-Start'!A55</f>
        <v>B Clark</v>
      </c>
      <c r="B55">
        <f>'Bowl-Base-Start'!B55-IF(COUNTIF('Bat-Season'!$A:$A,'Bowl-Base-End'!$A55)&gt;0,VLOOKUP('Bowl-Base-End'!$A55,'Bat-Season'!$A:$K,2,FALSE))</f>
        <v>25</v>
      </c>
      <c r="C55">
        <f>'Bowl-Base-Start'!C55-IF(COUNTIF('Bowl-Season'!$A:$A,'Bowl-Base-End'!$A55)&gt;0,VLOOKUP('Bowl-Base-End'!$A55,'Bowl-Season'!$A:$K,3,FALSE))</f>
        <v>43</v>
      </c>
      <c r="D55">
        <f>'Bowl-Base-Start'!D55-IF(COUNTIF('Bowl-Season'!$A:$A,'Bowl-Base-End'!$A55)&gt;0,VLOOKUP('Bowl-Base-End'!$A55,'Bowl-Season'!$A:$K,4,FALSE))</f>
        <v>2</v>
      </c>
      <c r="E55">
        <f>'Bowl-Base-Start'!E55-IF(COUNTIF('Bowl-Season'!$A:$A,'Bowl-Base-End'!$A55)&gt;0,VLOOKUP('Bowl-Base-End'!$A55,'Bowl-Season'!$A:$K,5,FALSE))</f>
        <v>217</v>
      </c>
      <c r="F55">
        <f>'Bowl-Base-Start'!F55-IF(COUNTIF('Bowl-Season'!$A:$A,'Bowl-Base-End'!$A55)&gt;0,VLOOKUP('Bowl-Base-End'!$A55,'Bowl-Season'!$A:$K,6,FALSE))</f>
        <v>10</v>
      </c>
      <c r="G55">
        <f>'Bowl-Base-Start'!G55-IF(COUNTIF('Bowl-Season'!$A:$A,'Bowl-Base-End'!$A55)&gt;0,VLOOKUP('Bowl-Base-End'!$A55,'Bowl-Season'!$A:$K,8,FALSE))</f>
        <v>0</v>
      </c>
      <c r="H55">
        <f>'Bowl-Base-Start'!H55-IF(COUNTIF('Bowl-Season'!$A:$A,'Bowl-Base-End'!$A55)&gt;0,VLOOKUP('Bowl-Base-End'!$A55,'Bowl-Season'!$A:$K,9,FALSE))</f>
        <v>0</v>
      </c>
      <c r="I55">
        <f>'Bowl-Base-Start'!I55-IF(COUNTIF('Bowl-Season'!$A:$A,'Bowl-Base-End'!$A55)&gt;0,VLOOKUP('Bowl-Base-End'!$A55,'Bowl-Season'!$A:$K,10,FALSE))</f>
        <v>0</v>
      </c>
      <c r="J55">
        <f>'Bowl-Base-Start'!J55</f>
        <v>4</v>
      </c>
      <c r="K55">
        <f>'Bowl-Base-Start'!K55</f>
        <v>22</v>
      </c>
      <c r="L55" t="str">
        <f>'Bowl-Base-Start'!L55</f>
        <v>N</v>
      </c>
    </row>
    <row r="56" spans="1:12" x14ac:dyDescent="0.2">
      <c r="A56" t="str">
        <f>'Bowl-Base-Start'!A56</f>
        <v>Dave Conway</v>
      </c>
      <c r="B56">
        <f>'Bowl-Base-Start'!B56-IF(COUNTIF('Bat-Season'!$A:$A,'Bowl-Base-End'!$A56)&gt;0,VLOOKUP('Bowl-Base-End'!$A56,'Bat-Season'!$A:$K,2,FALSE))</f>
        <v>29</v>
      </c>
      <c r="C56">
        <f>'Bowl-Base-Start'!C56-IF(COUNTIF('Bowl-Season'!$A:$A,'Bowl-Base-End'!$A56)&gt;0,VLOOKUP('Bowl-Base-End'!$A56,'Bowl-Season'!$A:$K,3,FALSE))</f>
        <v>99.2</v>
      </c>
      <c r="D56">
        <f>'Bowl-Base-Start'!D56-IF(COUNTIF('Bowl-Season'!$A:$A,'Bowl-Base-End'!$A56)&gt;0,VLOOKUP('Bowl-Base-End'!$A56,'Bowl-Season'!$A:$K,4,FALSE))</f>
        <v>12</v>
      </c>
      <c r="E56">
        <f>'Bowl-Base-Start'!E56-IF(COUNTIF('Bowl-Season'!$A:$A,'Bowl-Base-End'!$A56)&gt;0,VLOOKUP('Bowl-Base-End'!$A56,'Bowl-Season'!$A:$K,5,FALSE))</f>
        <v>354</v>
      </c>
      <c r="F56">
        <f>'Bowl-Base-Start'!F56-IF(COUNTIF('Bowl-Season'!$A:$A,'Bowl-Base-End'!$A56)&gt;0,VLOOKUP('Bowl-Base-End'!$A56,'Bowl-Season'!$A:$K,6,FALSE))</f>
        <v>18</v>
      </c>
      <c r="G56">
        <f>'Bowl-Base-Start'!G56-IF(COUNTIF('Bowl-Season'!$A:$A,'Bowl-Base-End'!$A56)&gt;0,VLOOKUP('Bowl-Base-End'!$A56,'Bowl-Season'!$A:$K,8,FALSE))</f>
        <v>0</v>
      </c>
      <c r="H56">
        <f>'Bowl-Base-Start'!H56-IF(COUNTIF('Bowl-Season'!$A:$A,'Bowl-Base-End'!$A56)&gt;0,VLOOKUP('Bowl-Base-End'!$A56,'Bowl-Season'!$A:$K,9,FALSE))</f>
        <v>6</v>
      </c>
      <c r="I56">
        <f>'Bowl-Base-Start'!I56-IF(COUNTIF('Bowl-Season'!$A:$A,'Bowl-Base-End'!$A56)&gt;0,VLOOKUP('Bowl-Base-End'!$A56,'Bowl-Season'!$A:$K,10,FALSE))</f>
        <v>1</v>
      </c>
      <c r="J56">
        <f>'Bowl-Base-Start'!J56</f>
        <v>4</v>
      </c>
      <c r="K56">
        <f>'Bowl-Base-Start'!K56</f>
        <v>20</v>
      </c>
      <c r="L56" t="str">
        <f>'Bowl-Base-Start'!L56</f>
        <v>N</v>
      </c>
    </row>
    <row r="57" spans="1:12" x14ac:dyDescent="0.2">
      <c r="A57" t="str">
        <f>'Bowl-Base-Start'!A57</f>
        <v>J Cooper</v>
      </c>
      <c r="B57">
        <f>'Bowl-Base-Start'!B57-IF(COUNTIF('Bat-Season'!$A:$A,'Bowl-Base-End'!$A57)&gt;0,VLOOKUP('Bowl-Base-End'!$A57,'Bat-Season'!$A:$K,2,FALSE))</f>
        <v>12</v>
      </c>
      <c r="C57">
        <f>'Bowl-Base-Start'!C57-IF(COUNTIF('Bowl-Season'!$A:$A,'Bowl-Base-End'!$A57)&gt;0,VLOOKUP('Bowl-Base-End'!$A57,'Bowl-Season'!$A:$K,3,FALSE))</f>
        <v>34</v>
      </c>
      <c r="D57">
        <f>'Bowl-Base-Start'!D57-IF(COUNTIF('Bowl-Season'!$A:$A,'Bowl-Base-End'!$A57)&gt;0,VLOOKUP('Bowl-Base-End'!$A57,'Bowl-Season'!$A:$K,4,FALSE))</f>
        <v>1</v>
      </c>
      <c r="E57">
        <f>'Bowl-Base-Start'!E57-IF(COUNTIF('Bowl-Season'!$A:$A,'Bowl-Base-End'!$A57)&gt;0,VLOOKUP('Bowl-Base-End'!$A57,'Bowl-Season'!$A:$K,5,FALSE))</f>
        <v>228</v>
      </c>
      <c r="F57">
        <f>'Bowl-Base-Start'!F57-IF(COUNTIF('Bowl-Season'!$A:$A,'Bowl-Base-End'!$A57)&gt;0,VLOOKUP('Bowl-Base-End'!$A57,'Bowl-Season'!$A:$K,6,FALSE))</f>
        <v>14</v>
      </c>
      <c r="G57">
        <f>'Bowl-Base-Start'!G57-IF(COUNTIF('Bowl-Season'!$A:$A,'Bowl-Base-End'!$A57)&gt;0,VLOOKUP('Bowl-Base-End'!$A57,'Bowl-Season'!$A:$K,8,FALSE))</f>
        <v>0</v>
      </c>
      <c r="H57">
        <f>'Bowl-Base-Start'!H57-IF(COUNTIF('Bowl-Season'!$A:$A,'Bowl-Base-End'!$A57)&gt;0,VLOOKUP('Bowl-Base-End'!$A57,'Bowl-Season'!$A:$K,9,FALSE))</f>
        <v>0</v>
      </c>
      <c r="I57">
        <f>'Bowl-Base-Start'!I57-IF(COUNTIF('Bowl-Season'!$A:$A,'Bowl-Base-End'!$A57)&gt;0,VLOOKUP('Bowl-Base-End'!$A57,'Bowl-Season'!$A:$K,10,FALSE))</f>
        <v>0</v>
      </c>
      <c r="J57">
        <f>'Bowl-Base-Start'!J57</f>
        <v>3</v>
      </c>
      <c r="K57">
        <f>'Bowl-Base-Start'!K57</f>
        <v>16</v>
      </c>
      <c r="L57" t="str">
        <f>'Bowl-Base-Start'!L57</f>
        <v>N</v>
      </c>
    </row>
    <row r="58" spans="1:12" x14ac:dyDescent="0.2">
      <c r="A58" t="str">
        <f>'Bowl-Base-Start'!A58</f>
        <v>Robert Cox</v>
      </c>
      <c r="B58">
        <f>'Bowl-Base-Start'!B58-IF(COUNTIF('Bat-Season'!$A:$A,'Bowl-Base-End'!$A58)&gt;0,VLOOKUP('Bowl-Base-End'!$A58,'Bat-Season'!$A:$K,2,FALSE))</f>
        <v>317</v>
      </c>
      <c r="C58">
        <f>'Bowl-Base-Start'!C58-IF(COUNTIF('Bowl-Season'!$A:$A,'Bowl-Base-End'!$A58)&gt;0,VLOOKUP('Bowl-Base-End'!$A58,'Bowl-Season'!$A:$K,3,FALSE))</f>
        <v>1970</v>
      </c>
      <c r="D58">
        <f>'Bowl-Base-Start'!D58-IF(COUNTIF('Bowl-Season'!$A:$A,'Bowl-Base-End'!$A58)&gt;0,VLOOKUP('Bowl-Base-End'!$A58,'Bowl-Season'!$A:$K,4,FALSE))</f>
        <v>142</v>
      </c>
      <c r="E58">
        <f>'Bowl-Base-Start'!E58-IF(COUNTIF('Bowl-Season'!$A:$A,'Bowl-Base-End'!$A58)&gt;0,VLOOKUP('Bowl-Base-End'!$A58,'Bowl-Season'!$A:$K,5,FALSE))</f>
        <v>7315</v>
      </c>
      <c r="F58">
        <f>'Bowl-Base-Start'!F58-IF(COUNTIF('Bowl-Season'!$A:$A,'Bowl-Base-End'!$A58)&gt;0,VLOOKUP('Bowl-Base-End'!$A58,'Bowl-Season'!$A:$K,6,FALSE))</f>
        <v>441</v>
      </c>
      <c r="G58">
        <f>'Bowl-Base-Start'!G58-IF(COUNTIF('Bowl-Season'!$A:$A,'Bowl-Base-End'!$A58)&gt;0,VLOOKUP('Bowl-Base-End'!$A58,'Bowl-Season'!$A:$K,8,FALSE))</f>
        <v>7</v>
      </c>
      <c r="H58">
        <f>'Bowl-Base-Start'!H58-IF(COUNTIF('Bowl-Season'!$A:$A,'Bowl-Base-End'!$A58)&gt;0,VLOOKUP('Bowl-Base-End'!$A58,'Bowl-Season'!$A:$K,9,FALSE))</f>
        <v>7</v>
      </c>
      <c r="I58">
        <f>'Bowl-Base-Start'!I58-IF(COUNTIF('Bowl-Season'!$A:$A,'Bowl-Base-End'!$A58)&gt;0,VLOOKUP('Bowl-Base-End'!$A58,'Bowl-Season'!$A:$K,10,FALSE))</f>
        <v>0</v>
      </c>
      <c r="J58">
        <f>'Bowl-Base-Start'!J58</f>
        <v>7</v>
      </c>
      <c r="K58">
        <f>'Bowl-Base-Start'!K58</f>
        <v>23</v>
      </c>
      <c r="L58" t="str">
        <f>'Bowl-Base-Start'!L58</f>
        <v>N</v>
      </c>
    </row>
    <row r="59" spans="1:12" x14ac:dyDescent="0.2">
      <c r="A59" t="str">
        <f>'Bowl-Base-Start'!A59</f>
        <v>N Creek</v>
      </c>
      <c r="B59">
        <f>'Bowl-Base-Start'!B59-IF(COUNTIF('Bat-Season'!$A:$A,'Bowl-Base-End'!$A59)&gt;0,VLOOKUP('Bowl-Base-End'!$A59,'Bat-Season'!$A:$K,2,FALSE))</f>
        <v>16</v>
      </c>
      <c r="C59">
        <f>'Bowl-Base-Start'!C59-IF(COUNTIF('Bowl-Season'!$A:$A,'Bowl-Base-End'!$A59)&gt;0,VLOOKUP('Bowl-Base-End'!$A59,'Bowl-Season'!$A:$K,3,FALSE))</f>
        <v>5</v>
      </c>
      <c r="D59">
        <f>'Bowl-Base-Start'!D59-IF(COUNTIF('Bowl-Season'!$A:$A,'Bowl-Base-End'!$A59)&gt;0,VLOOKUP('Bowl-Base-End'!$A59,'Bowl-Season'!$A:$K,4,FALSE))</f>
        <v>0</v>
      </c>
      <c r="E59">
        <f>'Bowl-Base-Start'!E59-IF(COUNTIF('Bowl-Season'!$A:$A,'Bowl-Base-End'!$A59)&gt;0,VLOOKUP('Bowl-Base-End'!$A59,'Bowl-Season'!$A:$K,5,FALSE))</f>
        <v>32</v>
      </c>
      <c r="F59">
        <f>'Bowl-Base-Start'!F59-IF(COUNTIF('Bowl-Season'!$A:$A,'Bowl-Base-End'!$A59)&gt;0,VLOOKUP('Bowl-Base-End'!$A59,'Bowl-Season'!$A:$K,6,FALSE))</f>
        <v>0</v>
      </c>
      <c r="G59">
        <f>'Bowl-Base-Start'!G59-IF(COUNTIF('Bowl-Season'!$A:$A,'Bowl-Base-End'!$A59)&gt;0,VLOOKUP('Bowl-Base-End'!$A59,'Bowl-Season'!$A:$K,8,FALSE))</f>
        <v>0</v>
      </c>
      <c r="H59">
        <f>'Bowl-Base-Start'!H59-IF(COUNTIF('Bowl-Season'!$A:$A,'Bowl-Base-End'!$A59)&gt;0,VLOOKUP('Bowl-Base-End'!$A59,'Bowl-Season'!$A:$K,9,FALSE))</f>
        <v>0</v>
      </c>
      <c r="I59">
        <f>'Bowl-Base-Start'!I59-IF(COUNTIF('Bowl-Season'!$A:$A,'Bowl-Base-End'!$A59)&gt;0,VLOOKUP('Bowl-Base-End'!$A59,'Bowl-Season'!$A:$K,10,FALSE))</f>
        <v>0</v>
      </c>
      <c r="J59">
        <f>'Bowl-Base-Start'!J59</f>
        <v>0</v>
      </c>
      <c r="K59">
        <f>'Bowl-Base-Start'!K59</f>
        <v>13</v>
      </c>
      <c r="L59" t="str">
        <f>'Bowl-Base-Start'!L59</f>
        <v>N</v>
      </c>
    </row>
    <row r="60" spans="1:12" x14ac:dyDescent="0.2">
      <c r="A60" t="str">
        <f>'Bowl-Base-Start'!A60</f>
        <v>M Crew</v>
      </c>
      <c r="B60">
        <f>'Bowl-Base-Start'!B60-IF(COUNTIF('Bat-Season'!$A:$A,'Bowl-Base-End'!$A60)&gt;0,VLOOKUP('Bowl-Base-End'!$A60,'Bat-Season'!$A:$K,2,FALSE))</f>
        <v>1</v>
      </c>
      <c r="C60">
        <f>'Bowl-Base-Start'!C60-IF(COUNTIF('Bowl-Season'!$A:$A,'Bowl-Base-End'!$A60)&gt;0,VLOOKUP('Bowl-Base-End'!$A60,'Bowl-Season'!$A:$K,3,FALSE))</f>
        <v>0</v>
      </c>
      <c r="D60">
        <f>'Bowl-Base-Start'!D60-IF(COUNTIF('Bowl-Season'!$A:$A,'Bowl-Base-End'!$A60)&gt;0,VLOOKUP('Bowl-Base-End'!$A60,'Bowl-Season'!$A:$K,4,FALSE))</f>
        <v>0</v>
      </c>
      <c r="E60">
        <f>'Bowl-Base-Start'!E60-IF(COUNTIF('Bowl-Season'!$A:$A,'Bowl-Base-End'!$A60)&gt;0,VLOOKUP('Bowl-Base-End'!$A60,'Bowl-Season'!$A:$K,5,FALSE))</f>
        <v>0</v>
      </c>
      <c r="F60">
        <f>'Bowl-Base-Start'!F60-IF(COUNTIF('Bowl-Season'!$A:$A,'Bowl-Base-End'!$A60)&gt;0,VLOOKUP('Bowl-Base-End'!$A60,'Bowl-Season'!$A:$K,6,FALSE))</f>
        <v>0</v>
      </c>
      <c r="G60">
        <f>'Bowl-Base-Start'!G60-IF(COUNTIF('Bowl-Season'!$A:$A,'Bowl-Base-End'!$A60)&gt;0,VLOOKUP('Bowl-Base-End'!$A60,'Bowl-Season'!$A:$K,8,FALSE))</f>
        <v>0</v>
      </c>
      <c r="H60">
        <f>'Bowl-Base-Start'!H60-IF(COUNTIF('Bowl-Season'!$A:$A,'Bowl-Base-End'!$A60)&gt;0,VLOOKUP('Bowl-Base-End'!$A60,'Bowl-Season'!$A:$K,9,FALSE))</f>
        <v>0</v>
      </c>
      <c r="I60">
        <f>'Bowl-Base-Start'!I60-IF(COUNTIF('Bowl-Season'!$A:$A,'Bowl-Base-End'!$A60)&gt;0,VLOOKUP('Bowl-Base-End'!$A60,'Bowl-Season'!$A:$K,10,FALSE))</f>
        <v>0</v>
      </c>
      <c r="J60">
        <f>'Bowl-Base-Start'!J60</f>
        <v>0</v>
      </c>
      <c r="K60">
        <f>'Bowl-Base-Start'!K60</f>
        <v>0</v>
      </c>
      <c r="L60" t="str">
        <f>'Bowl-Base-Start'!L60</f>
        <v>N</v>
      </c>
    </row>
    <row r="61" spans="1:12" x14ac:dyDescent="0.2">
      <c r="A61" t="str">
        <f>'Bowl-Base-Start'!A61</f>
        <v>V Cruickshank</v>
      </c>
      <c r="B61">
        <f>'Bowl-Base-Start'!B61-IF(COUNTIF('Bat-Season'!$A:$A,'Bowl-Base-End'!$A61)&gt;0,VLOOKUP('Bowl-Base-End'!$A61,'Bat-Season'!$A:$K,2,FALSE))</f>
        <v>2</v>
      </c>
      <c r="C61">
        <f>'Bowl-Base-Start'!C61-IF(COUNTIF('Bowl-Season'!$A:$A,'Bowl-Base-End'!$A61)&gt;0,VLOOKUP('Bowl-Base-End'!$A61,'Bowl-Season'!$A:$K,3,FALSE))</f>
        <v>12</v>
      </c>
      <c r="D61">
        <f>'Bowl-Base-Start'!D61-IF(COUNTIF('Bowl-Season'!$A:$A,'Bowl-Base-End'!$A61)&gt;0,VLOOKUP('Bowl-Base-End'!$A61,'Bowl-Season'!$A:$K,4,FALSE))</f>
        <v>2</v>
      </c>
      <c r="E61">
        <f>'Bowl-Base-Start'!E61-IF(COUNTIF('Bowl-Season'!$A:$A,'Bowl-Base-End'!$A61)&gt;0,VLOOKUP('Bowl-Base-End'!$A61,'Bowl-Season'!$A:$K,5,FALSE))</f>
        <v>41</v>
      </c>
      <c r="F61">
        <f>'Bowl-Base-Start'!F61-IF(COUNTIF('Bowl-Season'!$A:$A,'Bowl-Base-End'!$A61)&gt;0,VLOOKUP('Bowl-Base-End'!$A61,'Bowl-Season'!$A:$K,6,FALSE))</f>
        <v>1</v>
      </c>
      <c r="G61">
        <f>'Bowl-Base-Start'!G61-IF(COUNTIF('Bowl-Season'!$A:$A,'Bowl-Base-End'!$A61)&gt;0,VLOOKUP('Bowl-Base-End'!$A61,'Bowl-Season'!$A:$K,8,FALSE))</f>
        <v>0</v>
      </c>
      <c r="H61">
        <f>'Bowl-Base-Start'!H61-IF(COUNTIF('Bowl-Season'!$A:$A,'Bowl-Base-End'!$A61)&gt;0,VLOOKUP('Bowl-Base-End'!$A61,'Bowl-Season'!$A:$K,9,FALSE))</f>
        <v>0</v>
      </c>
      <c r="I61">
        <f>'Bowl-Base-Start'!I61-IF(COUNTIF('Bowl-Season'!$A:$A,'Bowl-Base-End'!$A61)&gt;0,VLOOKUP('Bowl-Base-End'!$A61,'Bowl-Season'!$A:$K,10,FALSE))</f>
        <v>0</v>
      </c>
      <c r="J61">
        <f>'Bowl-Base-Start'!J61</f>
        <v>1</v>
      </c>
      <c r="K61">
        <f>'Bowl-Base-Start'!K61</f>
        <v>19</v>
      </c>
      <c r="L61" t="str">
        <f>'Bowl-Base-Start'!L61</f>
        <v>N</v>
      </c>
    </row>
    <row r="62" spans="1:12" x14ac:dyDescent="0.2">
      <c r="A62" t="str">
        <f>'Bowl-Base-Start'!A62</f>
        <v>S Dalton</v>
      </c>
      <c r="B62">
        <f>'Bowl-Base-Start'!B62-IF(COUNTIF('Bat-Season'!$A:$A,'Bowl-Base-End'!$A62)&gt;0,VLOOKUP('Bowl-Base-End'!$A62,'Bat-Season'!$A:$K,2,FALSE))</f>
        <v>4</v>
      </c>
      <c r="C62">
        <f>'Bowl-Base-Start'!C62-IF(COUNTIF('Bowl-Season'!$A:$A,'Bowl-Base-End'!$A62)&gt;0,VLOOKUP('Bowl-Base-End'!$A62,'Bowl-Season'!$A:$K,3,FALSE))</f>
        <v>20</v>
      </c>
      <c r="D62">
        <f>'Bowl-Base-Start'!D62-IF(COUNTIF('Bowl-Season'!$A:$A,'Bowl-Base-End'!$A62)&gt;0,VLOOKUP('Bowl-Base-End'!$A62,'Bowl-Season'!$A:$K,4,FALSE))</f>
        <v>5</v>
      </c>
      <c r="E62">
        <f>'Bowl-Base-Start'!E62-IF(COUNTIF('Bowl-Season'!$A:$A,'Bowl-Base-End'!$A62)&gt;0,VLOOKUP('Bowl-Base-End'!$A62,'Bowl-Season'!$A:$K,5,FALSE))</f>
        <v>99</v>
      </c>
      <c r="F62">
        <f>'Bowl-Base-Start'!F62-IF(COUNTIF('Bowl-Season'!$A:$A,'Bowl-Base-End'!$A62)&gt;0,VLOOKUP('Bowl-Base-End'!$A62,'Bowl-Season'!$A:$K,6,FALSE))</f>
        <v>1</v>
      </c>
      <c r="G62">
        <f>'Bowl-Base-Start'!G62-IF(COUNTIF('Bowl-Season'!$A:$A,'Bowl-Base-End'!$A62)&gt;0,VLOOKUP('Bowl-Base-End'!$A62,'Bowl-Season'!$A:$K,8,FALSE))</f>
        <v>0</v>
      </c>
      <c r="H62">
        <f>'Bowl-Base-Start'!H62-IF(COUNTIF('Bowl-Season'!$A:$A,'Bowl-Base-End'!$A62)&gt;0,VLOOKUP('Bowl-Base-End'!$A62,'Bowl-Season'!$A:$K,9,FALSE))</f>
        <v>0</v>
      </c>
      <c r="I62">
        <f>'Bowl-Base-Start'!I62-IF(COUNTIF('Bowl-Season'!$A:$A,'Bowl-Base-End'!$A62)&gt;0,VLOOKUP('Bowl-Base-End'!$A62,'Bowl-Season'!$A:$K,10,FALSE))</f>
        <v>0</v>
      </c>
      <c r="J62">
        <f>'Bowl-Base-Start'!J62</f>
        <v>1</v>
      </c>
      <c r="K62">
        <f>'Bowl-Base-Start'!K62</f>
        <v>23</v>
      </c>
      <c r="L62" t="str">
        <f>'Bowl-Base-Start'!L62</f>
        <v>N</v>
      </c>
    </row>
    <row r="63" spans="1:12" x14ac:dyDescent="0.2">
      <c r="A63" t="str">
        <f>'Bowl-Base-Start'!A63</f>
        <v>Dyll Davies</v>
      </c>
      <c r="B63">
        <f>'Bowl-Base-Start'!B63-IF(COUNTIF('Bat-Season'!$A:$A,'Bowl-Base-End'!$A63)&gt;0,VLOOKUP('Bowl-Base-End'!$A63,'Bat-Season'!$A:$K,2,FALSE))</f>
        <v>261</v>
      </c>
      <c r="C63">
        <f>'Bowl-Base-Start'!C63-IF(COUNTIF('Bowl-Season'!$A:$A,'Bowl-Base-End'!$A63)&gt;0,VLOOKUP('Bowl-Base-End'!$A63,'Bowl-Season'!$A:$K,3,FALSE))</f>
        <v>85</v>
      </c>
      <c r="D63">
        <f>'Bowl-Base-Start'!D63-IF(COUNTIF('Bowl-Season'!$A:$A,'Bowl-Base-End'!$A63)&gt;0,VLOOKUP('Bowl-Base-End'!$A63,'Bowl-Season'!$A:$K,4,FALSE))</f>
        <v>0</v>
      </c>
      <c r="E63">
        <f>'Bowl-Base-Start'!E63-IF(COUNTIF('Bowl-Season'!$A:$A,'Bowl-Base-End'!$A63)&gt;0,VLOOKUP('Bowl-Base-End'!$A63,'Bowl-Season'!$A:$K,5,FALSE))</f>
        <v>430</v>
      </c>
      <c r="F63">
        <f>'Bowl-Base-Start'!F63-IF(COUNTIF('Bowl-Season'!$A:$A,'Bowl-Base-End'!$A63)&gt;0,VLOOKUP('Bowl-Base-End'!$A63,'Bowl-Season'!$A:$K,6,FALSE))</f>
        <v>17</v>
      </c>
      <c r="G63">
        <f>'Bowl-Base-Start'!G63-IF(COUNTIF('Bowl-Season'!$A:$A,'Bowl-Base-End'!$A63)&gt;0,VLOOKUP('Bowl-Base-End'!$A63,'Bowl-Season'!$A:$K,8,FALSE))</f>
        <v>0</v>
      </c>
      <c r="H63">
        <f>'Bowl-Base-Start'!H63-IF(COUNTIF('Bowl-Season'!$A:$A,'Bowl-Base-End'!$A63)&gt;0,VLOOKUP('Bowl-Base-End'!$A63,'Bowl-Season'!$A:$K,9,FALSE))</f>
        <v>0</v>
      </c>
      <c r="I63">
        <f>'Bowl-Base-Start'!I63-IF(COUNTIF('Bowl-Season'!$A:$A,'Bowl-Base-End'!$A63)&gt;0,VLOOKUP('Bowl-Base-End'!$A63,'Bowl-Season'!$A:$K,10,FALSE))</f>
        <v>0</v>
      </c>
      <c r="J63">
        <f>'Bowl-Base-Start'!J63</f>
        <v>2</v>
      </c>
      <c r="K63">
        <f>'Bowl-Base-Start'!K63</f>
        <v>3</v>
      </c>
      <c r="L63" t="str">
        <f>'Bowl-Base-Start'!L63</f>
        <v>N</v>
      </c>
    </row>
    <row r="64" spans="1:12" x14ac:dyDescent="0.2">
      <c r="A64" t="str">
        <f>'Bowl-Base-Start'!A64</f>
        <v>Harry Davies</v>
      </c>
      <c r="B64">
        <f>'Bowl-Base-Start'!B64-IF(COUNTIF('Bat-Season'!$A:$A,'Bowl-Base-End'!$A64)&gt;0,VLOOKUP('Bowl-Base-End'!$A64,'Bat-Season'!$A:$K,2,FALSE))</f>
        <v>49</v>
      </c>
      <c r="C64">
        <f>'Bowl-Base-Start'!C64-IF(COUNTIF('Bowl-Season'!$A:$A,'Bowl-Base-End'!$A64)&gt;0,VLOOKUP('Bowl-Base-End'!$A64,'Bowl-Season'!$A:$K,3,FALSE))</f>
        <v>199.1</v>
      </c>
      <c r="D64">
        <f>'Bowl-Base-Start'!D64-IF(COUNTIF('Bowl-Season'!$A:$A,'Bowl-Base-End'!$A64)&gt;0,VLOOKUP('Bowl-Base-End'!$A64,'Bowl-Season'!$A:$K,4,FALSE))</f>
        <v>5</v>
      </c>
      <c r="E64">
        <f>'Bowl-Base-Start'!E64-IF(COUNTIF('Bowl-Season'!$A:$A,'Bowl-Base-End'!$A64)&gt;0,VLOOKUP('Bowl-Base-End'!$A64,'Bowl-Season'!$A:$K,5,FALSE))</f>
        <v>1381</v>
      </c>
      <c r="F64">
        <f>'Bowl-Base-Start'!F64-IF(COUNTIF('Bowl-Season'!$A:$A,'Bowl-Base-End'!$A64)&gt;0,VLOOKUP('Bowl-Base-End'!$A64,'Bowl-Season'!$A:$K,6,FALSE))</f>
        <v>43</v>
      </c>
      <c r="G64">
        <f>'Bowl-Base-Start'!G64-IF(COUNTIF('Bowl-Season'!$A:$A,'Bowl-Base-End'!$A64)&gt;0,VLOOKUP('Bowl-Base-End'!$A64,'Bowl-Season'!$A:$K,8,FALSE))</f>
        <v>0</v>
      </c>
      <c r="H64">
        <f>'Bowl-Base-Start'!H64-IF(COUNTIF('Bowl-Season'!$A:$A,'Bowl-Base-End'!$A64)&gt;0,VLOOKUP('Bowl-Base-End'!$A64,'Bowl-Season'!$A:$K,9,FALSE))</f>
        <v>30</v>
      </c>
      <c r="I64">
        <f>'Bowl-Base-Start'!I64-IF(COUNTIF('Bowl-Season'!$A:$A,'Bowl-Base-End'!$A64)&gt;0,VLOOKUP('Bowl-Base-End'!$A64,'Bowl-Season'!$A:$K,10,FALSE))</f>
        <v>8</v>
      </c>
      <c r="J64">
        <f>'Bowl-Base-Start'!J64</f>
        <v>3</v>
      </c>
      <c r="K64">
        <f>'Bowl-Base-Start'!K64</f>
        <v>8</v>
      </c>
      <c r="L64" t="str">
        <f>'Bowl-Base-Start'!L64</f>
        <v>Y</v>
      </c>
    </row>
    <row r="65" spans="1:12" x14ac:dyDescent="0.2">
      <c r="A65" t="str">
        <f>'Bowl-Base-Start'!A65</f>
        <v>J Davies</v>
      </c>
      <c r="B65">
        <f>'Bowl-Base-Start'!B65-IF(COUNTIF('Bat-Season'!$A:$A,'Bowl-Base-End'!$A65)&gt;0,VLOOKUP('Bowl-Base-End'!$A65,'Bat-Season'!$A:$K,2,FALSE))</f>
        <v>1</v>
      </c>
      <c r="C65">
        <f>'Bowl-Base-Start'!C65-IF(COUNTIF('Bowl-Season'!$A:$A,'Bowl-Base-End'!$A65)&gt;0,VLOOKUP('Bowl-Base-End'!$A65,'Bowl-Season'!$A:$K,3,FALSE))</f>
        <v>6</v>
      </c>
      <c r="D65">
        <f>'Bowl-Base-Start'!D65-IF(COUNTIF('Bowl-Season'!$A:$A,'Bowl-Base-End'!$A65)&gt;0,VLOOKUP('Bowl-Base-End'!$A65,'Bowl-Season'!$A:$K,4,FALSE))</f>
        <v>0</v>
      </c>
      <c r="E65">
        <f>'Bowl-Base-Start'!E65-IF(COUNTIF('Bowl-Season'!$A:$A,'Bowl-Base-End'!$A65)&gt;0,VLOOKUP('Bowl-Base-End'!$A65,'Bowl-Season'!$A:$K,5,FALSE))</f>
        <v>42</v>
      </c>
      <c r="F65">
        <f>'Bowl-Base-Start'!F65-IF(COUNTIF('Bowl-Season'!$A:$A,'Bowl-Base-End'!$A65)&gt;0,VLOOKUP('Bowl-Base-End'!$A65,'Bowl-Season'!$A:$K,6,FALSE))</f>
        <v>1</v>
      </c>
      <c r="G65">
        <f>'Bowl-Base-Start'!G65-IF(COUNTIF('Bowl-Season'!$A:$A,'Bowl-Base-End'!$A65)&gt;0,VLOOKUP('Bowl-Base-End'!$A65,'Bowl-Season'!$A:$K,8,FALSE))</f>
        <v>0</v>
      </c>
      <c r="H65">
        <f>'Bowl-Base-Start'!H65-IF(COUNTIF('Bowl-Season'!$A:$A,'Bowl-Base-End'!$A65)&gt;0,VLOOKUP('Bowl-Base-End'!$A65,'Bowl-Season'!$A:$K,9,FALSE))</f>
        <v>0</v>
      </c>
      <c r="I65">
        <f>'Bowl-Base-Start'!I65-IF(COUNTIF('Bowl-Season'!$A:$A,'Bowl-Base-End'!$A65)&gt;0,VLOOKUP('Bowl-Base-End'!$A65,'Bowl-Season'!$A:$K,10,FALSE))</f>
        <v>0</v>
      </c>
      <c r="J65">
        <f>'Bowl-Base-Start'!J65</f>
        <v>1</v>
      </c>
      <c r="K65">
        <f>'Bowl-Base-Start'!K65</f>
        <v>42</v>
      </c>
      <c r="L65" t="str">
        <f>'Bowl-Base-Start'!L65</f>
        <v>N</v>
      </c>
    </row>
    <row r="66" spans="1:12" x14ac:dyDescent="0.2">
      <c r="A66" t="str">
        <f>'Bowl-Base-Start'!A66</f>
        <v>L Derbyshire</v>
      </c>
      <c r="B66">
        <f>'Bowl-Base-Start'!B66-IF(COUNTIF('Bat-Season'!$A:$A,'Bowl-Base-End'!$A66)&gt;0,VLOOKUP('Bowl-Base-End'!$A66,'Bat-Season'!$A:$K,2,FALSE))</f>
        <v>5</v>
      </c>
      <c r="C66">
        <f>'Bowl-Base-Start'!C66-IF(COUNTIF('Bowl-Season'!$A:$A,'Bowl-Base-End'!$A66)&gt;0,VLOOKUP('Bowl-Base-End'!$A66,'Bowl-Season'!$A:$K,3,FALSE))</f>
        <v>0</v>
      </c>
      <c r="D66">
        <f>'Bowl-Base-Start'!D66-IF(COUNTIF('Bowl-Season'!$A:$A,'Bowl-Base-End'!$A66)&gt;0,VLOOKUP('Bowl-Base-End'!$A66,'Bowl-Season'!$A:$K,4,FALSE))</f>
        <v>0</v>
      </c>
      <c r="E66">
        <f>'Bowl-Base-Start'!E66-IF(COUNTIF('Bowl-Season'!$A:$A,'Bowl-Base-End'!$A66)&gt;0,VLOOKUP('Bowl-Base-End'!$A66,'Bowl-Season'!$A:$K,5,FALSE))</f>
        <v>0</v>
      </c>
      <c r="F66">
        <f>'Bowl-Base-Start'!F66-IF(COUNTIF('Bowl-Season'!$A:$A,'Bowl-Base-End'!$A66)&gt;0,VLOOKUP('Bowl-Base-End'!$A66,'Bowl-Season'!$A:$K,6,FALSE))</f>
        <v>0</v>
      </c>
      <c r="G66">
        <f>'Bowl-Base-Start'!G66-IF(COUNTIF('Bowl-Season'!$A:$A,'Bowl-Base-End'!$A66)&gt;0,VLOOKUP('Bowl-Base-End'!$A66,'Bowl-Season'!$A:$K,8,FALSE))</f>
        <v>0</v>
      </c>
      <c r="H66">
        <f>'Bowl-Base-Start'!H66-IF(COUNTIF('Bowl-Season'!$A:$A,'Bowl-Base-End'!$A66)&gt;0,VLOOKUP('Bowl-Base-End'!$A66,'Bowl-Season'!$A:$K,9,FALSE))</f>
        <v>0</v>
      </c>
      <c r="I66">
        <f>'Bowl-Base-Start'!I66-IF(COUNTIF('Bowl-Season'!$A:$A,'Bowl-Base-End'!$A66)&gt;0,VLOOKUP('Bowl-Base-End'!$A66,'Bowl-Season'!$A:$K,10,FALSE))</f>
        <v>0</v>
      </c>
      <c r="J66">
        <f>'Bowl-Base-Start'!J66</f>
        <v>0</v>
      </c>
      <c r="K66">
        <f>'Bowl-Base-Start'!K66</f>
        <v>0</v>
      </c>
      <c r="L66" t="str">
        <f>'Bowl-Base-Start'!L66</f>
        <v>N</v>
      </c>
    </row>
    <row r="67" spans="1:12" x14ac:dyDescent="0.2">
      <c r="A67" t="str">
        <f>'Bowl-Base-Start'!A67</f>
        <v>P Derbyshire</v>
      </c>
      <c r="B67">
        <f>'Bowl-Base-Start'!B67-IF(COUNTIF('Bat-Season'!$A:$A,'Bowl-Base-End'!$A67)&gt;0,VLOOKUP('Bowl-Base-End'!$A67,'Bat-Season'!$A:$K,2,FALSE))</f>
        <v>2</v>
      </c>
      <c r="C67">
        <f>'Bowl-Base-Start'!C67-IF(COUNTIF('Bowl-Season'!$A:$A,'Bowl-Base-End'!$A67)&gt;0,VLOOKUP('Bowl-Base-End'!$A67,'Bowl-Season'!$A:$K,3,FALSE))</f>
        <v>14</v>
      </c>
      <c r="D67">
        <f>'Bowl-Base-Start'!D67-IF(COUNTIF('Bowl-Season'!$A:$A,'Bowl-Base-End'!$A67)&gt;0,VLOOKUP('Bowl-Base-End'!$A67,'Bowl-Season'!$A:$K,4,FALSE))</f>
        <v>2</v>
      </c>
      <c r="E67">
        <f>'Bowl-Base-Start'!E67-IF(COUNTIF('Bowl-Season'!$A:$A,'Bowl-Base-End'!$A67)&gt;0,VLOOKUP('Bowl-Base-End'!$A67,'Bowl-Season'!$A:$K,5,FALSE))</f>
        <v>46</v>
      </c>
      <c r="F67">
        <f>'Bowl-Base-Start'!F67-IF(COUNTIF('Bowl-Season'!$A:$A,'Bowl-Base-End'!$A67)&gt;0,VLOOKUP('Bowl-Base-End'!$A67,'Bowl-Season'!$A:$K,6,FALSE))</f>
        <v>2</v>
      </c>
      <c r="G67">
        <f>'Bowl-Base-Start'!G67-IF(COUNTIF('Bowl-Season'!$A:$A,'Bowl-Base-End'!$A67)&gt;0,VLOOKUP('Bowl-Base-End'!$A67,'Bowl-Season'!$A:$K,8,FALSE))</f>
        <v>0</v>
      </c>
      <c r="H67">
        <f>'Bowl-Base-Start'!H67-IF(COUNTIF('Bowl-Season'!$A:$A,'Bowl-Base-End'!$A67)&gt;0,VLOOKUP('Bowl-Base-End'!$A67,'Bowl-Season'!$A:$K,9,FALSE))</f>
        <v>0</v>
      </c>
      <c r="I67">
        <f>'Bowl-Base-Start'!I67-IF(COUNTIF('Bowl-Season'!$A:$A,'Bowl-Base-End'!$A67)&gt;0,VLOOKUP('Bowl-Base-End'!$A67,'Bowl-Season'!$A:$K,10,FALSE))</f>
        <v>0</v>
      </c>
      <c r="J67">
        <f>'Bowl-Base-Start'!J67</f>
        <v>1</v>
      </c>
      <c r="K67">
        <f>'Bowl-Base-Start'!K67</f>
        <v>20</v>
      </c>
      <c r="L67" t="str">
        <f>'Bowl-Base-Start'!L67</f>
        <v>N</v>
      </c>
    </row>
    <row r="68" spans="1:12" x14ac:dyDescent="0.2">
      <c r="A68" t="str">
        <f>'Bowl-Base-Start'!A68</f>
        <v>D Diamond</v>
      </c>
      <c r="B68">
        <f>'Bowl-Base-Start'!B68-IF(COUNTIF('Bat-Season'!$A:$A,'Bowl-Base-End'!$A68)&gt;0,VLOOKUP('Bowl-Base-End'!$A68,'Bat-Season'!$A:$K,2,FALSE))</f>
        <v>2</v>
      </c>
      <c r="C68">
        <f>'Bowl-Base-Start'!C68-IF(COUNTIF('Bowl-Season'!$A:$A,'Bowl-Base-End'!$A68)&gt;0,VLOOKUP('Bowl-Base-End'!$A68,'Bowl-Season'!$A:$K,3,FALSE))</f>
        <v>11</v>
      </c>
      <c r="D68">
        <f>'Bowl-Base-Start'!D68-IF(COUNTIF('Bowl-Season'!$A:$A,'Bowl-Base-End'!$A68)&gt;0,VLOOKUP('Bowl-Base-End'!$A68,'Bowl-Season'!$A:$K,4,FALSE))</f>
        <v>1</v>
      </c>
      <c r="E68">
        <f>'Bowl-Base-Start'!E68-IF(COUNTIF('Bowl-Season'!$A:$A,'Bowl-Base-End'!$A68)&gt;0,VLOOKUP('Bowl-Base-End'!$A68,'Bowl-Season'!$A:$K,5,FALSE))</f>
        <v>52</v>
      </c>
      <c r="F68">
        <f>'Bowl-Base-Start'!F68-IF(COUNTIF('Bowl-Season'!$A:$A,'Bowl-Base-End'!$A68)&gt;0,VLOOKUP('Bowl-Base-End'!$A68,'Bowl-Season'!$A:$K,6,FALSE))</f>
        <v>0</v>
      </c>
      <c r="G68">
        <f>'Bowl-Base-Start'!G68-IF(COUNTIF('Bowl-Season'!$A:$A,'Bowl-Base-End'!$A68)&gt;0,VLOOKUP('Bowl-Base-End'!$A68,'Bowl-Season'!$A:$K,8,FALSE))</f>
        <v>0</v>
      </c>
      <c r="H68">
        <f>'Bowl-Base-Start'!H68-IF(COUNTIF('Bowl-Season'!$A:$A,'Bowl-Base-End'!$A68)&gt;0,VLOOKUP('Bowl-Base-End'!$A68,'Bowl-Season'!$A:$K,9,FALSE))</f>
        <v>0</v>
      </c>
      <c r="I68">
        <f>'Bowl-Base-Start'!I68-IF(COUNTIF('Bowl-Season'!$A:$A,'Bowl-Base-End'!$A68)&gt;0,VLOOKUP('Bowl-Base-End'!$A68,'Bowl-Season'!$A:$K,10,FALSE))</f>
        <v>0</v>
      </c>
      <c r="J68">
        <f>'Bowl-Base-Start'!J68</f>
        <v>0</v>
      </c>
      <c r="K68">
        <f>'Bowl-Base-Start'!K68</f>
        <v>23</v>
      </c>
      <c r="L68" t="str">
        <f>'Bowl-Base-Start'!L68</f>
        <v>N</v>
      </c>
    </row>
    <row r="69" spans="1:12" x14ac:dyDescent="0.2">
      <c r="A69" t="str">
        <f>'Bowl-Base-Start'!A69</f>
        <v>Hamish Dowell</v>
      </c>
      <c r="B69">
        <f>'Bowl-Base-Start'!B69-IF(COUNTIF('Bat-Season'!$A:$A,'Bowl-Base-End'!$A69)&gt;0,VLOOKUP('Bowl-Base-End'!$A69,'Bat-Season'!$A:$K,2,FALSE))</f>
        <v>21</v>
      </c>
      <c r="C69">
        <f>'Bowl-Base-Start'!C69-IF(COUNTIF('Bowl-Season'!$A:$A,'Bowl-Base-End'!$A69)&gt;0,VLOOKUP('Bowl-Base-End'!$A69,'Bowl-Season'!$A:$K,3,FALSE))</f>
        <v>0</v>
      </c>
      <c r="D69">
        <f>'Bowl-Base-Start'!D69-IF(COUNTIF('Bowl-Season'!$A:$A,'Bowl-Base-End'!$A69)&gt;0,VLOOKUP('Bowl-Base-End'!$A69,'Bowl-Season'!$A:$K,4,FALSE))</f>
        <v>0</v>
      </c>
      <c r="E69">
        <f>'Bowl-Base-Start'!E69-IF(COUNTIF('Bowl-Season'!$A:$A,'Bowl-Base-End'!$A69)&gt;0,VLOOKUP('Bowl-Base-End'!$A69,'Bowl-Season'!$A:$K,5,FALSE))</f>
        <v>0</v>
      </c>
      <c r="F69">
        <f>'Bowl-Base-Start'!F69-IF(COUNTIF('Bowl-Season'!$A:$A,'Bowl-Base-End'!$A69)&gt;0,VLOOKUP('Bowl-Base-End'!$A69,'Bowl-Season'!$A:$K,6,FALSE))</f>
        <v>0</v>
      </c>
      <c r="G69">
        <f>'Bowl-Base-Start'!G69-IF(COUNTIF('Bowl-Season'!$A:$A,'Bowl-Base-End'!$A69)&gt;0,VLOOKUP('Bowl-Base-End'!$A69,'Bowl-Season'!$A:$K,8,FALSE))</f>
        <v>0</v>
      </c>
      <c r="H69">
        <f>'Bowl-Base-Start'!H69-IF(COUNTIF('Bowl-Season'!$A:$A,'Bowl-Base-End'!$A69)&gt;0,VLOOKUP('Bowl-Base-End'!$A69,'Bowl-Season'!$A:$K,9,FALSE))</f>
        <v>0</v>
      </c>
      <c r="I69">
        <f>'Bowl-Base-Start'!I69-IF(COUNTIF('Bowl-Season'!$A:$A,'Bowl-Base-End'!$A69)&gt;0,VLOOKUP('Bowl-Base-End'!$A69,'Bowl-Season'!$A:$K,10,FALSE))</f>
        <v>0</v>
      </c>
      <c r="J69">
        <f>'Bowl-Base-Start'!J69</f>
        <v>0</v>
      </c>
      <c r="K69">
        <f>'Bowl-Base-Start'!K69</f>
        <v>0</v>
      </c>
      <c r="L69" t="str">
        <f>'Bowl-Base-Start'!L69</f>
        <v>N</v>
      </c>
    </row>
    <row r="70" spans="1:12" x14ac:dyDescent="0.2">
      <c r="A70" t="str">
        <f>'Bowl-Base-Start'!A70</f>
        <v>Nicko Dowell</v>
      </c>
      <c r="B70">
        <f>'Bowl-Base-Start'!B70-IF(COUNTIF('Bat-Season'!$A:$A,'Bowl-Base-End'!$A70)&gt;0,VLOOKUP('Bowl-Base-End'!$A70,'Bat-Season'!$A:$K,2,FALSE))</f>
        <v>76</v>
      </c>
      <c r="C70">
        <f>'Bowl-Base-Start'!C70-IF(COUNTIF('Bowl-Season'!$A:$A,'Bowl-Base-End'!$A70)&gt;0,VLOOKUP('Bowl-Base-End'!$A70,'Bowl-Season'!$A:$K,3,FALSE))</f>
        <v>72</v>
      </c>
      <c r="D70">
        <f>'Bowl-Base-Start'!D70-IF(COUNTIF('Bowl-Season'!$A:$A,'Bowl-Base-End'!$A70)&gt;0,VLOOKUP('Bowl-Base-End'!$A70,'Bowl-Season'!$A:$K,4,FALSE))</f>
        <v>7</v>
      </c>
      <c r="E70">
        <f>'Bowl-Base-Start'!E70-IF(COUNTIF('Bowl-Season'!$A:$A,'Bowl-Base-End'!$A70)&gt;0,VLOOKUP('Bowl-Base-End'!$A70,'Bowl-Season'!$A:$K,5,FALSE))</f>
        <v>359</v>
      </c>
      <c r="F70">
        <f>'Bowl-Base-Start'!F70-IF(COUNTIF('Bowl-Season'!$A:$A,'Bowl-Base-End'!$A70)&gt;0,VLOOKUP('Bowl-Base-End'!$A70,'Bowl-Season'!$A:$K,6,FALSE))</f>
        <v>17</v>
      </c>
      <c r="G70">
        <f>'Bowl-Base-Start'!G70-IF(COUNTIF('Bowl-Season'!$A:$A,'Bowl-Base-End'!$A70)&gt;0,VLOOKUP('Bowl-Base-End'!$A70,'Bowl-Season'!$A:$K,8,FALSE))</f>
        <v>0</v>
      </c>
      <c r="H70">
        <f>'Bowl-Base-Start'!H70-IF(COUNTIF('Bowl-Season'!$A:$A,'Bowl-Base-End'!$A70)&gt;0,VLOOKUP('Bowl-Base-End'!$A70,'Bowl-Season'!$A:$K,9,FALSE))</f>
        <v>0</v>
      </c>
      <c r="I70">
        <f>'Bowl-Base-Start'!I70-IF(COUNTIF('Bowl-Season'!$A:$A,'Bowl-Base-End'!$A70)&gt;0,VLOOKUP('Bowl-Base-End'!$A70,'Bowl-Season'!$A:$K,10,FALSE))</f>
        <v>0</v>
      </c>
      <c r="J70">
        <f>'Bowl-Base-Start'!J70</f>
        <v>3</v>
      </c>
      <c r="K70">
        <f>'Bowl-Base-Start'!K70</f>
        <v>11</v>
      </c>
      <c r="L70" t="str">
        <f>'Bowl-Base-Start'!L70</f>
        <v>N</v>
      </c>
    </row>
    <row r="71" spans="1:12" x14ac:dyDescent="0.2">
      <c r="A71" t="str">
        <f>'Bowl-Base-Start'!A71</f>
        <v>M Dudley</v>
      </c>
      <c r="B71">
        <f>'Bowl-Base-Start'!B71-IF(COUNTIF('Bat-Season'!$A:$A,'Bowl-Base-End'!$A71)&gt;0,VLOOKUP('Bowl-Base-End'!$A71,'Bat-Season'!$A:$K,2,FALSE))</f>
        <v>3</v>
      </c>
      <c r="C71">
        <f>'Bowl-Base-Start'!C71-IF(COUNTIF('Bowl-Season'!$A:$A,'Bowl-Base-End'!$A71)&gt;0,VLOOKUP('Bowl-Base-End'!$A71,'Bowl-Season'!$A:$K,3,FALSE))</f>
        <v>0</v>
      </c>
      <c r="D71">
        <f>'Bowl-Base-Start'!D71-IF(COUNTIF('Bowl-Season'!$A:$A,'Bowl-Base-End'!$A71)&gt;0,VLOOKUP('Bowl-Base-End'!$A71,'Bowl-Season'!$A:$K,4,FALSE))</f>
        <v>0</v>
      </c>
      <c r="E71">
        <f>'Bowl-Base-Start'!E71-IF(COUNTIF('Bowl-Season'!$A:$A,'Bowl-Base-End'!$A71)&gt;0,VLOOKUP('Bowl-Base-End'!$A71,'Bowl-Season'!$A:$K,5,FALSE))</f>
        <v>0</v>
      </c>
      <c r="F71">
        <f>'Bowl-Base-Start'!F71-IF(COUNTIF('Bowl-Season'!$A:$A,'Bowl-Base-End'!$A71)&gt;0,VLOOKUP('Bowl-Base-End'!$A71,'Bowl-Season'!$A:$K,6,FALSE))</f>
        <v>0</v>
      </c>
      <c r="G71">
        <f>'Bowl-Base-Start'!G71-IF(COUNTIF('Bowl-Season'!$A:$A,'Bowl-Base-End'!$A71)&gt;0,VLOOKUP('Bowl-Base-End'!$A71,'Bowl-Season'!$A:$K,8,FALSE))</f>
        <v>0</v>
      </c>
      <c r="H71">
        <f>'Bowl-Base-Start'!H71-IF(COUNTIF('Bowl-Season'!$A:$A,'Bowl-Base-End'!$A71)&gt;0,VLOOKUP('Bowl-Base-End'!$A71,'Bowl-Season'!$A:$K,9,FALSE))</f>
        <v>0</v>
      </c>
      <c r="I71">
        <f>'Bowl-Base-Start'!I71-IF(COUNTIF('Bowl-Season'!$A:$A,'Bowl-Base-End'!$A71)&gt;0,VLOOKUP('Bowl-Base-End'!$A71,'Bowl-Season'!$A:$K,10,FALSE))</f>
        <v>0</v>
      </c>
      <c r="J71">
        <f>'Bowl-Base-Start'!J71</f>
        <v>0</v>
      </c>
      <c r="K71">
        <f>'Bowl-Base-Start'!K71</f>
        <v>0</v>
      </c>
      <c r="L71" t="str">
        <f>'Bowl-Base-Start'!L71</f>
        <v>N</v>
      </c>
    </row>
    <row r="72" spans="1:12" x14ac:dyDescent="0.2">
      <c r="A72" t="str">
        <f>'Bowl-Base-Start'!A72</f>
        <v>Gordon Dunne</v>
      </c>
      <c r="B72">
        <f>'Bowl-Base-Start'!B72-IF(COUNTIF('Bat-Season'!$A:$A,'Bowl-Base-End'!$A72)&gt;0,VLOOKUP('Bowl-Base-End'!$A72,'Bat-Season'!$A:$K,2,FALSE))</f>
        <v>1</v>
      </c>
      <c r="C72">
        <f>'Bowl-Base-Start'!C72-IF(COUNTIF('Bowl-Season'!$A:$A,'Bowl-Base-End'!$A72)&gt;0,VLOOKUP('Bowl-Base-End'!$A72,'Bowl-Season'!$A:$K,3,FALSE))</f>
        <v>4</v>
      </c>
      <c r="D72">
        <f>'Bowl-Base-Start'!D72-IF(COUNTIF('Bowl-Season'!$A:$A,'Bowl-Base-End'!$A72)&gt;0,VLOOKUP('Bowl-Base-End'!$A72,'Bowl-Season'!$A:$K,4,FALSE))</f>
        <v>0</v>
      </c>
      <c r="E72">
        <f>'Bowl-Base-Start'!E72-IF(COUNTIF('Bowl-Season'!$A:$A,'Bowl-Base-End'!$A72)&gt;0,VLOOKUP('Bowl-Base-End'!$A72,'Bowl-Season'!$A:$K,5,FALSE))</f>
        <v>40</v>
      </c>
      <c r="F72">
        <f>'Bowl-Base-Start'!F72-IF(COUNTIF('Bowl-Season'!$A:$A,'Bowl-Base-End'!$A72)&gt;0,VLOOKUP('Bowl-Base-End'!$A72,'Bowl-Season'!$A:$K,6,FALSE))</f>
        <v>1</v>
      </c>
      <c r="G72">
        <f>'Bowl-Base-Start'!G72-IF(COUNTIF('Bowl-Season'!$A:$A,'Bowl-Base-End'!$A72)&gt;0,VLOOKUP('Bowl-Base-End'!$A72,'Bowl-Season'!$A:$K,8,FALSE))</f>
        <v>0</v>
      </c>
      <c r="H72">
        <f>'Bowl-Base-Start'!H72-IF(COUNTIF('Bowl-Season'!$A:$A,'Bowl-Base-End'!$A72)&gt;0,VLOOKUP('Bowl-Base-End'!$A72,'Bowl-Season'!$A:$K,9,FALSE))</f>
        <v>10</v>
      </c>
      <c r="I72">
        <f>'Bowl-Base-Start'!I72-IF(COUNTIF('Bowl-Season'!$A:$A,'Bowl-Base-End'!$A72)&gt;0,VLOOKUP('Bowl-Base-End'!$A72,'Bowl-Season'!$A:$K,10,FALSE))</f>
        <v>2</v>
      </c>
      <c r="J72">
        <f>'Bowl-Base-Start'!J72</f>
        <v>1</v>
      </c>
      <c r="K72">
        <f>'Bowl-Base-Start'!K72</f>
        <v>40</v>
      </c>
      <c r="L72" t="str">
        <f>'Bowl-Base-Start'!L72</f>
        <v>N</v>
      </c>
    </row>
    <row r="73" spans="1:12" x14ac:dyDescent="0.2">
      <c r="A73" t="str">
        <f>'Bowl-Base-Start'!A73</f>
        <v>H Ewinger</v>
      </c>
      <c r="B73">
        <f>'Bowl-Base-Start'!B73-IF(COUNTIF('Bat-Season'!$A:$A,'Bowl-Base-End'!$A73)&gt;0,VLOOKUP('Bowl-Base-End'!$A73,'Bat-Season'!$A:$K,2,FALSE))</f>
        <v>20</v>
      </c>
      <c r="C73">
        <f>'Bowl-Base-Start'!C73-IF(COUNTIF('Bowl-Season'!$A:$A,'Bowl-Base-End'!$A73)&gt;0,VLOOKUP('Bowl-Base-End'!$A73,'Bowl-Season'!$A:$K,3,FALSE))</f>
        <v>1</v>
      </c>
      <c r="D73">
        <f>'Bowl-Base-Start'!D73-IF(COUNTIF('Bowl-Season'!$A:$A,'Bowl-Base-End'!$A73)&gt;0,VLOOKUP('Bowl-Base-End'!$A73,'Bowl-Season'!$A:$K,4,FALSE))</f>
        <v>0</v>
      </c>
      <c r="E73">
        <f>'Bowl-Base-Start'!E73-IF(COUNTIF('Bowl-Season'!$A:$A,'Bowl-Base-End'!$A73)&gt;0,VLOOKUP('Bowl-Base-End'!$A73,'Bowl-Season'!$A:$K,5,FALSE))</f>
        <v>7</v>
      </c>
      <c r="F73">
        <f>'Bowl-Base-Start'!F73-IF(COUNTIF('Bowl-Season'!$A:$A,'Bowl-Base-End'!$A73)&gt;0,VLOOKUP('Bowl-Base-End'!$A73,'Bowl-Season'!$A:$K,6,FALSE))</f>
        <v>0</v>
      </c>
      <c r="G73">
        <f>'Bowl-Base-Start'!G73-IF(COUNTIF('Bowl-Season'!$A:$A,'Bowl-Base-End'!$A73)&gt;0,VLOOKUP('Bowl-Base-End'!$A73,'Bowl-Season'!$A:$K,8,FALSE))</f>
        <v>0</v>
      </c>
      <c r="H73">
        <f>'Bowl-Base-Start'!H73-IF(COUNTIF('Bowl-Season'!$A:$A,'Bowl-Base-End'!$A73)&gt;0,VLOOKUP('Bowl-Base-End'!$A73,'Bowl-Season'!$A:$K,9,FALSE))</f>
        <v>0</v>
      </c>
      <c r="I73">
        <f>'Bowl-Base-Start'!I73-IF(COUNTIF('Bowl-Season'!$A:$A,'Bowl-Base-End'!$A73)&gt;0,VLOOKUP('Bowl-Base-End'!$A73,'Bowl-Season'!$A:$K,10,FALSE))</f>
        <v>0</v>
      </c>
      <c r="J73">
        <f>'Bowl-Base-Start'!J73</f>
        <v>0</v>
      </c>
      <c r="K73">
        <f>'Bowl-Base-Start'!K73</f>
        <v>7</v>
      </c>
      <c r="L73" t="str">
        <f>'Bowl-Base-Start'!L73</f>
        <v>N</v>
      </c>
    </row>
    <row r="74" spans="1:12" x14ac:dyDescent="0.2">
      <c r="A74" t="str">
        <f>'Bowl-Base-Start'!A74</f>
        <v>E Feast</v>
      </c>
      <c r="B74">
        <f>'Bowl-Base-Start'!B74-IF(COUNTIF('Bat-Season'!$A:$A,'Bowl-Base-End'!$A74)&gt;0,VLOOKUP('Bowl-Base-End'!$A74,'Bat-Season'!$A:$K,2,FALSE))</f>
        <v>9</v>
      </c>
      <c r="C74">
        <f>'Bowl-Base-Start'!C74-IF(COUNTIF('Bowl-Season'!$A:$A,'Bowl-Base-End'!$A74)&gt;0,VLOOKUP('Bowl-Base-End'!$A74,'Bowl-Season'!$A:$K,3,FALSE))</f>
        <v>24</v>
      </c>
      <c r="D74">
        <f>'Bowl-Base-Start'!D74-IF(COUNTIF('Bowl-Season'!$A:$A,'Bowl-Base-End'!$A74)&gt;0,VLOOKUP('Bowl-Base-End'!$A74,'Bowl-Season'!$A:$K,4,FALSE))</f>
        <v>1</v>
      </c>
      <c r="E74">
        <f>'Bowl-Base-Start'!E74-IF(COUNTIF('Bowl-Season'!$A:$A,'Bowl-Base-End'!$A74)&gt;0,VLOOKUP('Bowl-Base-End'!$A74,'Bowl-Season'!$A:$K,5,FALSE))</f>
        <v>162</v>
      </c>
      <c r="F74">
        <f>'Bowl-Base-Start'!F74-IF(COUNTIF('Bowl-Season'!$A:$A,'Bowl-Base-End'!$A74)&gt;0,VLOOKUP('Bowl-Base-End'!$A74,'Bowl-Season'!$A:$K,6,FALSE))</f>
        <v>3</v>
      </c>
      <c r="G74">
        <f>'Bowl-Base-Start'!G74-IF(COUNTIF('Bowl-Season'!$A:$A,'Bowl-Base-End'!$A74)&gt;0,VLOOKUP('Bowl-Base-End'!$A74,'Bowl-Season'!$A:$K,8,FALSE))</f>
        <v>0</v>
      </c>
      <c r="H74">
        <f>'Bowl-Base-Start'!H74-IF(COUNTIF('Bowl-Season'!$A:$A,'Bowl-Base-End'!$A74)&gt;0,VLOOKUP('Bowl-Base-End'!$A74,'Bowl-Season'!$A:$K,9,FALSE))</f>
        <v>0</v>
      </c>
      <c r="I74">
        <f>'Bowl-Base-Start'!I74-IF(COUNTIF('Bowl-Season'!$A:$A,'Bowl-Base-End'!$A74)&gt;0,VLOOKUP('Bowl-Base-End'!$A74,'Bowl-Season'!$A:$K,10,FALSE))</f>
        <v>0</v>
      </c>
      <c r="J74">
        <f>'Bowl-Base-Start'!J74</f>
        <v>2</v>
      </c>
      <c r="K74">
        <f>'Bowl-Base-Start'!K74</f>
        <v>17</v>
      </c>
      <c r="L74" t="str">
        <f>'Bowl-Base-Start'!L74</f>
        <v>N</v>
      </c>
    </row>
    <row r="75" spans="1:12" x14ac:dyDescent="0.2">
      <c r="A75" t="str">
        <f>'Bowl-Base-Start'!A75</f>
        <v>Chris Feeney</v>
      </c>
      <c r="B75">
        <f>'Bowl-Base-Start'!B75-IF(COUNTIF('Bat-Season'!$A:$A,'Bowl-Base-End'!$A75)&gt;0,VLOOKUP('Bowl-Base-End'!$A75,'Bat-Season'!$A:$K,2,FALSE))</f>
        <v>162</v>
      </c>
      <c r="C75">
        <f>'Bowl-Base-Start'!C75-IF(COUNTIF('Bowl-Season'!$A:$A,'Bowl-Base-End'!$A75)&gt;0,VLOOKUP('Bowl-Base-End'!$A75,'Bowl-Season'!$A:$K,3,FALSE))</f>
        <v>4</v>
      </c>
      <c r="D75">
        <f>'Bowl-Base-Start'!D75-IF(COUNTIF('Bowl-Season'!$A:$A,'Bowl-Base-End'!$A75)&gt;0,VLOOKUP('Bowl-Base-End'!$A75,'Bowl-Season'!$A:$K,4,FALSE))</f>
        <v>0</v>
      </c>
      <c r="E75">
        <f>'Bowl-Base-Start'!E75-IF(COUNTIF('Bowl-Season'!$A:$A,'Bowl-Base-End'!$A75)&gt;0,VLOOKUP('Bowl-Base-End'!$A75,'Bowl-Season'!$A:$K,5,FALSE))</f>
        <v>27</v>
      </c>
      <c r="F75">
        <f>'Bowl-Base-Start'!F75-IF(COUNTIF('Bowl-Season'!$A:$A,'Bowl-Base-End'!$A75)&gt;0,VLOOKUP('Bowl-Base-End'!$A75,'Bowl-Season'!$A:$K,6,FALSE))</f>
        <v>1</v>
      </c>
      <c r="G75">
        <f>'Bowl-Base-Start'!G75-IF(COUNTIF('Bowl-Season'!$A:$A,'Bowl-Base-End'!$A75)&gt;0,VLOOKUP('Bowl-Base-End'!$A75,'Bowl-Season'!$A:$K,8,FALSE))</f>
        <v>0</v>
      </c>
      <c r="H75">
        <f>'Bowl-Base-Start'!H75-IF(COUNTIF('Bowl-Season'!$A:$A,'Bowl-Base-End'!$A75)&gt;0,VLOOKUP('Bowl-Base-End'!$A75,'Bowl-Season'!$A:$K,9,FALSE))</f>
        <v>0</v>
      </c>
      <c r="I75">
        <f>'Bowl-Base-Start'!I75-IF(COUNTIF('Bowl-Season'!$A:$A,'Bowl-Base-End'!$A75)&gt;0,VLOOKUP('Bowl-Base-End'!$A75,'Bowl-Season'!$A:$K,10,FALSE))</f>
        <v>0</v>
      </c>
      <c r="J75">
        <f>'Bowl-Base-Start'!J75</f>
        <v>1</v>
      </c>
      <c r="K75">
        <f>'Bowl-Base-Start'!K75</f>
        <v>27</v>
      </c>
      <c r="L75" t="str">
        <f>'Bowl-Base-Start'!L75</f>
        <v>N</v>
      </c>
    </row>
    <row r="76" spans="1:12" x14ac:dyDescent="0.2">
      <c r="A76" t="str">
        <f>'Bowl-Base-Start'!A76</f>
        <v>P Fenech</v>
      </c>
      <c r="B76">
        <f>'Bowl-Base-Start'!B76-IF(COUNTIF('Bat-Season'!$A:$A,'Bowl-Base-End'!$A76)&gt;0,VLOOKUP('Bowl-Base-End'!$A76,'Bat-Season'!$A:$K,2,FALSE))</f>
        <v>13</v>
      </c>
      <c r="C76">
        <f>'Bowl-Base-Start'!C76-IF(COUNTIF('Bowl-Season'!$A:$A,'Bowl-Base-End'!$A76)&gt;0,VLOOKUP('Bowl-Base-End'!$A76,'Bowl-Season'!$A:$K,3,FALSE))</f>
        <v>56</v>
      </c>
      <c r="D76">
        <f>'Bowl-Base-Start'!D76-IF(COUNTIF('Bowl-Season'!$A:$A,'Bowl-Base-End'!$A76)&gt;0,VLOOKUP('Bowl-Base-End'!$A76,'Bowl-Season'!$A:$K,4,FALSE))</f>
        <v>7</v>
      </c>
      <c r="E76">
        <f>'Bowl-Base-Start'!E76-IF(COUNTIF('Bowl-Season'!$A:$A,'Bowl-Base-End'!$A76)&gt;0,VLOOKUP('Bowl-Base-End'!$A76,'Bowl-Season'!$A:$K,5,FALSE))</f>
        <v>261</v>
      </c>
      <c r="F76">
        <f>'Bowl-Base-Start'!F76-IF(COUNTIF('Bowl-Season'!$A:$A,'Bowl-Base-End'!$A76)&gt;0,VLOOKUP('Bowl-Base-End'!$A76,'Bowl-Season'!$A:$K,6,FALSE))</f>
        <v>16</v>
      </c>
      <c r="G76">
        <f>'Bowl-Base-Start'!G76-IF(COUNTIF('Bowl-Season'!$A:$A,'Bowl-Base-End'!$A76)&gt;0,VLOOKUP('Bowl-Base-End'!$A76,'Bowl-Season'!$A:$K,8,FALSE))</f>
        <v>0</v>
      </c>
      <c r="H76">
        <f>'Bowl-Base-Start'!H76-IF(COUNTIF('Bowl-Season'!$A:$A,'Bowl-Base-End'!$A76)&gt;0,VLOOKUP('Bowl-Base-End'!$A76,'Bowl-Season'!$A:$K,9,FALSE))</f>
        <v>0</v>
      </c>
      <c r="I76">
        <f>'Bowl-Base-Start'!I76-IF(COUNTIF('Bowl-Season'!$A:$A,'Bowl-Base-End'!$A76)&gt;0,VLOOKUP('Bowl-Base-End'!$A76,'Bowl-Season'!$A:$K,10,FALSE))</f>
        <v>0</v>
      </c>
      <c r="J76">
        <f>'Bowl-Base-Start'!J76</f>
        <v>4</v>
      </c>
      <c r="K76">
        <f>'Bowl-Base-Start'!K76</f>
        <v>44</v>
      </c>
      <c r="L76" t="str">
        <f>'Bowl-Base-Start'!L76</f>
        <v>N</v>
      </c>
    </row>
    <row r="77" spans="1:12" x14ac:dyDescent="0.2">
      <c r="A77" t="str">
        <f>'Bowl-Base-Start'!A77</f>
        <v>T Flavin</v>
      </c>
      <c r="B77">
        <f>'Bowl-Base-Start'!B77-IF(COUNTIF('Bat-Season'!$A:$A,'Bowl-Base-End'!$A77)&gt;0,VLOOKUP('Bowl-Base-End'!$A77,'Bat-Season'!$A:$K,2,FALSE))</f>
        <v>1</v>
      </c>
      <c r="C77">
        <f>'Bowl-Base-Start'!C77-IF(COUNTIF('Bowl-Season'!$A:$A,'Bowl-Base-End'!$A77)&gt;0,VLOOKUP('Bowl-Base-End'!$A77,'Bowl-Season'!$A:$K,3,FALSE))</f>
        <v>1</v>
      </c>
      <c r="D77">
        <f>'Bowl-Base-Start'!D77-IF(COUNTIF('Bowl-Season'!$A:$A,'Bowl-Base-End'!$A77)&gt;0,VLOOKUP('Bowl-Base-End'!$A77,'Bowl-Season'!$A:$K,4,FALSE))</f>
        <v>0</v>
      </c>
      <c r="E77">
        <f>'Bowl-Base-Start'!E77-IF(COUNTIF('Bowl-Season'!$A:$A,'Bowl-Base-End'!$A77)&gt;0,VLOOKUP('Bowl-Base-End'!$A77,'Bowl-Season'!$A:$K,5,FALSE))</f>
        <v>12</v>
      </c>
      <c r="F77">
        <f>'Bowl-Base-Start'!F77-IF(COUNTIF('Bowl-Season'!$A:$A,'Bowl-Base-End'!$A77)&gt;0,VLOOKUP('Bowl-Base-End'!$A77,'Bowl-Season'!$A:$K,6,FALSE))</f>
        <v>0</v>
      </c>
      <c r="G77">
        <f>'Bowl-Base-Start'!G77-IF(COUNTIF('Bowl-Season'!$A:$A,'Bowl-Base-End'!$A77)&gt;0,VLOOKUP('Bowl-Base-End'!$A77,'Bowl-Season'!$A:$K,8,FALSE))</f>
        <v>0</v>
      </c>
      <c r="H77">
        <f>'Bowl-Base-Start'!H77-IF(COUNTIF('Bowl-Season'!$A:$A,'Bowl-Base-End'!$A77)&gt;0,VLOOKUP('Bowl-Base-End'!$A77,'Bowl-Season'!$A:$K,9,FALSE))</f>
        <v>0</v>
      </c>
      <c r="I77">
        <f>'Bowl-Base-Start'!I77-IF(COUNTIF('Bowl-Season'!$A:$A,'Bowl-Base-End'!$A77)&gt;0,VLOOKUP('Bowl-Base-End'!$A77,'Bowl-Season'!$A:$K,10,FALSE))</f>
        <v>0</v>
      </c>
      <c r="J77">
        <f>'Bowl-Base-Start'!J77</f>
        <v>0</v>
      </c>
      <c r="K77">
        <f>'Bowl-Base-Start'!K77</f>
        <v>12</v>
      </c>
      <c r="L77" t="str">
        <f>'Bowl-Base-Start'!L77</f>
        <v>N</v>
      </c>
    </row>
    <row r="78" spans="1:12" x14ac:dyDescent="0.2">
      <c r="A78" t="str">
        <f>'Bowl-Base-Start'!A78</f>
        <v>S Follows</v>
      </c>
      <c r="B78">
        <f>'Bowl-Base-Start'!B78-IF(COUNTIF('Bat-Season'!$A:$A,'Bowl-Base-End'!$A78)&gt;0,VLOOKUP('Bowl-Base-End'!$A78,'Bat-Season'!$A:$K,2,FALSE))</f>
        <v>67</v>
      </c>
      <c r="C78">
        <f>'Bowl-Base-Start'!C78-IF(COUNTIF('Bowl-Season'!$A:$A,'Bowl-Base-End'!$A78)&gt;0,VLOOKUP('Bowl-Base-End'!$A78,'Bowl-Season'!$A:$K,3,FALSE))</f>
        <v>333</v>
      </c>
      <c r="D78">
        <f>'Bowl-Base-Start'!D78-IF(COUNTIF('Bowl-Season'!$A:$A,'Bowl-Base-End'!$A78)&gt;0,VLOOKUP('Bowl-Base-End'!$A78,'Bowl-Season'!$A:$K,4,FALSE))</f>
        <v>32</v>
      </c>
      <c r="E78">
        <f>'Bowl-Base-Start'!E78-IF(COUNTIF('Bowl-Season'!$A:$A,'Bowl-Base-End'!$A78)&gt;0,VLOOKUP('Bowl-Base-End'!$A78,'Bowl-Season'!$A:$K,5,FALSE))</f>
        <v>1754</v>
      </c>
      <c r="F78">
        <f>'Bowl-Base-Start'!F78-IF(COUNTIF('Bowl-Season'!$A:$A,'Bowl-Base-End'!$A78)&gt;0,VLOOKUP('Bowl-Base-End'!$A78,'Bowl-Season'!$A:$K,6,FALSE))</f>
        <v>56</v>
      </c>
      <c r="G78">
        <f>'Bowl-Base-Start'!G78-IF(COUNTIF('Bowl-Season'!$A:$A,'Bowl-Base-End'!$A78)&gt;0,VLOOKUP('Bowl-Base-End'!$A78,'Bowl-Season'!$A:$K,8,FALSE))</f>
        <v>1</v>
      </c>
      <c r="H78">
        <f>'Bowl-Base-Start'!H78-IF(COUNTIF('Bowl-Season'!$A:$A,'Bowl-Base-End'!$A78)&gt;0,VLOOKUP('Bowl-Base-End'!$A78,'Bowl-Season'!$A:$K,9,FALSE))</f>
        <v>0</v>
      </c>
      <c r="I78">
        <f>'Bowl-Base-Start'!I78-IF(COUNTIF('Bowl-Season'!$A:$A,'Bowl-Base-End'!$A78)&gt;0,VLOOKUP('Bowl-Base-End'!$A78,'Bowl-Season'!$A:$K,10,FALSE))</f>
        <v>0</v>
      </c>
      <c r="J78">
        <f>'Bowl-Base-Start'!J78</f>
        <v>5</v>
      </c>
      <c r="K78">
        <f>'Bowl-Base-Start'!K78</f>
        <v>28</v>
      </c>
      <c r="L78" t="str">
        <f>'Bowl-Base-Start'!L78</f>
        <v>N</v>
      </c>
    </row>
    <row r="79" spans="1:12" x14ac:dyDescent="0.2">
      <c r="A79" t="str">
        <f>'Bowl-Base-Start'!A79</f>
        <v>J Fowler</v>
      </c>
      <c r="B79">
        <f>'Bowl-Base-Start'!B79-IF(COUNTIF('Bat-Season'!$A:$A,'Bowl-Base-End'!$A79)&gt;0,VLOOKUP('Bowl-Base-End'!$A79,'Bat-Season'!$A:$K,2,FALSE))</f>
        <v>12</v>
      </c>
      <c r="C79">
        <f>'Bowl-Base-Start'!C79-IF(COUNTIF('Bowl-Season'!$A:$A,'Bowl-Base-End'!$A79)&gt;0,VLOOKUP('Bowl-Base-End'!$A79,'Bowl-Season'!$A:$K,3,FALSE))</f>
        <v>0</v>
      </c>
      <c r="D79">
        <f>'Bowl-Base-Start'!D79-IF(COUNTIF('Bowl-Season'!$A:$A,'Bowl-Base-End'!$A79)&gt;0,VLOOKUP('Bowl-Base-End'!$A79,'Bowl-Season'!$A:$K,4,FALSE))</f>
        <v>0</v>
      </c>
      <c r="E79">
        <f>'Bowl-Base-Start'!E79-IF(COUNTIF('Bowl-Season'!$A:$A,'Bowl-Base-End'!$A79)&gt;0,VLOOKUP('Bowl-Base-End'!$A79,'Bowl-Season'!$A:$K,5,FALSE))</f>
        <v>0</v>
      </c>
      <c r="F79">
        <f>'Bowl-Base-Start'!F79-IF(COUNTIF('Bowl-Season'!$A:$A,'Bowl-Base-End'!$A79)&gt;0,VLOOKUP('Bowl-Base-End'!$A79,'Bowl-Season'!$A:$K,6,FALSE))</f>
        <v>0</v>
      </c>
      <c r="G79">
        <f>'Bowl-Base-Start'!G79-IF(COUNTIF('Bowl-Season'!$A:$A,'Bowl-Base-End'!$A79)&gt;0,VLOOKUP('Bowl-Base-End'!$A79,'Bowl-Season'!$A:$K,8,FALSE))</f>
        <v>0</v>
      </c>
      <c r="H79">
        <f>'Bowl-Base-Start'!H79-IF(COUNTIF('Bowl-Season'!$A:$A,'Bowl-Base-End'!$A79)&gt;0,VLOOKUP('Bowl-Base-End'!$A79,'Bowl-Season'!$A:$K,9,FALSE))</f>
        <v>0</v>
      </c>
      <c r="I79">
        <f>'Bowl-Base-Start'!I79-IF(COUNTIF('Bowl-Season'!$A:$A,'Bowl-Base-End'!$A79)&gt;0,VLOOKUP('Bowl-Base-End'!$A79,'Bowl-Season'!$A:$K,10,FALSE))</f>
        <v>0</v>
      </c>
      <c r="J79">
        <f>'Bowl-Base-Start'!J79</f>
        <v>0</v>
      </c>
      <c r="K79">
        <f>'Bowl-Base-Start'!K79</f>
        <v>0</v>
      </c>
      <c r="L79" t="str">
        <f>'Bowl-Base-Start'!L79</f>
        <v>N</v>
      </c>
    </row>
    <row r="80" spans="1:12" x14ac:dyDescent="0.2">
      <c r="A80" t="str">
        <f>'Bowl-Base-Start'!A80</f>
        <v>Peter Garlando</v>
      </c>
      <c r="B80">
        <f>'Bowl-Base-Start'!B80-IF(COUNTIF('Bat-Season'!$A:$A,'Bowl-Base-End'!$A80)&gt;0,VLOOKUP('Bowl-Base-End'!$A80,'Bat-Season'!$A:$K,2,FALSE))</f>
        <v>0</v>
      </c>
      <c r="C80">
        <f>'Bowl-Base-Start'!C80-IF(COUNTIF('Bowl-Season'!$A:$A,'Bowl-Base-End'!$A80)&gt;0,VLOOKUP('Bowl-Base-End'!$A80,'Bowl-Season'!$A:$K,3,FALSE))</f>
        <v>0</v>
      </c>
      <c r="D80">
        <f>'Bowl-Base-Start'!D80-IF(COUNTIF('Bowl-Season'!$A:$A,'Bowl-Base-End'!$A80)&gt;0,VLOOKUP('Bowl-Base-End'!$A80,'Bowl-Season'!$A:$K,4,FALSE))</f>
        <v>0</v>
      </c>
      <c r="E80">
        <f>'Bowl-Base-Start'!E80-IF(COUNTIF('Bowl-Season'!$A:$A,'Bowl-Base-End'!$A80)&gt;0,VLOOKUP('Bowl-Base-End'!$A80,'Bowl-Season'!$A:$K,5,FALSE))</f>
        <v>2</v>
      </c>
      <c r="F80">
        <f>'Bowl-Base-Start'!F80-IF(COUNTIF('Bowl-Season'!$A:$A,'Bowl-Base-End'!$A80)&gt;0,VLOOKUP('Bowl-Base-End'!$A80,'Bowl-Season'!$A:$K,6,FALSE))</f>
        <v>0</v>
      </c>
      <c r="G80">
        <f>'Bowl-Base-Start'!G80-IF(COUNTIF('Bowl-Season'!$A:$A,'Bowl-Base-End'!$A80)&gt;0,VLOOKUP('Bowl-Base-End'!$A80,'Bowl-Season'!$A:$K,8,FALSE))</f>
        <v>0</v>
      </c>
      <c r="H80">
        <f>'Bowl-Base-Start'!H80-IF(COUNTIF('Bowl-Season'!$A:$A,'Bowl-Base-End'!$A80)&gt;0,VLOOKUP('Bowl-Base-End'!$A80,'Bowl-Season'!$A:$K,9,FALSE))</f>
        <v>1</v>
      </c>
      <c r="I80">
        <f>'Bowl-Base-Start'!I80-IF(COUNTIF('Bowl-Season'!$A:$A,'Bowl-Base-End'!$A80)&gt;0,VLOOKUP('Bowl-Base-End'!$A80,'Bowl-Season'!$A:$K,10,FALSE))</f>
        <v>0</v>
      </c>
      <c r="J80">
        <f>'Bowl-Base-Start'!J80</f>
        <v>2</v>
      </c>
      <c r="K80">
        <f>'Bowl-Base-Start'!K80</f>
        <v>27</v>
      </c>
      <c r="L80" t="str">
        <f>'Bowl-Base-Start'!L80</f>
        <v>N</v>
      </c>
    </row>
    <row r="81" spans="1:12" x14ac:dyDescent="0.2">
      <c r="A81" t="str">
        <f>'Bowl-Base-Start'!A81</f>
        <v>Sav Gatfield</v>
      </c>
      <c r="B81">
        <f>'Bowl-Base-Start'!B81-IF(COUNTIF('Bat-Season'!$A:$A,'Bowl-Base-End'!$A81)&gt;0,VLOOKUP('Bowl-Base-End'!$A81,'Bat-Season'!$A:$K,2,FALSE))</f>
        <v>26</v>
      </c>
      <c r="C81">
        <f>'Bowl-Base-Start'!C81-IF(COUNTIF('Bowl-Season'!$A:$A,'Bowl-Base-End'!$A81)&gt;0,VLOOKUP('Bowl-Base-End'!$A81,'Bowl-Season'!$A:$K,3,FALSE))</f>
        <v>76</v>
      </c>
      <c r="D81">
        <f>'Bowl-Base-Start'!D81-IF(COUNTIF('Bowl-Season'!$A:$A,'Bowl-Base-End'!$A81)&gt;0,VLOOKUP('Bowl-Base-End'!$A81,'Bowl-Season'!$A:$K,4,FALSE))</f>
        <v>4</v>
      </c>
      <c r="E81">
        <f>'Bowl-Base-Start'!E81-IF(COUNTIF('Bowl-Season'!$A:$A,'Bowl-Base-End'!$A81)&gt;0,VLOOKUP('Bowl-Base-End'!$A81,'Bowl-Season'!$A:$K,5,FALSE))</f>
        <v>337</v>
      </c>
      <c r="F81">
        <f>'Bowl-Base-Start'!F81-IF(COUNTIF('Bowl-Season'!$A:$A,'Bowl-Base-End'!$A81)&gt;0,VLOOKUP('Bowl-Base-End'!$A81,'Bowl-Season'!$A:$K,6,FALSE))</f>
        <v>23</v>
      </c>
      <c r="G81">
        <f>'Bowl-Base-Start'!G81-IF(COUNTIF('Bowl-Season'!$A:$A,'Bowl-Base-End'!$A81)&gt;0,VLOOKUP('Bowl-Base-End'!$A81,'Bowl-Season'!$A:$K,8,FALSE))</f>
        <v>0</v>
      </c>
      <c r="H81">
        <f>'Bowl-Base-Start'!H81-IF(COUNTIF('Bowl-Season'!$A:$A,'Bowl-Base-End'!$A81)&gt;0,VLOOKUP('Bowl-Base-End'!$A81,'Bowl-Season'!$A:$K,9,FALSE))</f>
        <v>0</v>
      </c>
      <c r="I81">
        <f>'Bowl-Base-Start'!I81-IF(COUNTIF('Bowl-Season'!$A:$A,'Bowl-Base-End'!$A81)&gt;0,VLOOKUP('Bowl-Base-End'!$A81,'Bowl-Season'!$A:$K,10,FALSE))</f>
        <v>0</v>
      </c>
      <c r="J81">
        <f>'Bowl-Base-Start'!J81</f>
        <v>3</v>
      </c>
      <c r="K81">
        <f>'Bowl-Base-Start'!K81</f>
        <v>17</v>
      </c>
      <c r="L81" t="str">
        <f>'Bowl-Base-Start'!L81</f>
        <v>N</v>
      </c>
    </row>
    <row r="82" spans="1:12" x14ac:dyDescent="0.2">
      <c r="A82" t="str">
        <f>'Bowl-Base-Start'!A82</f>
        <v>C Gibbons</v>
      </c>
      <c r="B82">
        <f>'Bowl-Base-Start'!B82-IF(COUNTIF('Bat-Season'!$A:$A,'Bowl-Base-End'!$A82)&gt;0,VLOOKUP('Bowl-Base-End'!$A82,'Bat-Season'!$A:$K,2,FALSE))</f>
        <v>1</v>
      </c>
      <c r="C82">
        <f>'Bowl-Base-Start'!C82-IF(COUNTIF('Bowl-Season'!$A:$A,'Bowl-Base-End'!$A82)&gt;0,VLOOKUP('Bowl-Base-End'!$A82,'Bowl-Season'!$A:$K,3,FALSE))</f>
        <v>2</v>
      </c>
      <c r="D82">
        <f>'Bowl-Base-Start'!D82-IF(COUNTIF('Bowl-Season'!$A:$A,'Bowl-Base-End'!$A82)&gt;0,VLOOKUP('Bowl-Base-End'!$A82,'Bowl-Season'!$A:$K,4,FALSE))</f>
        <v>0</v>
      </c>
      <c r="E82">
        <f>'Bowl-Base-Start'!E82-IF(COUNTIF('Bowl-Season'!$A:$A,'Bowl-Base-End'!$A82)&gt;0,VLOOKUP('Bowl-Base-End'!$A82,'Bowl-Season'!$A:$K,5,FALSE))</f>
        <v>19</v>
      </c>
      <c r="F82">
        <f>'Bowl-Base-Start'!F82-IF(COUNTIF('Bowl-Season'!$A:$A,'Bowl-Base-End'!$A82)&gt;0,VLOOKUP('Bowl-Base-End'!$A82,'Bowl-Season'!$A:$K,6,FALSE))</f>
        <v>0</v>
      </c>
      <c r="G82">
        <f>'Bowl-Base-Start'!G82-IF(COUNTIF('Bowl-Season'!$A:$A,'Bowl-Base-End'!$A82)&gt;0,VLOOKUP('Bowl-Base-End'!$A82,'Bowl-Season'!$A:$K,8,FALSE))</f>
        <v>0</v>
      </c>
      <c r="H82">
        <f>'Bowl-Base-Start'!H82-IF(COUNTIF('Bowl-Season'!$A:$A,'Bowl-Base-End'!$A82)&gt;0,VLOOKUP('Bowl-Base-End'!$A82,'Bowl-Season'!$A:$K,9,FALSE))</f>
        <v>0</v>
      </c>
      <c r="I82">
        <f>'Bowl-Base-Start'!I82-IF(COUNTIF('Bowl-Season'!$A:$A,'Bowl-Base-End'!$A82)&gt;0,VLOOKUP('Bowl-Base-End'!$A82,'Bowl-Season'!$A:$K,10,FALSE))</f>
        <v>0</v>
      </c>
      <c r="J82">
        <f>'Bowl-Base-Start'!J82</f>
        <v>0</v>
      </c>
      <c r="K82">
        <f>'Bowl-Base-Start'!K82</f>
        <v>19</v>
      </c>
      <c r="L82" t="str">
        <f>'Bowl-Base-Start'!L82</f>
        <v>N</v>
      </c>
    </row>
    <row r="83" spans="1:12" x14ac:dyDescent="0.2">
      <c r="A83" t="str">
        <f>'Bowl-Base-Start'!A83</f>
        <v>Simon Gillman</v>
      </c>
      <c r="B83">
        <f>'Bowl-Base-Start'!B83-IF(COUNTIF('Bat-Season'!$A:$A,'Bowl-Base-End'!$A83)&gt;0,VLOOKUP('Bowl-Base-End'!$A83,'Bat-Season'!$A:$K,2,FALSE))</f>
        <v>129</v>
      </c>
      <c r="C83">
        <f>'Bowl-Base-Start'!C83-IF(COUNTIF('Bowl-Season'!$A:$A,'Bowl-Base-End'!$A83)&gt;0,VLOOKUP('Bowl-Base-End'!$A83,'Bowl-Season'!$A:$K,3,FALSE))</f>
        <v>1054</v>
      </c>
      <c r="D83">
        <f>'Bowl-Base-Start'!D83-IF(COUNTIF('Bowl-Season'!$A:$A,'Bowl-Base-End'!$A83)&gt;0,VLOOKUP('Bowl-Base-End'!$A83,'Bowl-Season'!$A:$K,4,FALSE))</f>
        <v>124</v>
      </c>
      <c r="E83">
        <f>'Bowl-Base-Start'!E83-IF(COUNTIF('Bowl-Season'!$A:$A,'Bowl-Base-End'!$A83)&gt;0,VLOOKUP('Bowl-Base-End'!$A83,'Bowl-Season'!$A:$K,5,FALSE))</f>
        <v>3683</v>
      </c>
      <c r="F83">
        <f>'Bowl-Base-Start'!F83-IF(COUNTIF('Bowl-Season'!$A:$A,'Bowl-Base-End'!$A83)&gt;0,VLOOKUP('Bowl-Base-End'!$A83,'Bowl-Season'!$A:$K,6,FALSE))</f>
        <v>225</v>
      </c>
      <c r="G83">
        <f>'Bowl-Base-Start'!G83-IF(COUNTIF('Bowl-Season'!$A:$A,'Bowl-Base-End'!$A83)&gt;0,VLOOKUP('Bowl-Base-End'!$A83,'Bowl-Season'!$A:$K,8,FALSE))</f>
        <v>6</v>
      </c>
      <c r="H83">
        <f>'Bowl-Base-Start'!H83-IF(COUNTIF('Bowl-Season'!$A:$A,'Bowl-Base-End'!$A83)&gt;0,VLOOKUP('Bowl-Base-End'!$A83,'Bowl-Season'!$A:$K,9,FALSE))</f>
        <v>0</v>
      </c>
      <c r="I83">
        <f>'Bowl-Base-Start'!I83-IF(COUNTIF('Bowl-Season'!$A:$A,'Bowl-Base-End'!$A83)&gt;0,VLOOKUP('Bowl-Base-End'!$A83,'Bowl-Season'!$A:$K,10,FALSE))</f>
        <v>0</v>
      </c>
      <c r="J83">
        <f>'Bowl-Base-Start'!J83</f>
        <v>6</v>
      </c>
      <c r="K83">
        <f>'Bowl-Base-Start'!K83</f>
        <v>16</v>
      </c>
      <c r="L83" t="str">
        <f>'Bowl-Base-Start'!L83</f>
        <v>N</v>
      </c>
    </row>
    <row r="84" spans="1:12" x14ac:dyDescent="0.2">
      <c r="A84" t="str">
        <f>'Bowl-Base-Start'!A84</f>
        <v>R Gladstone</v>
      </c>
      <c r="B84">
        <f>'Bowl-Base-Start'!B84-IF(COUNTIF('Bat-Season'!$A:$A,'Bowl-Base-End'!$A84)&gt;0,VLOOKUP('Bowl-Base-End'!$A84,'Bat-Season'!$A:$K,2,FALSE))</f>
        <v>15</v>
      </c>
      <c r="C84">
        <f>'Bowl-Base-Start'!C84-IF(COUNTIF('Bowl-Season'!$A:$A,'Bowl-Base-End'!$A84)&gt;0,VLOOKUP('Bowl-Base-End'!$A84,'Bowl-Season'!$A:$K,3,FALSE))</f>
        <v>114</v>
      </c>
      <c r="D84">
        <f>'Bowl-Base-Start'!D84-IF(COUNTIF('Bowl-Season'!$A:$A,'Bowl-Base-End'!$A84)&gt;0,VLOOKUP('Bowl-Base-End'!$A84,'Bowl-Season'!$A:$K,4,FALSE))</f>
        <v>16</v>
      </c>
      <c r="E84">
        <f>'Bowl-Base-Start'!E84-IF(COUNTIF('Bowl-Season'!$A:$A,'Bowl-Base-End'!$A84)&gt;0,VLOOKUP('Bowl-Base-End'!$A84,'Bowl-Season'!$A:$K,5,FALSE))</f>
        <v>398</v>
      </c>
      <c r="F84">
        <f>'Bowl-Base-Start'!F84-IF(COUNTIF('Bowl-Season'!$A:$A,'Bowl-Base-End'!$A84)&gt;0,VLOOKUP('Bowl-Base-End'!$A84,'Bowl-Season'!$A:$K,6,FALSE))</f>
        <v>25</v>
      </c>
      <c r="G84">
        <f>'Bowl-Base-Start'!G84-IF(COUNTIF('Bowl-Season'!$A:$A,'Bowl-Base-End'!$A84)&gt;0,VLOOKUP('Bowl-Base-End'!$A84,'Bowl-Season'!$A:$K,8,FALSE))</f>
        <v>1</v>
      </c>
      <c r="H84">
        <f>'Bowl-Base-Start'!H84-IF(COUNTIF('Bowl-Season'!$A:$A,'Bowl-Base-End'!$A84)&gt;0,VLOOKUP('Bowl-Base-End'!$A84,'Bowl-Season'!$A:$K,9,FALSE))</f>
        <v>0</v>
      </c>
      <c r="I84">
        <f>'Bowl-Base-Start'!I84-IF(COUNTIF('Bowl-Season'!$A:$A,'Bowl-Base-End'!$A84)&gt;0,VLOOKUP('Bowl-Base-End'!$A84,'Bowl-Season'!$A:$K,10,FALSE))</f>
        <v>0</v>
      </c>
      <c r="J84">
        <f>'Bowl-Base-Start'!J84</f>
        <v>5</v>
      </c>
      <c r="K84">
        <f>'Bowl-Base-Start'!K84</f>
        <v>24</v>
      </c>
      <c r="L84" t="str">
        <f>'Bowl-Base-Start'!L84</f>
        <v>N</v>
      </c>
    </row>
    <row r="85" spans="1:12" x14ac:dyDescent="0.2">
      <c r="A85" t="str">
        <f>'Bowl-Base-Start'!A85</f>
        <v>Patrick Gledhill</v>
      </c>
      <c r="B85">
        <f>'Bowl-Base-Start'!B85-IF(COUNTIF('Bat-Season'!$A:$A,'Bowl-Base-End'!$A85)&gt;0,VLOOKUP('Bowl-Base-End'!$A85,'Bat-Season'!$A:$K,2,FALSE))</f>
        <v>93</v>
      </c>
      <c r="C85">
        <f>'Bowl-Base-Start'!C85-IF(COUNTIF('Bowl-Season'!$A:$A,'Bowl-Base-End'!$A85)&gt;0,VLOOKUP('Bowl-Base-End'!$A85,'Bowl-Season'!$A:$K,3,FALSE))</f>
        <v>4</v>
      </c>
      <c r="D85">
        <f>'Bowl-Base-Start'!D85-IF(COUNTIF('Bowl-Season'!$A:$A,'Bowl-Base-End'!$A85)&gt;0,VLOOKUP('Bowl-Base-End'!$A85,'Bowl-Season'!$A:$K,4,FALSE))</f>
        <v>0</v>
      </c>
      <c r="E85">
        <f>'Bowl-Base-Start'!E85-IF(COUNTIF('Bowl-Season'!$A:$A,'Bowl-Base-End'!$A85)&gt;0,VLOOKUP('Bowl-Base-End'!$A85,'Bowl-Season'!$A:$K,5,FALSE))</f>
        <v>52</v>
      </c>
      <c r="F85">
        <f>'Bowl-Base-Start'!F85-IF(COUNTIF('Bowl-Season'!$A:$A,'Bowl-Base-End'!$A85)&gt;0,VLOOKUP('Bowl-Base-End'!$A85,'Bowl-Season'!$A:$K,6,FALSE))</f>
        <v>1</v>
      </c>
      <c r="G85">
        <f>'Bowl-Base-Start'!G85-IF(COUNTIF('Bowl-Season'!$A:$A,'Bowl-Base-End'!$A85)&gt;0,VLOOKUP('Bowl-Base-End'!$A85,'Bowl-Season'!$A:$K,8,FALSE))</f>
        <v>0</v>
      </c>
      <c r="H85">
        <f>'Bowl-Base-Start'!H85-IF(COUNTIF('Bowl-Season'!$A:$A,'Bowl-Base-End'!$A85)&gt;0,VLOOKUP('Bowl-Base-End'!$A85,'Bowl-Season'!$A:$K,9,FALSE))</f>
        <v>5</v>
      </c>
      <c r="I85">
        <f>'Bowl-Base-Start'!I85-IF(COUNTIF('Bowl-Season'!$A:$A,'Bowl-Base-End'!$A85)&gt;0,VLOOKUP('Bowl-Base-End'!$A85,'Bowl-Season'!$A:$K,10,FALSE))</f>
        <v>0</v>
      </c>
      <c r="J85">
        <f>'Bowl-Base-Start'!J85</f>
        <v>1</v>
      </c>
      <c r="K85">
        <f>'Bowl-Base-Start'!K85</f>
        <v>23</v>
      </c>
      <c r="L85" t="str">
        <f>'Bowl-Base-Start'!L85</f>
        <v>Y</v>
      </c>
    </row>
    <row r="86" spans="1:12" x14ac:dyDescent="0.2">
      <c r="A86" t="str">
        <f>'Bowl-Base-Start'!A86</f>
        <v>Ben Glover</v>
      </c>
      <c r="B86">
        <f>'Bowl-Base-Start'!B86-IF(COUNTIF('Bat-Season'!$A:$A,'Bowl-Base-End'!$A86)&gt;0,VLOOKUP('Bowl-Base-End'!$A86,'Bat-Season'!$A:$K,2,FALSE))</f>
        <v>17</v>
      </c>
      <c r="C86">
        <f>'Bowl-Base-Start'!C86-IF(COUNTIF('Bowl-Season'!$A:$A,'Bowl-Base-End'!$A86)&gt;0,VLOOKUP('Bowl-Base-End'!$A86,'Bowl-Season'!$A:$K,3,FALSE))</f>
        <v>34</v>
      </c>
      <c r="D86">
        <f>'Bowl-Base-Start'!D86-IF(COUNTIF('Bowl-Season'!$A:$A,'Bowl-Base-End'!$A86)&gt;0,VLOOKUP('Bowl-Base-End'!$A86,'Bowl-Season'!$A:$K,4,FALSE))</f>
        <v>1</v>
      </c>
      <c r="E86">
        <f>'Bowl-Base-Start'!E86-IF(COUNTIF('Bowl-Season'!$A:$A,'Bowl-Base-End'!$A86)&gt;0,VLOOKUP('Bowl-Base-End'!$A86,'Bowl-Season'!$A:$K,5,FALSE))</f>
        <v>152</v>
      </c>
      <c r="F86">
        <f>'Bowl-Base-Start'!F86-IF(COUNTIF('Bowl-Season'!$A:$A,'Bowl-Base-End'!$A86)&gt;0,VLOOKUP('Bowl-Base-End'!$A86,'Bowl-Season'!$A:$K,6,FALSE))</f>
        <v>4</v>
      </c>
      <c r="G86">
        <f>'Bowl-Base-Start'!G86-IF(COUNTIF('Bowl-Season'!$A:$A,'Bowl-Base-End'!$A86)&gt;0,VLOOKUP('Bowl-Base-End'!$A86,'Bowl-Season'!$A:$K,8,FALSE))</f>
        <v>0</v>
      </c>
      <c r="H86">
        <f>'Bowl-Base-Start'!H86-IF(COUNTIF('Bowl-Season'!$A:$A,'Bowl-Base-End'!$A86)&gt;0,VLOOKUP('Bowl-Base-End'!$A86,'Bowl-Season'!$A:$K,9,FALSE))</f>
        <v>0</v>
      </c>
      <c r="I86">
        <f>'Bowl-Base-Start'!I86-IF(COUNTIF('Bowl-Season'!$A:$A,'Bowl-Base-End'!$A86)&gt;0,VLOOKUP('Bowl-Base-End'!$A86,'Bowl-Season'!$A:$K,10,FALSE))</f>
        <v>0</v>
      </c>
      <c r="J86">
        <f>'Bowl-Base-Start'!J86</f>
        <v>1</v>
      </c>
      <c r="K86">
        <f>'Bowl-Base-Start'!K86</f>
        <v>6</v>
      </c>
      <c r="L86" t="str">
        <f>'Bowl-Base-Start'!L86</f>
        <v>N</v>
      </c>
    </row>
    <row r="87" spans="1:12" x14ac:dyDescent="0.2">
      <c r="A87" t="str">
        <f>'Bowl-Base-Start'!A87</f>
        <v>Liam Gray</v>
      </c>
      <c r="B87">
        <f>'Bowl-Base-Start'!B87-IF(COUNTIF('Bat-Season'!$A:$A,'Bowl-Base-End'!$A87)&gt;0,VLOOKUP('Bowl-Base-End'!$A87,'Bat-Season'!$A:$K,2,FALSE))</f>
        <v>33</v>
      </c>
      <c r="C87">
        <f>'Bowl-Base-Start'!C87-IF(COUNTIF('Bowl-Season'!$A:$A,'Bowl-Base-End'!$A87)&gt;0,VLOOKUP('Bowl-Base-End'!$A87,'Bowl-Season'!$A:$K,3,FALSE))</f>
        <v>156.1</v>
      </c>
      <c r="D87">
        <f>'Bowl-Base-Start'!D87-IF(COUNTIF('Bowl-Season'!$A:$A,'Bowl-Base-End'!$A87)&gt;0,VLOOKUP('Bowl-Base-End'!$A87,'Bowl-Season'!$A:$K,4,FALSE))</f>
        <v>11</v>
      </c>
      <c r="E87">
        <f>'Bowl-Base-Start'!E87-IF(COUNTIF('Bowl-Season'!$A:$A,'Bowl-Base-End'!$A87)&gt;0,VLOOKUP('Bowl-Base-End'!$A87,'Bowl-Season'!$A:$K,5,FALSE))</f>
        <v>661</v>
      </c>
      <c r="F87">
        <f>'Bowl-Base-Start'!F87-IF(COUNTIF('Bowl-Season'!$A:$A,'Bowl-Base-End'!$A87)&gt;0,VLOOKUP('Bowl-Base-End'!$A87,'Bowl-Season'!$A:$K,6,FALSE))</f>
        <v>29</v>
      </c>
      <c r="G87">
        <f>'Bowl-Base-Start'!G87-IF(COUNTIF('Bowl-Season'!$A:$A,'Bowl-Base-End'!$A87)&gt;0,VLOOKUP('Bowl-Base-End'!$A87,'Bowl-Season'!$A:$K,8,FALSE))</f>
        <v>0</v>
      </c>
      <c r="H87">
        <f>'Bowl-Base-Start'!H87-IF(COUNTIF('Bowl-Season'!$A:$A,'Bowl-Base-End'!$A87)&gt;0,VLOOKUP('Bowl-Base-End'!$A87,'Bowl-Season'!$A:$K,9,FALSE))</f>
        <v>26</v>
      </c>
      <c r="I87">
        <f>'Bowl-Base-Start'!I87-IF(COUNTIF('Bowl-Season'!$A:$A,'Bowl-Base-End'!$A87)&gt;0,VLOOKUP('Bowl-Base-End'!$A87,'Bowl-Season'!$A:$K,10,FALSE))</f>
        <v>4</v>
      </c>
      <c r="J87">
        <f>'Bowl-Base-Start'!J87</f>
        <v>4</v>
      </c>
      <c r="K87">
        <f>'Bowl-Base-Start'!K87</f>
        <v>28</v>
      </c>
      <c r="L87" t="str">
        <f>'Bowl-Base-Start'!L87</f>
        <v>Y</v>
      </c>
    </row>
    <row r="88" spans="1:12" x14ac:dyDescent="0.2">
      <c r="A88" t="str">
        <f>'Bowl-Base-Start'!A88</f>
        <v>Joe Green</v>
      </c>
      <c r="B88">
        <f>'Bowl-Base-Start'!B88-IF(COUNTIF('Bat-Season'!$A:$A,'Bowl-Base-End'!$A88)&gt;0,VLOOKUP('Bowl-Base-End'!$A88,'Bat-Season'!$A:$K,2,FALSE))</f>
        <v>31</v>
      </c>
      <c r="C88">
        <f>'Bowl-Base-Start'!C88-IF(COUNTIF('Bowl-Season'!$A:$A,'Bowl-Base-End'!$A88)&gt;0,VLOOKUP('Bowl-Base-End'!$A88,'Bowl-Season'!$A:$K,3,FALSE))</f>
        <v>269</v>
      </c>
      <c r="D88">
        <f>'Bowl-Base-Start'!D88-IF(COUNTIF('Bowl-Season'!$A:$A,'Bowl-Base-End'!$A88)&gt;0,VLOOKUP('Bowl-Base-End'!$A88,'Bowl-Season'!$A:$K,4,FALSE))</f>
        <v>45</v>
      </c>
      <c r="E88">
        <f>'Bowl-Base-Start'!E88-IF(COUNTIF('Bowl-Season'!$A:$A,'Bowl-Base-End'!$A88)&gt;0,VLOOKUP('Bowl-Base-End'!$A88,'Bowl-Season'!$A:$K,5,FALSE))</f>
        <v>1015</v>
      </c>
      <c r="F88">
        <f>'Bowl-Base-Start'!F88-IF(COUNTIF('Bowl-Season'!$A:$A,'Bowl-Base-End'!$A88)&gt;0,VLOOKUP('Bowl-Base-End'!$A88,'Bowl-Season'!$A:$K,6,FALSE))</f>
        <v>58</v>
      </c>
      <c r="G88">
        <f>'Bowl-Base-Start'!G88-IF(COUNTIF('Bowl-Season'!$A:$A,'Bowl-Base-End'!$A88)&gt;0,VLOOKUP('Bowl-Base-End'!$A88,'Bowl-Season'!$A:$K,8,FALSE))</f>
        <v>2</v>
      </c>
      <c r="H88">
        <f>'Bowl-Base-Start'!H88-IF(COUNTIF('Bowl-Season'!$A:$A,'Bowl-Base-End'!$A88)&gt;0,VLOOKUP('Bowl-Base-End'!$A88,'Bowl-Season'!$A:$K,9,FALSE))</f>
        <v>0</v>
      </c>
      <c r="I88">
        <f>'Bowl-Base-Start'!I88-IF(COUNTIF('Bowl-Season'!$A:$A,'Bowl-Base-End'!$A88)&gt;0,VLOOKUP('Bowl-Base-End'!$A88,'Bowl-Season'!$A:$K,10,FALSE))</f>
        <v>0</v>
      </c>
      <c r="J88">
        <f>'Bowl-Base-Start'!J88</f>
        <v>5</v>
      </c>
      <c r="K88">
        <f>'Bowl-Base-Start'!K88</f>
        <v>30</v>
      </c>
      <c r="L88" t="str">
        <f>'Bowl-Base-Start'!L88</f>
        <v>N</v>
      </c>
    </row>
    <row r="89" spans="1:12" x14ac:dyDescent="0.2">
      <c r="A89" t="str">
        <f>'Bowl-Base-Start'!A89</f>
        <v>J Habib</v>
      </c>
      <c r="B89">
        <f>'Bowl-Base-Start'!B89-IF(COUNTIF('Bat-Season'!$A:$A,'Bowl-Base-End'!$A89)&gt;0,VLOOKUP('Bowl-Base-End'!$A89,'Bat-Season'!$A:$K,2,FALSE))</f>
        <v>1</v>
      </c>
      <c r="C89">
        <f>'Bowl-Base-Start'!C89-IF(COUNTIF('Bowl-Season'!$A:$A,'Bowl-Base-End'!$A89)&gt;0,VLOOKUP('Bowl-Base-End'!$A89,'Bowl-Season'!$A:$K,3,FALSE))</f>
        <v>0</v>
      </c>
      <c r="D89">
        <f>'Bowl-Base-Start'!D89-IF(COUNTIF('Bowl-Season'!$A:$A,'Bowl-Base-End'!$A89)&gt;0,VLOOKUP('Bowl-Base-End'!$A89,'Bowl-Season'!$A:$K,4,FALSE))</f>
        <v>0</v>
      </c>
      <c r="E89">
        <f>'Bowl-Base-Start'!E89-IF(COUNTIF('Bowl-Season'!$A:$A,'Bowl-Base-End'!$A89)&gt;0,VLOOKUP('Bowl-Base-End'!$A89,'Bowl-Season'!$A:$K,5,FALSE))</f>
        <v>0</v>
      </c>
      <c r="F89">
        <f>'Bowl-Base-Start'!F89-IF(COUNTIF('Bowl-Season'!$A:$A,'Bowl-Base-End'!$A89)&gt;0,VLOOKUP('Bowl-Base-End'!$A89,'Bowl-Season'!$A:$K,6,FALSE))</f>
        <v>0</v>
      </c>
      <c r="G89">
        <f>'Bowl-Base-Start'!G89-IF(COUNTIF('Bowl-Season'!$A:$A,'Bowl-Base-End'!$A89)&gt;0,VLOOKUP('Bowl-Base-End'!$A89,'Bowl-Season'!$A:$K,8,FALSE))</f>
        <v>0</v>
      </c>
      <c r="H89">
        <f>'Bowl-Base-Start'!H89-IF(COUNTIF('Bowl-Season'!$A:$A,'Bowl-Base-End'!$A89)&gt;0,VLOOKUP('Bowl-Base-End'!$A89,'Bowl-Season'!$A:$K,9,FALSE))</f>
        <v>0</v>
      </c>
      <c r="I89">
        <f>'Bowl-Base-Start'!I89-IF(COUNTIF('Bowl-Season'!$A:$A,'Bowl-Base-End'!$A89)&gt;0,VLOOKUP('Bowl-Base-End'!$A89,'Bowl-Season'!$A:$K,10,FALSE))</f>
        <v>0</v>
      </c>
      <c r="J89">
        <f>'Bowl-Base-Start'!J89</f>
        <v>0</v>
      </c>
      <c r="K89">
        <f>'Bowl-Base-Start'!K89</f>
        <v>0</v>
      </c>
      <c r="L89" t="str">
        <f>'Bowl-Base-Start'!L89</f>
        <v>N</v>
      </c>
    </row>
    <row r="90" spans="1:12" x14ac:dyDescent="0.2">
      <c r="A90" t="str">
        <f>'Bowl-Base-Start'!A90</f>
        <v>Steve Hamer</v>
      </c>
      <c r="B90">
        <f>'Bowl-Base-Start'!B90-IF(COUNTIF('Bat-Season'!$A:$A,'Bowl-Base-End'!$A90)&gt;0,VLOOKUP('Bowl-Base-End'!$A90,'Bat-Season'!$A:$K,2,FALSE))</f>
        <v>81</v>
      </c>
      <c r="C90">
        <f>'Bowl-Base-Start'!C90-IF(COUNTIF('Bowl-Season'!$A:$A,'Bowl-Base-End'!$A90)&gt;0,VLOOKUP('Bowl-Base-End'!$A90,'Bowl-Season'!$A:$K,3,FALSE))</f>
        <v>66</v>
      </c>
      <c r="D90">
        <f>'Bowl-Base-Start'!D90-IF(COUNTIF('Bowl-Season'!$A:$A,'Bowl-Base-End'!$A90)&gt;0,VLOOKUP('Bowl-Base-End'!$A90,'Bowl-Season'!$A:$K,4,FALSE))</f>
        <v>1</v>
      </c>
      <c r="E90">
        <f>'Bowl-Base-Start'!E90-IF(COUNTIF('Bowl-Season'!$A:$A,'Bowl-Base-End'!$A90)&gt;0,VLOOKUP('Bowl-Base-End'!$A90,'Bowl-Season'!$A:$K,5,FALSE))</f>
        <v>424</v>
      </c>
      <c r="F90">
        <f>'Bowl-Base-Start'!F90-IF(COUNTIF('Bowl-Season'!$A:$A,'Bowl-Base-End'!$A90)&gt;0,VLOOKUP('Bowl-Base-End'!$A90,'Bowl-Season'!$A:$K,6,FALSE))</f>
        <v>12</v>
      </c>
      <c r="G90">
        <f>'Bowl-Base-Start'!G90-IF(COUNTIF('Bowl-Season'!$A:$A,'Bowl-Base-End'!$A90)&gt;0,VLOOKUP('Bowl-Base-End'!$A90,'Bowl-Season'!$A:$K,8,FALSE))</f>
        <v>0</v>
      </c>
      <c r="H90">
        <f>'Bowl-Base-Start'!H90-IF(COUNTIF('Bowl-Season'!$A:$A,'Bowl-Base-End'!$A90)&gt;0,VLOOKUP('Bowl-Base-End'!$A90,'Bowl-Season'!$A:$K,9,FALSE))</f>
        <v>3</v>
      </c>
      <c r="I90">
        <f>'Bowl-Base-Start'!I90-IF(COUNTIF('Bowl-Season'!$A:$A,'Bowl-Base-End'!$A90)&gt;0,VLOOKUP('Bowl-Base-End'!$A90,'Bowl-Season'!$A:$K,10,FALSE))</f>
        <v>0</v>
      </c>
      <c r="J90">
        <f>'Bowl-Base-Start'!J90</f>
        <v>1</v>
      </c>
      <c r="K90">
        <f>'Bowl-Base-Start'!K90</f>
        <v>2</v>
      </c>
      <c r="L90" t="str">
        <f>'Bowl-Base-Start'!L90</f>
        <v>N</v>
      </c>
    </row>
    <row r="91" spans="1:12" x14ac:dyDescent="0.2">
      <c r="A91" t="str">
        <f>'Bowl-Base-Start'!A91</f>
        <v>Tim Hapgood</v>
      </c>
      <c r="B91">
        <f>'Bowl-Base-Start'!B91-IF(COUNTIF('Bat-Season'!$A:$A,'Bowl-Base-End'!$A91)&gt;0,VLOOKUP('Bowl-Base-End'!$A91,'Bat-Season'!$A:$K,2,FALSE))</f>
        <v>1</v>
      </c>
      <c r="C91">
        <f>'Bowl-Base-Start'!C91-IF(COUNTIF('Bowl-Season'!$A:$A,'Bowl-Base-End'!$A91)&gt;0,VLOOKUP('Bowl-Base-End'!$A91,'Bowl-Season'!$A:$K,3,FALSE))</f>
        <v>0</v>
      </c>
      <c r="D91">
        <f>'Bowl-Base-Start'!D91-IF(COUNTIF('Bowl-Season'!$A:$A,'Bowl-Base-End'!$A91)&gt;0,VLOOKUP('Bowl-Base-End'!$A91,'Bowl-Season'!$A:$K,4,FALSE))</f>
        <v>0</v>
      </c>
      <c r="E91">
        <f>'Bowl-Base-Start'!E91-IF(COUNTIF('Bowl-Season'!$A:$A,'Bowl-Base-End'!$A91)&gt;0,VLOOKUP('Bowl-Base-End'!$A91,'Bowl-Season'!$A:$K,5,FALSE))</f>
        <v>0</v>
      </c>
      <c r="F91">
        <f>'Bowl-Base-Start'!F91-IF(COUNTIF('Bowl-Season'!$A:$A,'Bowl-Base-End'!$A91)&gt;0,VLOOKUP('Bowl-Base-End'!$A91,'Bowl-Season'!$A:$K,6,FALSE))</f>
        <v>0</v>
      </c>
      <c r="G91">
        <f>'Bowl-Base-Start'!G91-IF(COUNTIF('Bowl-Season'!$A:$A,'Bowl-Base-End'!$A91)&gt;0,VLOOKUP('Bowl-Base-End'!$A91,'Bowl-Season'!$A:$K,8,FALSE))</f>
        <v>0</v>
      </c>
      <c r="H91">
        <f>'Bowl-Base-Start'!H91-IF(COUNTIF('Bowl-Season'!$A:$A,'Bowl-Base-End'!$A91)&gt;0,VLOOKUP('Bowl-Base-End'!$A91,'Bowl-Season'!$A:$K,9,FALSE))</f>
        <v>0</v>
      </c>
      <c r="I91">
        <f>'Bowl-Base-Start'!I91-IF(COUNTIF('Bowl-Season'!$A:$A,'Bowl-Base-End'!$A91)&gt;0,VLOOKUP('Bowl-Base-End'!$A91,'Bowl-Season'!$A:$K,10,FALSE))</f>
        <v>0</v>
      </c>
      <c r="J91">
        <f>'Bowl-Base-Start'!J91</f>
        <v>0</v>
      </c>
      <c r="K91">
        <f>'Bowl-Base-Start'!K91</f>
        <v>0</v>
      </c>
      <c r="L91" t="str">
        <f>'Bowl-Base-Start'!L91</f>
        <v>Y</v>
      </c>
    </row>
    <row r="92" spans="1:12" x14ac:dyDescent="0.2">
      <c r="A92" t="str">
        <f>'Bowl-Base-Start'!A92</f>
        <v>A Hargreaves</v>
      </c>
      <c r="B92">
        <f>'Bowl-Base-Start'!B92-IF(COUNTIF('Bat-Season'!$A:$A,'Bowl-Base-End'!$A92)&gt;0,VLOOKUP('Bowl-Base-End'!$A92,'Bat-Season'!$A:$K,2,FALSE))</f>
        <v>23</v>
      </c>
      <c r="C92">
        <f>'Bowl-Base-Start'!C92-IF(COUNTIF('Bowl-Season'!$A:$A,'Bowl-Base-End'!$A92)&gt;0,VLOOKUP('Bowl-Base-End'!$A92,'Bowl-Season'!$A:$K,3,FALSE))</f>
        <v>0</v>
      </c>
      <c r="D92">
        <f>'Bowl-Base-Start'!D92-IF(COUNTIF('Bowl-Season'!$A:$A,'Bowl-Base-End'!$A92)&gt;0,VLOOKUP('Bowl-Base-End'!$A92,'Bowl-Season'!$A:$K,4,FALSE))</f>
        <v>0</v>
      </c>
      <c r="E92">
        <f>'Bowl-Base-Start'!E92-IF(COUNTIF('Bowl-Season'!$A:$A,'Bowl-Base-End'!$A92)&gt;0,VLOOKUP('Bowl-Base-End'!$A92,'Bowl-Season'!$A:$K,5,FALSE))</f>
        <v>0</v>
      </c>
      <c r="F92">
        <f>'Bowl-Base-Start'!F92-IF(COUNTIF('Bowl-Season'!$A:$A,'Bowl-Base-End'!$A92)&gt;0,VLOOKUP('Bowl-Base-End'!$A92,'Bowl-Season'!$A:$K,6,FALSE))</f>
        <v>0</v>
      </c>
      <c r="G92">
        <f>'Bowl-Base-Start'!G92-IF(COUNTIF('Bowl-Season'!$A:$A,'Bowl-Base-End'!$A92)&gt;0,VLOOKUP('Bowl-Base-End'!$A92,'Bowl-Season'!$A:$K,8,FALSE))</f>
        <v>0</v>
      </c>
      <c r="H92">
        <f>'Bowl-Base-Start'!H92-IF(COUNTIF('Bowl-Season'!$A:$A,'Bowl-Base-End'!$A92)&gt;0,VLOOKUP('Bowl-Base-End'!$A92,'Bowl-Season'!$A:$K,9,FALSE))</f>
        <v>0</v>
      </c>
      <c r="I92">
        <f>'Bowl-Base-Start'!I92-IF(COUNTIF('Bowl-Season'!$A:$A,'Bowl-Base-End'!$A92)&gt;0,VLOOKUP('Bowl-Base-End'!$A92,'Bowl-Season'!$A:$K,10,FALSE))</f>
        <v>0</v>
      </c>
      <c r="J92">
        <f>'Bowl-Base-Start'!J92</f>
        <v>0</v>
      </c>
      <c r="K92">
        <f>'Bowl-Base-Start'!K92</f>
        <v>0</v>
      </c>
      <c r="L92" t="str">
        <f>'Bowl-Base-Start'!L92</f>
        <v>N</v>
      </c>
    </row>
    <row r="93" spans="1:12" x14ac:dyDescent="0.2">
      <c r="A93" t="str">
        <f>'Bowl-Base-Start'!A93</f>
        <v>Julian Harris</v>
      </c>
      <c r="B93">
        <f>'Bowl-Base-Start'!B93-IF(COUNTIF('Bat-Season'!$A:$A,'Bowl-Base-End'!$A93)&gt;0,VLOOKUP('Bowl-Base-End'!$A93,'Bat-Season'!$A:$K,2,FALSE))</f>
        <v>1</v>
      </c>
      <c r="C93">
        <f>'Bowl-Base-Start'!C93-IF(COUNTIF('Bowl-Season'!$A:$A,'Bowl-Base-End'!$A93)&gt;0,VLOOKUP('Bowl-Base-End'!$A93,'Bowl-Season'!$A:$K,3,FALSE))</f>
        <v>1</v>
      </c>
      <c r="D93">
        <f>'Bowl-Base-Start'!D93-IF(COUNTIF('Bowl-Season'!$A:$A,'Bowl-Base-End'!$A93)&gt;0,VLOOKUP('Bowl-Base-End'!$A93,'Bowl-Season'!$A:$K,4,FALSE))</f>
        <v>0</v>
      </c>
      <c r="E93">
        <f>'Bowl-Base-Start'!E93-IF(COUNTIF('Bowl-Season'!$A:$A,'Bowl-Base-End'!$A93)&gt;0,VLOOKUP('Bowl-Base-End'!$A93,'Bowl-Season'!$A:$K,5,FALSE))</f>
        <v>10</v>
      </c>
      <c r="F93">
        <f>'Bowl-Base-Start'!F93-IF(COUNTIF('Bowl-Season'!$A:$A,'Bowl-Base-End'!$A93)&gt;0,VLOOKUP('Bowl-Base-End'!$A93,'Bowl-Season'!$A:$K,6,FALSE))</f>
        <v>0</v>
      </c>
      <c r="G93">
        <f>'Bowl-Base-Start'!G93-IF(COUNTIF('Bowl-Season'!$A:$A,'Bowl-Base-End'!$A93)&gt;0,VLOOKUP('Bowl-Base-End'!$A93,'Bowl-Season'!$A:$K,8,FALSE))</f>
        <v>0</v>
      </c>
      <c r="H93">
        <f>'Bowl-Base-Start'!H93-IF(COUNTIF('Bowl-Season'!$A:$A,'Bowl-Base-End'!$A93)&gt;0,VLOOKUP('Bowl-Base-End'!$A93,'Bowl-Season'!$A:$K,9,FALSE))</f>
        <v>0</v>
      </c>
      <c r="I93">
        <f>'Bowl-Base-Start'!I93-IF(COUNTIF('Bowl-Season'!$A:$A,'Bowl-Base-End'!$A93)&gt;0,VLOOKUP('Bowl-Base-End'!$A93,'Bowl-Season'!$A:$K,10,FALSE))</f>
        <v>0</v>
      </c>
      <c r="J93">
        <f>'Bowl-Base-Start'!J93</f>
        <v>0</v>
      </c>
      <c r="K93">
        <f>'Bowl-Base-Start'!K93</f>
        <v>10</v>
      </c>
      <c r="L93" t="str">
        <f>'Bowl-Base-Start'!L93</f>
        <v>N</v>
      </c>
    </row>
    <row r="94" spans="1:12" x14ac:dyDescent="0.2">
      <c r="A94" t="str">
        <f>'Bowl-Base-Start'!A94</f>
        <v>D Harvey</v>
      </c>
      <c r="B94">
        <f>'Bowl-Base-Start'!B94-IF(COUNTIF('Bat-Season'!$A:$A,'Bowl-Base-End'!$A94)&gt;0,VLOOKUP('Bowl-Base-End'!$A94,'Bat-Season'!$A:$K,2,FALSE))</f>
        <v>1</v>
      </c>
      <c r="C94">
        <f>'Bowl-Base-Start'!C94-IF(COUNTIF('Bowl-Season'!$A:$A,'Bowl-Base-End'!$A94)&gt;0,VLOOKUP('Bowl-Base-End'!$A94,'Bowl-Season'!$A:$K,3,FALSE))</f>
        <v>0</v>
      </c>
      <c r="D94">
        <f>'Bowl-Base-Start'!D94-IF(COUNTIF('Bowl-Season'!$A:$A,'Bowl-Base-End'!$A94)&gt;0,VLOOKUP('Bowl-Base-End'!$A94,'Bowl-Season'!$A:$K,4,FALSE))</f>
        <v>0</v>
      </c>
      <c r="E94">
        <f>'Bowl-Base-Start'!E94-IF(COUNTIF('Bowl-Season'!$A:$A,'Bowl-Base-End'!$A94)&gt;0,VLOOKUP('Bowl-Base-End'!$A94,'Bowl-Season'!$A:$K,5,FALSE))</f>
        <v>0</v>
      </c>
      <c r="F94">
        <f>'Bowl-Base-Start'!F94-IF(COUNTIF('Bowl-Season'!$A:$A,'Bowl-Base-End'!$A94)&gt;0,VLOOKUP('Bowl-Base-End'!$A94,'Bowl-Season'!$A:$K,6,FALSE))</f>
        <v>0</v>
      </c>
      <c r="G94">
        <f>'Bowl-Base-Start'!G94-IF(COUNTIF('Bowl-Season'!$A:$A,'Bowl-Base-End'!$A94)&gt;0,VLOOKUP('Bowl-Base-End'!$A94,'Bowl-Season'!$A:$K,8,FALSE))</f>
        <v>0</v>
      </c>
      <c r="H94">
        <f>'Bowl-Base-Start'!H94-IF(COUNTIF('Bowl-Season'!$A:$A,'Bowl-Base-End'!$A94)&gt;0,VLOOKUP('Bowl-Base-End'!$A94,'Bowl-Season'!$A:$K,9,FALSE))</f>
        <v>0</v>
      </c>
      <c r="I94">
        <f>'Bowl-Base-Start'!I94-IF(COUNTIF('Bowl-Season'!$A:$A,'Bowl-Base-End'!$A94)&gt;0,VLOOKUP('Bowl-Base-End'!$A94,'Bowl-Season'!$A:$K,10,FALSE))</f>
        <v>0</v>
      </c>
      <c r="J94">
        <f>'Bowl-Base-Start'!J94</f>
        <v>0</v>
      </c>
      <c r="K94">
        <f>'Bowl-Base-Start'!K94</f>
        <v>0</v>
      </c>
      <c r="L94" t="str">
        <f>'Bowl-Base-Start'!L94</f>
        <v>N</v>
      </c>
    </row>
    <row r="95" spans="1:12" x14ac:dyDescent="0.2">
      <c r="A95" t="str">
        <f>'Bowl-Base-Start'!A95</f>
        <v>Leo Hawkins</v>
      </c>
      <c r="B95">
        <f>'Bowl-Base-Start'!B95-IF(COUNTIF('Bat-Season'!$A:$A,'Bowl-Base-End'!$A95)&gt;0,VLOOKUP('Bowl-Base-End'!$A95,'Bat-Season'!$A:$K,2,FALSE))</f>
        <v>8</v>
      </c>
      <c r="C95">
        <f>'Bowl-Base-Start'!C95-IF(COUNTIF('Bowl-Season'!$A:$A,'Bowl-Base-End'!$A95)&gt;0,VLOOKUP('Bowl-Base-End'!$A95,'Bowl-Season'!$A:$K,3,FALSE))</f>
        <v>16.5</v>
      </c>
      <c r="D95">
        <f>'Bowl-Base-Start'!D95-IF(COUNTIF('Bowl-Season'!$A:$A,'Bowl-Base-End'!$A95)&gt;0,VLOOKUP('Bowl-Base-End'!$A95,'Bowl-Season'!$A:$K,4,FALSE))</f>
        <v>0</v>
      </c>
      <c r="E95">
        <f>'Bowl-Base-Start'!E95-IF(COUNTIF('Bowl-Season'!$A:$A,'Bowl-Base-End'!$A95)&gt;0,VLOOKUP('Bowl-Base-End'!$A95,'Bowl-Season'!$A:$K,5,FALSE))</f>
        <v>90</v>
      </c>
      <c r="F95">
        <f>'Bowl-Base-Start'!F95-IF(COUNTIF('Bowl-Season'!$A:$A,'Bowl-Base-End'!$A95)&gt;0,VLOOKUP('Bowl-Base-End'!$A95,'Bowl-Season'!$A:$K,6,FALSE))</f>
        <v>3</v>
      </c>
      <c r="G95">
        <f>'Bowl-Base-Start'!G95-IF(COUNTIF('Bowl-Season'!$A:$A,'Bowl-Base-End'!$A95)&gt;0,VLOOKUP('Bowl-Base-End'!$A95,'Bowl-Season'!$A:$K,8,FALSE))</f>
        <v>0</v>
      </c>
      <c r="H95">
        <f>'Bowl-Base-Start'!H95-IF(COUNTIF('Bowl-Season'!$A:$A,'Bowl-Base-End'!$A95)&gt;0,VLOOKUP('Bowl-Base-End'!$A95,'Bowl-Season'!$A:$K,9,FALSE))</f>
        <v>9</v>
      </c>
      <c r="I95">
        <f>'Bowl-Base-Start'!I95-IF(COUNTIF('Bowl-Season'!$A:$A,'Bowl-Base-End'!$A95)&gt;0,VLOOKUP('Bowl-Base-End'!$A95,'Bowl-Season'!$A:$K,10,FALSE))</f>
        <v>0</v>
      </c>
      <c r="J95">
        <f>'Bowl-Base-Start'!J95</f>
        <v>2</v>
      </c>
      <c r="K95">
        <f>'Bowl-Base-Start'!K95</f>
        <v>26</v>
      </c>
      <c r="L95" t="str">
        <f>'Bowl-Base-Start'!L95</f>
        <v>N</v>
      </c>
    </row>
    <row r="96" spans="1:12" x14ac:dyDescent="0.2">
      <c r="A96" t="str">
        <f>'Bowl-Base-Start'!A96</f>
        <v>J Henderson</v>
      </c>
      <c r="B96">
        <f>'Bowl-Base-Start'!B96-IF(COUNTIF('Bat-Season'!$A:$A,'Bowl-Base-End'!$A96)&gt;0,VLOOKUP('Bowl-Base-End'!$A96,'Bat-Season'!$A:$K,2,FALSE))</f>
        <v>1</v>
      </c>
      <c r="C96">
        <f>'Bowl-Base-Start'!C96-IF(COUNTIF('Bowl-Season'!$A:$A,'Bowl-Base-End'!$A96)&gt;0,VLOOKUP('Bowl-Base-End'!$A96,'Bowl-Season'!$A:$K,3,FALSE))</f>
        <v>7</v>
      </c>
      <c r="D96">
        <f>'Bowl-Base-Start'!D96-IF(COUNTIF('Bowl-Season'!$A:$A,'Bowl-Base-End'!$A96)&gt;0,VLOOKUP('Bowl-Base-End'!$A96,'Bowl-Season'!$A:$K,4,FALSE))</f>
        <v>3</v>
      </c>
      <c r="E96">
        <f>'Bowl-Base-Start'!E96-IF(COUNTIF('Bowl-Season'!$A:$A,'Bowl-Base-End'!$A96)&gt;0,VLOOKUP('Bowl-Base-End'!$A96,'Bowl-Season'!$A:$K,5,FALSE))</f>
        <v>14</v>
      </c>
      <c r="F96">
        <f>'Bowl-Base-Start'!F96-IF(COUNTIF('Bowl-Season'!$A:$A,'Bowl-Base-End'!$A96)&gt;0,VLOOKUP('Bowl-Base-End'!$A96,'Bowl-Season'!$A:$K,6,FALSE))</f>
        <v>1</v>
      </c>
      <c r="G96">
        <f>'Bowl-Base-Start'!G96-IF(COUNTIF('Bowl-Season'!$A:$A,'Bowl-Base-End'!$A96)&gt;0,VLOOKUP('Bowl-Base-End'!$A96,'Bowl-Season'!$A:$K,8,FALSE))</f>
        <v>0</v>
      </c>
      <c r="H96">
        <f>'Bowl-Base-Start'!H96-IF(COUNTIF('Bowl-Season'!$A:$A,'Bowl-Base-End'!$A96)&gt;0,VLOOKUP('Bowl-Base-End'!$A96,'Bowl-Season'!$A:$K,9,FALSE))</f>
        <v>0</v>
      </c>
      <c r="I96">
        <f>'Bowl-Base-Start'!I96-IF(COUNTIF('Bowl-Season'!$A:$A,'Bowl-Base-End'!$A96)&gt;0,VLOOKUP('Bowl-Base-End'!$A96,'Bowl-Season'!$A:$K,10,FALSE))</f>
        <v>0</v>
      </c>
      <c r="J96">
        <f>'Bowl-Base-Start'!J96</f>
        <v>1</v>
      </c>
      <c r="K96">
        <f>'Bowl-Base-Start'!K96</f>
        <v>14</v>
      </c>
      <c r="L96" t="str">
        <f>'Bowl-Base-Start'!L96</f>
        <v>N</v>
      </c>
    </row>
    <row r="97" spans="1:12" x14ac:dyDescent="0.2">
      <c r="A97" t="str">
        <f>'Bowl-Base-Start'!A97</f>
        <v>Carl Hey</v>
      </c>
      <c r="B97">
        <f>'Bowl-Base-Start'!B97-IF(COUNTIF('Bat-Season'!$A:$A,'Bowl-Base-End'!$A97)&gt;0,VLOOKUP('Bowl-Base-End'!$A97,'Bat-Season'!$A:$K,2,FALSE))</f>
        <v>4</v>
      </c>
      <c r="C97">
        <f>'Bowl-Base-Start'!C97-IF(COUNTIF('Bowl-Season'!$A:$A,'Bowl-Base-End'!$A97)&gt;0,VLOOKUP('Bowl-Base-End'!$A97,'Bowl-Season'!$A:$K,3,FALSE))</f>
        <v>7</v>
      </c>
      <c r="D97">
        <f>'Bowl-Base-Start'!D97-IF(COUNTIF('Bowl-Season'!$A:$A,'Bowl-Base-End'!$A97)&gt;0,VLOOKUP('Bowl-Base-End'!$A97,'Bowl-Season'!$A:$K,4,FALSE))</f>
        <v>0</v>
      </c>
      <c r="E97">
        <f>'Bowl-Base-Start'!E97-IF(COUNTIF('Bowl-Season'!$A:$A,'Bowl-Base-End'!$A97)&gt;0,VLOOKUP('Bowl-Base-End'!$A97,'Bowl-Season'!$A:$K,5,FALSE))</f>
        <v>57</v>
      </c>
      <c r="F97">
        <f>'Bowl-Base-Start'!F97-IF(COUNTIF('Bowl-Season'!$A:$A,'Bowl-Base-End'!$A97)&gt;0,VLOOKUP('Bowl-Base-End'!$A97,'Bowl-Season'!$A:$K,6,FALSE))</f>
        <v>4</v>
      </c>
      <c r="G97">
        <f>'Bowl-Base-Start'!G97-IF(COUNTIF('Bowl-Season'!$A:$A,'Bowl-Base-End'!$A97)&gt;0,VLOOKUP('Bowl-Base-End'!$A97,'Bowl-Season'!$A:$K,8,FALSE))</f>
        <v>0</v>
      </c>
      <c r="H97">
        <f>'Bowl-Base-Start'!H97-IF(COUNTIF('Bowl-Season'!$A:$A,'Bowl-Base-End'!$A97)&gt;0,VLOOKUP('Bowl-Base-End'!$A97,'Bowl-Season'!$A:$K,9,FALSE))</f>
        <v>0</v>
      </c>
      <c r="I97">
        <f>'Bowl-Base-Start'!I97-IF(COUNTIF('Bowl-Season'!$A:$A,'Bowl-Base-End'!$A97)&gt;0,VLOOKUP('Bowl-Base-End'!$A97,'Bowl-Season'!$A:$K,10,FALSE))</f>
        <v>0</v>
      </c>
      <c r="J97">
        <f>'Bowl-Base-Start'!J97</f>
        <v>2</v>
      </c>
      <c r="K97">
        <f>'Bowl-Base-Start'!K97</f>
        <v>0</v>
      </c>
      <c r="L97" t="str">
        <f>'Bowl-Base-Start'!L97</f>
        <v>N</v>
      </c>
    </row>
    <row r="98" spans="1:12" x14ac:dyDescent="0.2">
      <c r="A98" t="str">
        <f>'Bowl-Base-Start'!A98</f>
        <v>M Hiley</v>
      </c>
      <c r="B98">
        <f>'Bowl-Base-Start'!B98-IF(COUNTIF('Bat-Season'!$A:$A,'Bowl-Base-End'!$A98)&gt;0,VLOOKUP('Bowl-Base-End'!$A98,'Bat-Season'!$A:$K,2,FALSE))</f>
        <v>23</v>
      </c>
      <c r="C98">
        <f>'Bowl-Base-Start'!C98-IF(COUNTIF('Bowl-Season'!$A:$A,'Bowl-Base-End'!$A98)&gt;0,VLOOKUP('Bowl-Base-End'!$A98,'Bowl-Season'!$A:$K,3,FALSE))</f>
        <v>14</v>
      </c>
      <c r="D98">
        <f>'Bowl-Base-Start'!D98-IF(COUNTIF('Bowl-Season'!$A:$A,'Bowl-Base-End'!$A98)&gt;0,VLOOKUP('Bowl-Base-End'!$A98,'Bowl-Season'!$A:$K,4,FALSE))</f>
        <v>1</v>
      </c>
      <c r="E98">
        <f>'Bowl-Base-Start'!E98-IF(COUNTIF('Bowl-Season'!$A:$A,'Bowl-Base-End'!$A98)&gt;0,VLOOKUP('Bowl-Base-End'!$A98,'Bowl-Season'!$A:$K,5,FALSE))</f>
        <v>80</v>
      </c>
      <c r="F98">
        <f>'Bowl-Base-Start'!F98-IF(COUNTIF('Bowl-Season'!$A:$A,'Bowl-Base-End'!$A98)&gt;0,VLOOKUP('Bowl-Base-End'!$A98,'Bowl-Season'!$A:$K,6,FALSE))</f>
        <v>5</v>
      </c>
      <c r="G98">
        <f>'Bowl-Base-Start'!G98-IF(COUNTIF('Bowl-Season'!$A:$A,'Bowl-Base-End'!$A98)&gt;0,VLOOKUP('Bowl-Base-End'!$A98,'Bowl-Season'!$A:$K,8,FALSE))</f>
        <v>0</v>
      </c>
      <c r="H98">
        <f>'Bowl-Base-Start'!H98-IF(COUNTIF('Bowl-Season'!$A:$A,'Bowl-Base-End'!$A98)&gt;0,VLOOKUP('Bowl-Base-End'!$A98,'Bowl-Season'!$A:$K,9,FALSE))</f>
        <v>0</v>
      </c>
      <c r="I98">
        <f>'Bowl-Base-Start'!I98-IF(COUNTIF('Bowl-Season'!$A:$A,'Bowl-Base-End'!$A98)&gt;0,VLOOKUP('Bowl-Base-End'!$A98,'Bowl-Season'!$A:$K,10,FALSE))</f>
        <v>0</v>
      </c>
      <c r="J98">
        <f>'Bowl-Base-Start'!J98</f>
        <v>4</v>
      </c>
      <c r="K98">
        <f>'Bowl-Base-Start'!K98</f>
        <v>45</v>
      </c>
      <c r="L98" t="str">
        <f>'Bowl-Base-Start'!L98</f>
        <v>N</v>
      </c>
    </row>
    <row r="99" spans="1:12" x14ac:dyDescent="0.2">
      <c r="A99" t="str">
        <f>'Bowl-Base-Start'!A99</f>
        <v>R Hobbs</v>
      </c>
      <c r="B99">
        <f>'Bowl-Base-Start'!B99-IF(COUNTIF('Bat-Season'!$A:$A,'Bowl-Base-End'!$A99)&gt;0,VLOOKUP('Bowl-Base-End'!$A99,'Bat-Season'!$A:$K,2,FALSE))</f>
        <v>22</v>
      </c>
      <c r="C99">
        <f>'Bowl-Base-Start'!C99-IF(COUNTIF('Bowl-Season'!$A:$A,'Bowl-Base-End'!$A99)&gt;0,VLOOKUP('Bowl-Base-End'!$A99,'Bowl-Season'!$A:$K,3,FALSE))</f>
        <v>137</v>
      </c>
      <c r="D99">
        <f>'Bowl-Base-Start'!D99-IF(COUNTIF('Bowl-Season'!$A:$A,'Bowl-Base-End'!$A99)&gt;0,VLOOKUP('Bowl-Base-End'!$A99,'Bowl-Season'!$A:$K,4,FALSE))</f>
        <v>15</v>
      </c>
      <c r="E99">
        <f>'Bowl-Base-Start'!E99-IF(COUNTIF('Bowl-Season'!$A:$A,'Bowl-Base-End'!$A99)&gt;0,VLOOKUP('Bowl-Base-End'!$A99,'Bowl-Season'!$A:$K,5,FALSE))</f>
        <v>641</v>
      </c>
      <c r="F99">
        <f>'Bowl-Base-Start'!F99-IF(COUNTIF('Bowl-Season'!$A:$A,'Bowl-Base-End'!$A99)&gt;0,VLOOKUP('Bowl-Base-End'!$A99,'Bowl-Season'!$A:$K,6,FALSE))</f>
        <v>33</v>
      </c>
      <c r="G99">
        <f>'Bowl-Base-Start'!G99-IF(COUNTIF('Bowl-Season'!$A:$A,'Bowl-Base-End'!$A99)&gt;0,VLOOKUP('Bowl-Base-End'!$A99,'Bowl-Season'!$A:$K,8,FALSE))</f>
        <v>1</v>
      </c>
      <c r="H99">
        <f>'Bowl-Base-Start'!H99-IF(COUNTIF('Bowl-Season'!$A:$A,'Bowl-Base-End'!$A99)&gt;0,VLOOKUP('Bowl-Base-End'!$A99,'Bowl-Season'!$A:$K,9,FALSE))</f>
        <v>0</v>
      </c>
      <c r="I99">
        <f>'Bowl-Base-Start'!I99-IF(COUNTIF('Bowl-Season'!$A:$A,'Bowl-Base-End'!$A99)&gt;0,VLOOKUP('Bowl-Base-End'!$A99,'Bowl-Season'!$A:$K,10,FALSE))</f>
        <v>0</v>
      </c>
      <c r="J99">
        <f>'Bowl-Base-Start'!J99</f>
        <v>5</v>
      </c>
      <c r="K99">
        <f>'Bowl-Base-Start'!K99</f>
        <v>18</v>
      </c>
      <c r="L99" t="str">
        <f>'Bowl-Base-Start'!L99</f>
        <v>N</v>
      </c>
    </row>
    <row r="100" spans="1:12" x14ac:dyDescent="0.2">
      <c r="A100" t="str">
        <f>'Bowl-Base-Start'!A100</f>
        <v>D Hooper</v>
      </c>
      <c r="B100">
        <f>'Bowl-Base-Start'!B100-IF(COUNTIF('Bat-Season'!$A:$A,'Bowl-Base-End'!$A100)&gt;0,VLOOKUP('Bowl-Base-End'!$A100,'Bat-Season'!$A:$K,2,FALSE))</f>
        <v>25</v>
      </c>
      <c r="C100">
        <f>'Bowl-Base-Start'!C100-IF(COUNTIF('Bowl-Season'!$A:$A,'Bowl-Base-End'!$A100)&gt;0,VLOOKUP('Bowl-Base-End'!$A100,'Bowl-Season'!$A:$K,3,FALSE))</f>
        <v>199</v>
      </c>
      <c r="D100">
        <f>'Bowl-Base-Start'!D100-IF(COUNTIF('Bowl-Season'!$A:$A,'Bowl-Base-End'!$A100)&gt;0,VLOOKUP('Bowl-Base-End'!$A100,'Bowl-Season'!$A:$K,4,FALSE))</f>
        <v>17</v>
      </c>
      <c r="E100">
        <f>'Bowl-Base-Start'!E100-IF(COUNTIF('Bowl-Season'!$A:$A,'Bowl-Base-End'!$A100)&gt;0,VLOOKUP('Bowl-Base-End'!$A100,'Bowl-Season'!$A:$K,5,FALSE))</f>
        <v>536</v>
      </c>
      <c r="F100">
        <f>'Bowl-Base-Start'!F100-IF(COUNTIF('Bowl-Season'!$A:$A,'Bowl-Base-End'!$A100)&gt;0,VLOOKUP('Bowl-Base-End'!$A100,'Bowl-Season'!$A:$K,6,FALSE))</f>
        <v>31</v>
      </c>
      <c r="G100">
        <f>'Bowl-Base-Start'!G100-IF(COUNTIF('Bowl-Season'!$A:$A,'Bowl-Base-End'!$A100)&gt;0,VLOOKUP('Bowl-Base-End'!$A100,'Bowl-Season'!$A:$K,8,FALSE))</f>
        <v>0</v>
      </c>
      <c r="H100">
        <f>'Bowl-Base-Start'!H100-IF(COUNTIF('Bowl-Season'!$A:$A,'Bowl-Base-End'!$A100)&gt;0,VLOOKUP('Bowl-Base-End'!$A100,'Bowl-Season'!$A:$K,9,FALSE))</f>
        <v>0</v>
      </c>
      <c r="I100">
        <f>'Bowl-Base-Start'!I100-IF(COUNTIF('Bowl-Season'!$A:$A,'Bowl-Base-End'!$A100)&gt;0,VLOOKUP('Bowl-Base-End'!$A100,'Bowl-Season'!$A:$K,10,FALSE))</f>
        <v>0</v>
      </c>
      <c r="J100">
        <f>'Bowl-Base-Start'!J100</f>
        <v>4</v>
      </c>
      <c r="K100">
        <f>'Bowl-Base-Start'!K100</f>
        <v>24</v>
      </c>
      <c r="L100" t="str">
        <f>'Bowl-Base-Start'!L100</f>
        <v>N</v>
      </c>
    </row>
    <row r="101" spans="1:12" x14ac:dyDescent="0.2">
      <c r="A101" t="str">
        <f>'Bowl-Base-Start'!A101</f>
        <v>Scott Hoskin</v>
      </c>
      <c r="B101">
        <f>'Bowl-Base-Start'!B101-IF(COUNTIF('Bat-Season'!$A:$A,'Bowl-Base-End'!$A101)&gt;0,VLOOKUP('Bowl-Base-End'!$A101,'Bat-Season'!$A:$K,2,FALSE))</f>
        <v>127</v>
      </c>
      <c r="C101">
        <f>'Bowl-Base-Start'!C101-IF(COUNTIF('Bowl-Season'!$A:$A,'Bowl-Base-End'!$A101)&gt;0,VLOOKUP('Bowl-Base-End'!$A101,'Bowl-Season'!$A:$K,3,FALSE))</f>
        <v>782</v>
      </c>
      <c r="D101">
        <f>'Bowl-Base-Start'!D101-IF(COUNTIF('Bowl-Season'!$A:$A,'Bowl-Base-End'!$A101)&gt;0,VLOOKUP('Bowl-Base-End'!$A101,'Bowl-Season'!$A:$K,4,FALSE))</f>
        <v>76</v>
      </c>
      <c r="E101">
        <f>'Bowl-Base-Start'!E101-IF(COUNTIF('Bowl-Season'!$A:$A,'Bowl-Base-End'!$A101)&gt;0,VLOOKUP('Bowl-Base-End'!$A101,'Bowl-Season'!$A:$K,5,FALSE))</f>
        <v>3861</v>
      </c>
      <c r="F101">
        <f>'Bowl-Base-Start'!F101-IF(COUNTIF('Bowl-Season'!$A:$A,'Bowl-Base-End'!$A101)&gt;0,VLOOKUP('Bowl-Base-End'!$A101,'Bowl-Season'!$A:$K,6,FALSE))</f>
        <v>142</v>
      </c>
      <c r="G101">
        <f>'Bowl-Base-Start'!G101-IF(COUNTIF('Bowl-Season'!$A:$A,'Bowl-Base-End'!$A101)&gt;0,VLOOKUP('Bowl-Base-End'!$A101,'Bowl-Season'!$A:$K,8,FALSE))</f>
        <v>1</v>
      </c>
      <c r="H101">
        <f>'Bowl-Base-Start'!H101-IF(COUNTIF('Bowl-Season'!$A:$A,'Bowl-Base-End'!$A101)&gt;0,VLOOKUP('Bowl-Base-End'!$A101,'Bowl-Season'!$A:$K,9,FALSE))</f>
        <v>40</v>
      </c>
      <c r="I101">
        <f>'Bowl-Base-Start'!I101-IF(COUNTIF('Bowl-Season'!$A:$A,'Bowl-Base-End'!$A101)&gt;0,VLOOKUP('Bowl-Base-End'!$A101,'Bowl-Season'!$A:$K,10,FALSE))</f>
        <v>6</v>
      </c>
      <c r="J101">
        <f>'Bowl-Base-Start'!J101</f>
        <v>8</v>
      </c>
      <c r="K101">
        <f>'Bowl-Base-Start'!K101</f>
        <v>84</v>
      </c>
      <c r="L101" t="str">
        <f>'Bowl-Base-Start'!L101</f>
        <v>N</v>
      </c>
    </row>
    <row r="102" spans="1:12" x14ac:dyDescent="0.2">
      <c r="A102" t="str">
        <f>'Bowl-Base-Start'!A102</f>
        <v>S Houchin</v>
      </c>
      <c r="B102">
        <f>'Bowl-Base-Start'!B102-IF(COUNTIF('Bat-Season'!$A:$A,'Bowl-Base-End'!$A102)&gt;0,VLOOKUP('Bowl-Base-End'!$A102,'Bat-Season'!$A:$K,2,FALSE))</f>
        <v>146</v>
      </c>
      <c r="C102">
        <f>'Bowl-Base-Start'!C102-IF(COUNTIF('Bowl-Season'!$A:$A,'Bowl-Base-End'!$A102)&gt;0,VLOOKUP('Bowl-Base-End'!$A102,'Bowl-Season'!$A:$K,3,FALSE))</f>
        <v>3</v>
      </c>
      <c r="D102">
        <f>'Bowl-Base-Start'!D102-IF(COUNTIF('Bowl-Season'!$A:$A,'Bowl-Base-End'!$A102)&gt;0,VLOOKUP('Bowl-Base-End'!$A102,'Bowl-Season'!$A:$K,4,FALSE))</f>
        <v>0</v>
      </c>
      <c r="E102">
        <f>'Bowl-Base-Start'!E102-IF(COUNTIF('Bowl-Season'!$A:$A,'Bowl-Base-End'!$A102)&gt;0,VLOOKUP('Bowl-Base-End'!$A102,'Bowl-Season'!$A:$K,5,FALSE))</f>
        <v>18</v>
      </c>
      <c r="F102">
        <f>'Bowl-Base-Start'!F102-IF(COUNTIF('Bowl-Season'!$A:$A,'Bowl-Base-End'!$A102)&gt;0,VLOOKUP('Bowl-Base-End'!$A102,'Bowl-Season'!$A:$K,6,FALSE))</f>
        <v>1</v>
      </c>
      <c r="G102">
        <f>'Bowl-Base-Start'!G102-IF(COUNTIF('Bowl-Season'!$A:$A,'Bowl-Base-End'!$A102)&gt;0,VLOOKUP('Bowl-Base-End'!$A102,'Bowl-Season'!$A:$K,8,FALSE))</f>
        <v>0</v>
      </c>
      <c r="H102">
        <f>'Bowl-Base-Start'!H102-IF(COUNTIF('Bowl-Season'!$A:$A,'Bowl-Base-End'!$A102)&gt;0,VLOOKUP('Bowl-Base-End'!$A102,'Bowl-Season'!$A:$K,9,FALSE))</f>
        <v>0</v>
      </c>
      <c r="I102">
        <f>'Bowl-Base-Start'!I102-IF(COUNTIF('Bowl-Season'!$A:$A,'Bowl-Base-End'!$A102)&gt;0,VLOOKUP('Bowl-Base-End'!$A102,'Bowl-Season'!$A:$K,10,FALSE))</f>
        <v>0</v>
      </c>
      <c r="J102">
        <f>'Bowl-Base-Start'!J102</f>
        <v>1</v>
      </c>
      <c r="K102">
        <f>'Bowl-Base-Start'!K102</f>
        <v>18</v>
      </c>
      <c r="L102" t="str">
        <f>'Bowl-Base-Start'!L102</f>
        <v>N</v>
      </c>
    </row>
    <row r="103" spans="1:12" x14ac:dyDescent="0.2">
      <c r="A103" t="str">
        <f>'Bowl-Base-Start'!A103</f>
        <v>F Hussain</v>
      </c>
      <c r="B103">
        <f>'Bowl-Base-Start'!B103-IF(COUNTIF('Bat-Season'!$A:$A,'Bowl-Base-End'!$A103)&gt;0,VLOOKUP('Bowl-Base-End'!$A103,'Bat-Season'!$A:$K,2,FALSE))</f>
        <v>32</v>
      </c>
      <c r="C103">
        <f>'Bowl-Base-Start'!C103-IF(COUNTIF('Bowl-Season'!$A:$A,'Bowl-Base-End'!$A103)&gt;0,VLOOKUP('Bowl-Base-End'!$A103,'Bowl-Season'!$A:$K,3,FALSE))</f>
        <v>30</v>
      </c>
      <c r="D103">
        <f>'Bowl-Base-Start'!D103-IF(COUNTIF('Bowl-Season'!$A:$A,'Bowl-Base-End'!$A103)&gt;0,VLOOKUP('Bowl-Base-End'!$A103,'Bowl-Season'!$A:$K,4,FALSE))</f>
        <v>4</v>
      </c>
      <c r="E103">
        <f>'Bowl-Base-Start'!E103-IF(COUNTIF('Bowl-Season'!$A:$A,'Bowl-Base-End'!$A103)&gt;0,VLOOKUP('Bowl-Base-End'!$A103,'Bowl-Season'!$A:$K,5,FALSE))</f>
        <v>126</v>
      </c>
      <c r="F103">
        <f>'Bowl-Base-Start'!F103-IF(COUNTIF('Bowl-Season'!$A:$A,'Bowl-Base-End'!$A103)&gt;0,VLOOKUP('Bowl-Base-End'!$A103,'Bowl-Season'!$A:$K,6,FALSE))</f>
        <v>8</v>
      </c>
      <c r="G103">
        <f>'Bowl-Base-Start'!G103-IF(COUNTIF('Bowl-Season'!$A:$A,'Bowl-Base-End'!$A103)&gt;0,VLOOKUP('Bowl-Base-End'!$A103,'Bowl-Season'!$A:$K,8,FALSE))</f>
        <v>0</v>
      </c>
      <c r="H103">
        <f>'Bowl-Base-Start'!H103-IF(COUNTIF('Bowl-Season'!$A:$A,'Bowl-Base-End'!$A103)&gt;0,VLOOKUP('Bowl-Base-End'!$A103,'Bowl-Season'!$A:$K,9,FALSE))</f>
        <v>0</v>
      </c>
      <c r="I103">
        <f>'Bowl-Base-Start'!I103-IF(COUNTIF('Bowl-Season'!$A:$A,'Bowl-Base-End'!$A103)&gt;0,VLOOKUP('Bowl-Base-End'!$A103,'Bowl-Season'!$A:$K,10,FALSE))</f>
        <v>0</v>
      </c>
      <c r="J103">
        <f>'Bowl-Base-Start'!J103</f>
        <v>2</v>
      </c>
      <c r="K103">
        <f>'Bowl-Base-Start'!K103</f>
        <v>2</v>
      </c>
      <c r="L103" t="str">
        <f>'Bowl-Base-Start'!L103</f>
        <v>N</v>
      </c>
    </row>
    <row r="104" spans="1:12" x14ac:dyDescent="0.2">
      <c r="A104" t="str">
        <f>'Bowl-Base-Start'!A104</f>
        <v>S Hussain</v>
      </c>
      <c r="B104">
        <f>'Bowl-Base-Start'!B104-IF(COUNTIF('Bat-Season'!$A:$A,'Bowl-Base-End'!$A104)&gt;0,VLOOKUP('Bowl-Base-End'!$A104,'Bat-Season'!$A:$K,2,FALSE))</f>
        <v>104</v>
      </c>
      <c r="C104">
        <f>'Bowl-Base-Start'!C104-IF(COUNTIF('Bowl-Season'!$A:$A,'Bowl-Base-End'!$A104)&gt;0,VLOOKUP('Bowl-Base-End'!$A104,'Bowl-Season'!$A:$K,3,FALSE))</f>
        <v>260</v>
      </c>
      <c r="D104">
        <f>'Bowl-Base-Start'!D104-IF(COUNTIF('Bowl-Season'!$A:$A,'Bowl-Base-End'!$A104)&gt;0,VLOOKUP('Bowl-Base-End'!$A104,'Bowl-Season'!$A:$K,4,FALSE))</f>
        <v>6</v>
      </c>
      <c r="E104">
        <f>'Bowl-Base-Start'!E104-IF(COUNTIF('Bowl-Season'!$A:$A,'Bowl-Base-End'!$A104)&gt;0,VLOOKUP('Bowl-Base-End'!$A104,'Bowl-Season'!$A:$K,5,FALSE))</f>
        <v>1785</v>
      </c>
      <c r="F104">
        <f>'Bowl-Base-Start'!F104-IF(COUNTIF('Bowl-Season'!$A:$A,'Bowl-Base-End'!$A104)&gt;0,VLOOKUP('Bowl-Base-End'!$A104,'Bowl-Season'!$A:$K,6,FALSE))</f>
        <v>55</v>
      </c>
      <c r="G104">
        <f>'Bowl-Base-Start'!G104-IF(COUNTIF('Bowl-Season'!$A:$A,'Bowl-Base-End'!$A104)&gt;0,VLOOKUP('Bowl-Base-End'!$A104,'Bowl-Season'!$A:$K,8,FALSE))</f>
        <v>1</v>
      </c>
      <c r="H104">
        <f>'Bowl-Base-Start'!H104-IF(COUNTIF('Bowl-Season'!$A:$A,'Bowl-Base-End'!$A104)&gt;0,VLOOKUP('Bowl-Base-End'!$A104,'Bowl-Season'!$A:$K,9,FALSE))</f>
        <v>0</v>
      </c>
      <c r="I104">
        <f>'Bowl-Base-Start'!I104-IF(COUNTIF('Bowl-Season'!$A:$A,'Bowl-Base-End'!$A104)&gt;0,VLOOKUP('Bowl-Base-End'!$A104,'Bowl-Season'!$A:$K,10,FALSE))</f>
        <v>0</v>
      </c>
      <c r="J104">
        <f>'Bowl-Base-Start'!J104</f>
        <v>5</v>
      </c>
      <c r="K104">
        <f>'Bowl-Base-Start'!K104</f>
        <v>24</v>
      </c>
      <c r="L104" t="str">
        <f>'Bowl-Base-Start'!L104</f>
        <v>N</v>
      </c>
    </row>
    <row r="105" spans="1:12" x14ac:dyDescent="0.2">
      <c r="A105" t="str">
        <f>'Bowl-Base-Start'!A105</f>
        <v>Ben Hynes</v>
      </c>
      <c r="B105">
        <f>'Bowl-Base-Start'!B105-IF(COUNTIF('Bat-Season'!$A:$A,'Bowl-Base-End'!$A105)&gt;0,VLOOKUP('Bowl-Base-End'!$A105,'Bat-Season'!$A:$K,2,FALSE))</f>
        <v>23</v>
      </c>
      <c r="C105">
        <f>'Bowl-Base-Start'!C105-IF(COUNTIF('Bowl-Season'!$A:$A,'Bowl-Base-End'!$A105)&gt;0,VLOOKUP('Bowl-Base-End'!$A105,'Bowl-Season'!$A:$K,3,FALSE))</f>
        <v>167</v>
      </c>
      <c r="D105">
        <f>'Bowl-Base-Start'!D105-IF(COUNTIF('Bowl-Season'!$A:$A,'Bowl-Base-End'!$A105)&gt;0,VLOOKUP('Bowl-Base-End'!$A105,'Bowl-Season'!$A:$K,4,FALSE))</f>
        <v>46</v>
      </c>
      <c r="E105">
        <f>'Bowl-Base-Start'!E105-IF(COUNTIF('Bowl-Season'!$A:$A,'Bowl-Base-End'!$A105)&gt;0,VLOOKUP('Bowl-Base-End'!$A105,'Bowl-Season'!$A:$K,5,FALSE))</f>
        <v>477</v>
      </c>
      <c r="F105">
        <f>'Bowl-Base-Start'!F105-IF(COUNTIF('Bowl-Season'!$A:$A,'Bowl-Base-End'!$A105)&gt;0,VLOOKUP('Bowl-Base-End'!$A105,'Bowl-Season'!$A:$K,6,FALSE))</f>
        <v>50</v>
      </c>
      <c r="G105">
        <f>'Bowl-Base-Start'!G105-IF(COUNTIF('Bowl-Season'!$A:$A,'Bowl-Base-End'!$A105)&gt;0,VLOOKUP('Bowl-Base-End'!$A105,'Bowl-Season'!$A:$K,8,FALSE))</f>
        <v>3</v>
      </c>
      <c r="H105">
        <f>'Bowl-Base-Start'!H105-IF(COUNTIF('Bowl-Season'!$A:$A,'Bowl-Base-End'!$A105)&gt;0,VLOOKUP('Bowl-Base-End'!$A105,'Bowl-Season'!$A:$K,9,FALSE))</f>
        <v>1</v>
      </c>
      <c r="I105">
        <f>'Bowl-Base-Start'!I105-IF(COUNTIF('Bowl-Season'!$A:$A,'Bowl-Base-End'!$A105)&gt;0,VLOOKUP('Bowl-Base-End'!$A105,'Bowl-Season'!$A:$K,10,FALSE))</f>
        <v>0</v>
      </c>
      <c r="J105">
        <f>'Bowl-Base-Start'!J105</f>
        <v>6</v>
      </c>
      <c r="K105">
        <f>'Bowl-Base-Start'!K105</f>
        <v>25</v>
      </c>
      <c r="L105" t="str">
        <f>'Bowl-Base-Start'!L105</f>
        <v>N</v>
      </c>
    </row>
    <row r="106" spans="1:12" x14ac:dyDescent="0.2">
      <c r="A106" t="str">
        <f>'Bowl-Base-Start'!A106</f>
        <v>Paul Hynes</v>
      </c>
      <c r="B106">
        <f>'Bowl-Base-Start'!B106-IF(COUNTIF('Bat-Season'!$A:$A,'Bowl-Base-End'!$A106)&gt;0,VLOOKUP('Bowl-Base-End'!$A106,'Bat-Season'!$A:$K,2,FALSE))</f>
        <v>46</v>
      </c>
      <c r="C106">
        <f>'Bowl-Base-Start'!C106-IF(COUNTIF('Bowl-Season'!$A:$A,'Bowl-Base-End'!$A106)&gt;0,VLOOKUP('Bowl-Base-End'!$A106,'Bowl-Season'!$A:$K,3,FALSE))</f>
        <v>3</v>
      </c>
      <c r="D106">
        <f>'Bowl-Base-Start'!D106-IF(COUNTIF('Bowl-Season'!$A:$A,'Bowl-Base-End'!$A106)&gt;0,VLOOKUP('Bowl-Base-End'!$A106,'Bowl-Season'!$A:$K,4,FALSE))</f>
        <v>0</v>
      </c>
      <c r="E106">
        <f>'Bowl-Base-Start'!E106-IF(COUNTIF('Bowl-Season'!$A:$A,'Bowl-Base-End'!$A106)&gt;0,VLOOKUP('Bowl-Base-End'!$A106,'Bowl-Season'!$A:$K,5,FALSE))</f>
        <v>10</v>
      </c>
      <c r="F106">
        <f>'Bowl-Base-Start'!F106-IF(COUNTIF('Bowl-Season'!$A:$A,'Bowl-Base-End'!$A106)&gt;0,VLOOKUP('Bowl-Base-End'!$A106,'Bowl-Season'!$A:$K,6,FALSE))</f>
        <v>0</v>
      </c>
      <c r="G106">
        <f>'Bowl-Base-Start'!G106-IF(COUNTIF('Bowl-Season'!$A:$A,'Bowl-Base-End'!$A106)&gt;0,VLOOKUP('Bowl-Base-End'!$A106,'Bowl-Season'!$A:$K,8,FALSE))</f>
        <v>0</v>
      </c>
      <c r="H106">
        <f>'Bowl-Base-Start'!H106-IF(COUNTIF('Bowl-Season'!$A:$A,'Bowl-Base-End'!$A106)&gt;0,VLOOKUP('Bowl-Base-End'!$A106,'Bowl-Season'!$A:$K,9,FALSE))</f>
        <v>0</v>
      </c>
      <c r="I106">
        <f>'Bowl-Base-Start'!I106-IF(COUNTIF('Bowl-Season'!$A:$A,'Bowl-Base-End'!$A106)&gt;0,VLOOKUP('Bowl-Base-End'!$A106,'Bowl-Season'!$A:$K,10,FALSE))</f>
        <v>0</v>
      </c>
      <c r="J106">
        <f>'Bowl-Base-Start'!J106</f>
        <v>0</v>
      </c>
      <c r="K106">
        <f>'Bowl-Base-Start'!K106</f>
        <v>7</v>
      </c>
      <c r="L106" t="str">
        <f>'Bowl-Base-Start'!L106</f>
        <v>Y</v>
      </c>
    </row>
    <row r="107" spans="1:12" x14ac:dyDescent="0.2">
      <c r="A107" t="str">
        <f>'Bowl-Base-Start'!A107</f>
        <v>P Jack</v>
      </c>
      <c r="B107">
        <f>'Bowl-Base-Start'!B107-IF(COUNTIF('Bat-Season'!$A:$A,'Bowl-Base-End'!$A107)&gt;0,VLOOKUP('Bowl-Base-End'!$A107,'Bat-Season'!$A:$K,2,FALSE))</f>
        <v>1</v>
      </c>
      <c r="C107">
        <f>'Bowl-Base-Start'!C107-IF(COUNTIF('Bowl-Season'!$A:$A,'Bowl-Base-End'!$A107)&gt;0,VLOOKUP('Bowl-Base-End'!$A107,'Bowl-Season'!$A:$K,3,FALSE))</f>
        <v>1</v>
      </c>
      <c r="D107">
        <f>'Bowl-Base-Start'!D107-IF(COUNTIF('Bowl-Season'!$A:$A,'Bowl-Base-End'!$A107)&gt;0,VLOOKUP('Bowl-Base-End'!$A107,'Bowl-Season'!$A:$K,4,FALSE))</f>
        <v>0</v>
      </c>
      <c r="E107">
        <f>'Bowl-Base-Start'!E107-IF(COUNTIF('Bowl-Season'!$A:$A,'Bowl-Base-End'!$A107)&gt;0,VLOOKUP('Bowl-Base-End'!$A107,'Bowl-Season'!$A:$K,5,FALSE))</f>
        <v>11</v>
      </c>
      <c r="F107">
        <f>'Bowl-Base-Start'!F107-IF(COUNTIF('Bowl-Season'!$A:$A,'Bowl-Base-End'!$A107)&gt;0,VLOOKUP('Bowl-Base-End'!$A107,'Bowl-Season'!$A:$K,6,FALSE))</f>
        <v>0</v>
      </c>
      <c r="G107">
        <f>'Bowl-Base-Start'!G107-IF(COUNTIF('Bowl-Season'!$A:$A,'Bowl-Base-End'!$A107)&gt;0,VLOOKUP('Bowl-Base-End'!$A107,'Bowl-Season'!$A:$K,8,FALSE))</f>
        <v>0</v>
      </c>
      <c r="H107">
        <f>'Bowl-Base-Start'!H107-IF(COUNTIF('Bowl-Season'!$A:$A,'Bowl-Base-End'!$A107)&gt;0,VLOOKUP('Bowl-Base-End'!$A107,'Bowl-Season'!$A:$K,9,FALSE))</f>
        <v>2</v>
      </c>
      <c r="I107">
        <f>'Bowl-Base-Start'!I107-IF(COUNTIF('Bowl-Season'!$A:$A,'Bowl-Base-End'!$A107)&gt;0,VLOOKUP('Bowl-Base-End'!$A107,'Bowl-Season'!$A:$K,10,FALSE))</f>
        <v>0</v>
      </c>
      <c r="J107">
        <f>'Bowl-Base-Start'!J107</f>
        <v>0</v>
      </c>
      <c r="K107">
        <f>'Bowl-Base-Start'!K107</f>
        <v>11</v>
      </c>
      <c r="L107" t="str">
        <f>'Bowl-Base-Start'!L107</f>
        <v>N</v>
      </c>
    </row>
    <row r="108" spans="1:12" x14ac:dyDescent="0.2">
      <c r="A108" t="str">
        <f>'Bowl-Base-Start'!A108</f>
        <v>James Jackson</v>
      </c>
      <c r="B108">
        <f>'Bowl-Base-Start'!B108-IF(COUNTIF('Bat-Season'!$A:$A,'Bowl-Base-End'!$A108)&gt;0,VLOOKUP('Bowl-Base-End'!$A108,'Bat-Season'!$A:$K,2,FALSE))</f>
        <v>151</v>
      </c>
      <c r="C108">
        <f>'Bowl-Base-Start'!C108-IF(COUNTIF('Bowl-Season'!$A:$A,'Bowl-Base-End'!$A108)&gt;0,VLOOKUP('Bowl-Base-End'!$A108,'Bowl-Season'!$A:$K,3,FALSE))</f>
        <v>113</v>
      </c>
      <c r="D108">
        <f>'Bowl-Base-Start'!D108-IF(COUNTIF('Bowl-Season'!$A:$A,'Bowl-Base-End'!$A108)&gt;0,VLOOKUP('Bowl-Base-End'!$A108,'Bowl-Season'!$A:$K,4,FALSE))</f>
        <v>1</v>
      </c>
      <c r="E108">
        <f>'Bowl-Base-Start'!E108-IF(COUNTIF('Bowl-Season'!$A:$A,'Bowl-Base-End'!$A108)&gt;0,VLOOKUP('Bowl-Base-End'!$A108,'Bowl-Season'!$A:$K,5,FALSE))</f>
        <v>771</v>
      </c>
      <c r="F108">
        <f>'Bowl-Base-Start'!F108-IF(COUNTIF('Bowl-Season'!$A:$A,'Bowl-Base-End'!$A108)&gt;0,VLOOKUP('Bowl-Base-End'!$A108,'Bowl-Season'!$A:$K,6,FALSE))</f>
        <v>18</v>
      </c>
      <c r="G108">
        <f>'Bowl-Base-Start'!G108-IF(COUNTIF('Bowl-Season'!$A:$A,'Bowl-Base-End'!$A108)&gt;0,VLOOKUP('Bowl-Base-End'!$A108,'Bowl-Season'!$A:$K,8,FALSE))</f>
        <v>0</v>
      </c>
      <c r="H108">
        <f>'Bowl-Base-Start'!H108-IF(COUNTIF('Bowl-Season'!$A:$A,'Bowl-Base-End'!$A108)&gt;0,VLOOKUP('Bowl-Base-End'!$A108,'Bowl-Season'!$A:$K,9,FALSE))</f>
        <v>0</v>
      </c>
      <c r="I108">
        <f>'Bowl-Base-Start'!I108-IF(COUNTIF('Bowl-Season'!$A:$A,'Bowl-Base-End'!$A108)&gt;0,VLOOKUP('Bowl-Base-End'!$A108,'Bowl-Season'!$A:$K,10,FALSE))</f>
        <v>0</v>
      </c>
      <c r="J108">
        <f>'Bowl-Base-Start'!J108</f>
        <v>2</v>
      </c>
      <c r="K108">
        <f>'Bowl-Base-Start'!K108</f>
        <v>22</v>
      </c>
      <c r="L108" t="str">
        <f>'Bowl-Base-Start'!L108</f>
        <v>N</v>
      </c>
    </row>
    <row r="109" spans="1:12" x14ac:dyDescent="0.2">
      <c r="A109" t="str">
        <f>'Bowl-Base-Start'!A109</f>
        <v>Luke Jackson</v>
      </c>
      <c r="B109">
        <f>'Bowl-Base-Start'!B109-IF(COUNTIF('Bat-Season'!$A:$A,'Bowl-Base-End'!$A109)&gt;0,VLOOKUP('Bowl-Base-End'!$A109,'Bat-Season'!$A:$K,2,FALSE))</f>
        <v>1</v>
      </c>
      <c r="C109">
        <f>'Bowl-Base-Start'!C109-IF(COUNTIF('Bowl-Season'!$A:$A,'Bowl-Base-End'!$A109)&gt;0,VLOOKUP('Bowl-Base-End'!$A109,'Bowl-Season'!$A:$K,3,FALSE))</f>
        <v>1</v>
      </c>
      <c r="D109">
        <f>'Bowl-Base-Start'!D109-IF(COUNTIF('Bowl-Season'!$A:$A,'Bowl-Base-End'!$A109)&gt;0,VLOOKUP('Bowl-Base-End'!$A109,'Bowl-Season'!$A:$K,4,FALSE))</f>
        <v>0</v>
      </c>
      <c r="E109">
        <f>'Bowl-Base-Start'!E109-IF(COUNTIF('Bowl-Season'!$A:$A,'Bowl-Base-End'!$A109)&gt;0,VLOOKUP('Bowl-Base-End'!$A109,'Bowl-Season'!$A:$K,5,FALSE))</f>
        <v>0</v>
      </c>
      <c r="F109">
        <f>'Bowl-Base-Start'!F109-IF(COUNTIF('Bowl-Season'!$A:$A,'Bowl-Base-End'!$A109)&gt;0,VLOOKUP('Bowl-Base-End'!$A109,'Bowl-Season'!$A:$K,6,FALSE))</f>
        <v>1</v>
      </c>
      <c r="G109">
        <f>'Bowl-Base-Start'!G109-IF(COUNTIF('Bowl-Season'!$A:$A,'Bowl-Base-End'!$A109)&gt;0,VLOOKUP('Bowl-Base-End'!$A109,'Bowl-Season'!$A:$K,8,FALSE))</f>
        <v>0</v>
      </c>
      <c r="H109">
        <f>'Bowl-Base-Start'!H109-IF(COUNTIF('Bowl-Season'!$A:$A,'Bowl-Base-End'!$A109)&gt;0,VLOOKUP('Bowl-Base-End'!$A109,'Bowl-Season'!$A:$K,9,FALSE))</f>
        <v>0</v>
      </c>
      <c r="I109">
        <f>'Bowl-Base-Start'!I109-IF(COUNTIF('Bowl-Season'!$A:$A,'Bowl-Base-End'!$A109)&gt;0,VLOOKUP('Bowl-Base-End'!$A109,'Bowl-Season'!$A:$K,10,FALSE))</f>
        <v>0</v>
      </c>
      <c r="J109">
        <f>'Bowl-Base-Start'!J109</f>
        <v>1</v>
      </c>
      <c r="K109">
        <f>'Bowl-Base-Start'!K109</f>
        <v>0</v>
      </c>
      <c r="L109" t="str">
        <f>'Bowl-Base-Start'!L109</f>
        <v>N</v>
      </c>
    </row>
    <row r="110" spans="1:12" x14ac:dyDescent="0.2">
      <c r="A110" t="str">
        <f>'Bowl-Base-Start'!A110</f>
        <v>F Jagger</v>
      </c>
      <c r="B110">
        <f>'Bowl-Base-Start'!B110-IF(COUNTIF('Bat-Season'!$A:$A,'Bowl-Base-End'!$A110)&gt;0,VLOOKUP('Bowl-Base-End'!$A110,'Bat-Season'!$A:$K,2,FALSE))</f>
        <v>5</v>
      </c>
      <c r="C110">
        <f>'Bowl-Base-Start'!C110-IF(COUNTIF('Bowl-Season'!$A:$A,'Bowl-Base-End'!$A110)&gt;0,VLOOKUP('Bowl-Base-End'!$A110,'Bowl-Season'!$A:$K,3,FALSE))</f>
        <v>0</v>
      </c>
      <c r="D110">
        <f>'Bowl-Base-Start'!D110-IF(COUNTIF('Bowl-Season'!$A:$A,'Bowl-Base-End'!$A110)&gt;0,VLOOKUP('Bowl-Base-End'!$A110,'Bowl-Season'!$A:$K,4,FALSE))</f>
        <v>0</v>
      </c>
      <c r="E110">
        <f>'Bowl-Base-Start'!E110-IF(COUNTIF('Bowl-Season'!$A:$A,'Bowl-Base-End'!$A110)&gt;0,VLOOKUP('Bowl-Base-End'!$A110,'Bowl-Season'!$A:$K,5,FALSE))</f>
        <v>0</v>
      </c>
      <c r="F110">
        <f>'Bowl-Base-Start'!F110-IF(COUNTIF('Bowl-Season'!$A:$A,'Bowl-Base-End'!$A110)&gt;0,VLOOKUP('Bowl-Base-End'!$A110,'Bowl-Season'!$A:$K,6,FALSE))</f>
        <v>0</v>
      </c>
      <c r="G110">
        <f>'Bowl-Base-Start'!G110-IF(COUNTIF('Bowl-Season'!$A:$A,'Bowl-Base-End'!$A110)&gt;0,VLOOKUP('Bowl-Base-End'!$A110,'Bowl-Season'!$A:$K,8,FALSE))</f>
        <v>0</v>
      </c>
      <c r="H110">
        <f>'Bowl-Base-Start'!H110-IF(COUNTIF('Bowl-Season'!$A:$A,'Bowl-Base-End'!$A110)&gt;0,VLOOKUP('Bowl-Base-End'!$A110,'Bowl-Season'!$A:$K,9,FALSE))</f>
        <v>0</v>
      </c>
      <c r="I110">
        <f>'Bowl-Base-Start'!I110-IF(COUNTIF('Bowl-Season'!$A:$A,'Bowl-Base-End'!$A110)&gt;0,VLOOKUP('Bowl-Base-End'!$A110,'Bowl-Season'!$A:$K,10,FALSE))</f>
        <v>0</v>
      </c>
      <c r="J110">
        <f>'Bowl-Base-Start'!J110</f>
        <v>0</v>
      </c>
      <c r="K110">
        <f>'Bowl-Base-Start'!K110</f>
        <v>0</v>
      </c>
      <c r="L110" t="str">
        <f>'Bowl-Base-Start'!L110</f>
        <v>N</v>
      </c>
    </row>
    <row r="111" spans="1:12" x14ac:dyDescent="0.2">
      <c r="A111" t="str">
        <f>'Bowl-Base-Start'!A111</f>
        <v>Tom James</v>
      </c>
      <c r="B111">
        <f>'Bowl-Base-Start'!B111-IF(COUNTIF('Bat-Season'!$A:$A,'Bowl-Base-End'!$A111)&gt;0,VLOOKUP('Bowl-Base-End'!$A111,'Bat-Season'!$A:$K,2,FALSE))</f>
        <v>15</v>
      </c>
      <c r="C111">
        <f>'Bowl-Base-Start'!C111-IF(COUNTIF('Bowl-Season'!$A:$A,'Bowl-Base-End'!$A111)&gt;0,VLOOKUP('Bowl-Base-End'!$A111,'Bowl-Season'!$A:$K,3,FALSE))</f>
        <v>23</v>
      </c>
      <c r="D111">
        <f>'Bowl-Base-Start'!D111-IF(COUNTIF('Bowl-Season'!$A:$A,'Bowl-Base-End'!$A111)&gt;0,VLOOKUP('Bowl-Base-End'!$A111,'Bowl-Season'!$A:$K,4,FALSE))</f>
        <v>0</v>
      </c>
      <c r="E111">
        <f>'Bowl-Base-Start'!E111-IF(COUNTIF('Bowl-Season'!$A:$A,'Bowl-Base-End'!$A111)&gt;0,VLOOKUP('Bowl-Base-End'!$A111,'Bowl-Season'!$A:$K,5,FALSE))</f>
        <v>140</v>
      </c>
      <c r="F111">
        <f>'Bowl-Base-Start'!F111-IF(COUNTIF('Bowl-Season'!$A:$A,'Bowl-Base-End'!$A111)&gt;0,VLOOKUP('Bowl-Base-End'!$A111,'Bowl-Season'!$A:$K,6,FALSE))</f>
        <v>3</v>
      </c>
      <c r="G111">
        <f>'Bowl-Base-Start'!G111-IF(COUNTIF('Bowl-Season'!$A:$A,'Bowl-Base-End'!$A111)&gt;0,VLOOKUP('Bowl-Base-End'!$A111,'Bowl-Season'!$A:$K,8,FALSE))</f>
        <v>0</v>
      </c>
      <c r="H111">
        <f>'Bowl-Base-Start'!H111-IF(COUNTIF('Bowl-Season'!$A:$A,'Bowl-Base-End'!$A111)&gt;0,VLOOKUP('Bowl-Base-End'!$A111,'Bowl-Season'!$A:$K,9,FALSE))</f>
        <v>5</v>
      </c>
      <c r="I111">
        <f>'Bowl-Base-Start'!I111-IF(COUNTIF('Bowl-Season'!$A:$A,'Bowl-Base-End'!$A111)&gt;0,VLOOKUP('Bowl-Base-End'!$A111,'Bowl-Season'!$A:$K,10,FALSE))</f>
        <v>2</v>
      </c>
      <c r="J111">
        <f>'Bowl-Base-Start'!J111</f>
        <v>1</v>
      </c>
      <c r="K111" t="str">
        <f>'Bowl-Base-Start'!K111</f>
        <v>check</v>
      </c>
      <c r="L111" t="str">
        <f>'Bowl-Base-Start'!L111</f>
        <v>N</v>
      </c>
    </row>
    <row r="112" spans="1:12" x14ac:dyDescent="0.2">
      <c r="A112" t="str">
        <f>'Bowl-Base-Start'!A112</f>
        <v>? Jarpesh</v>
      </c>
      <c r="B112">
        <f>'Bowl-Base-Start'!B112-IF(COUNTIF('Bat-Season'!$A:$A,'Bowl-Base-End'!$A112)&gt;0,VLOOKUP('Bowl-Base-End'!$A112,'Bat-Season'!$A:$K,2,FALSE))</f>
        <v>1</v>
      </c>
      <c r="C112">
        <f>'Bowl-Base-Start'!C112-IF(COUNTIF('Bowl-Season'!$A:$A,'Bowl-Base-End'!$A112)&gt;0,VLOOKUP('Bowl-Base-End'!$A112,'Bowl-Season'!$A:$K,3,FALSE))</f>
        <v>8</v>
      </c>
      <c r="D112">
        <f>'Bowl-Base-Start'!D112-IF(COUNTIF('Bowl-Season'!$A:$A,'Bowl-Base-End'!$A112)&gt;0,VLOOKUP('Bowl-Base-End'!$A112,'Bowl-Season'!$A:$K,4,FALSE))</f>
        <v>1</v>
      </c>
      <c r="E112">
        <f>'Bowl-Base-Start'!E112-IF(COUNTIF('Bowl-Season'!$A:$A,'Bowl-Base-End'!$A112)&gt;0,VLOOKUP('Bowl-Base-End'!$A112,'Bowl-Season'!$A:$K,5,FALSE))</f>
        <v>16</v>
      </c>
      <c r="F112">
        <f>'Bowl-Base-Start'!F112-IF(COUNTIF('Bowl-Season'!$A:$A,'Bowl-Base-End'!$A112)&gt;0,VLOOKUP('Bowl-Base-End'!$A112,'Bowl-Season'!$A:$K,6,FALSE))</f>
        <v>1</v>
      </c>
      <c r="G112">
        <f>'Bowl-Base-Start'!G112-IF(COUNTIF('Bowl-Season'!$A:$A,'Bowl-Base-End'!$A112)&gt;0,VLOOKUP('Bowl-Base-End'!$A112,'Bowl-Season'!$A:$K,8,FALSE))</f>
        <v>0</v>
      </c>
      <c r="H112">
        <f>'Bowl-Base-Start'!H112-IF(COUNTIF('Bowl-Season'!$A:$A,'Bowl-Base-End'!$A112)&gt;0,VLOOKUP('Bowl-Base-End'!$A112,'Bowl-Season'!$A:$K,9,FALSE))</f>
        <v>0</v>
      </c>
      <c r="I112">
        <f>'Bowl-Base-Start'!I112-IF(COUNTIF('Bowl-Season'!$A:$A,'Bowl-Base-End'!$A112)&gt;0,VLOOKUP('Bowl-Base-End'!$A112,'Bowl-Season'!$A:$K,10,FALSE))</f>
        <v>0</v>
      </c>
      <c r="J112">
        <f>'Bowl-Base-Start'!J112</f>
        <v>1</v>
      </c>
      <c r="K112">
        <f>'Bowl-Base-Start'!K112</f>
        <v>16</v>
      </c>
      <c r="L112" t="str">
        <f>'Bowl-Base-Start'!L112</f>
        <v>N</v>
      </c>
    </row>
    <row r="113" spans="1:12" x14ac:dyDescent="0.2">
      <c r="A113" t="str">
        <f>'Bowl-Base-Start'!A113</f>
        <v>W Jeans</v>
      </c>
      <c r="B113">
        <f>'Bowl-Base-Start'!B113-IF(COUNTIF('Bat-Season'!$A:$A,'Bowl-Base-End'!$A113)&gt;0,VLOOKUP('Bowl-Base-End'!$A113,'Bat-Season'!$A:$K,2,FALSE))</f>
        <v>1</v>
      </c>
      <c r="C113">
        <f>'Bowl-Base-Start'!C113-IF(COUNTIF('Bowl-Season'!$A:$A,'Bowl-Base-End'!$A113)&gt;0,VLOOKUP('Bowl-Base-End'!$A113,'Bowl-Season'!$A:$K,3,FALSE))</f>
        <v>0</v>
      </c>
      <c r="D113">
        <f>'Bowl-Base-Start'!D113-IF(COUNTIF('Bowl-Season'!$A:$A,'Bowl-Base-End'!$A113)&gt;0,VLOOKUP('Bowl-Base-End'!$A113,'Bowl-Season'!$A:$K,4,FALSE))</f>
        <v>0</v>
      </c>
      <c r="E113">
        <f>'Bowl-Base-Start'!E113-IF(COUNTIF('Bowl-Season'!$A:$A,'Bowl-Base-End'!$A113)&gt;0,VLOOKUP('Bowl-Base-End'!$A113,'Bowl-Season'!$A:$K,5,FALSE))</f>
        <v>0</v>
      </c>
      <c r="F113">
        <f>'Bowl-Base-Start'!F113-IF(COUNTIF('Bowl-Season'!$A:$A,'Bowl-Base-End'!$A113)&gt;0,VLOOKUP('Bowl-Base-End'!$A113,'Bowl-Season'!$A:$K,6,FALSE))</f>
        <v>0</v>
      </c>
      <c r="G113">
        <f>'Bowl-Base-Start'!G113-IF(COUNTIF('Bowl-Season'!$A:$A,'Bowl-Base-End'!$A113)&gt;0,VLOOKUP('Bowl-Base-End'!$A113,'Bowl-Season'!$A:$K,8,FALSE))</f>
        <v>0</v>
      </c>
      <c r="H113">
        <f>'Bowl-Base-Start'!H113-IF(COUNTIF('Bowl-Season'!$A:$A,'Bowl-Base-End'!$A113)&gt;0,VLOOKUP('Bowl-Base-End'!$A113,'Bowl-Season'!$A:$K,9,FALSE))</f>
        <v>0</v>
      </c>
      <c r="I113">
        <f>'Bowl-Base-Start'!I113-IF(COUNTIF('Bowl-Season'!$A:$A,'Bowl-Base-End'!$A113)&gt;0,VLOOKUP('Bowl-Base-End'!$A113,'Bowl-Season'!$A:$K,10,FALSE))</f>
        <v>0</v>
      </c>
      <c r="J113">
        <f>'Bowl-Base-Start'!J113</f>
        <v>0</v>
      </c>
      <c r="K113">
        <f>'Bowl-Base-Start'!K113</f>
        <v>0</v>
      </c>
      <c r="L113" t="str">
        <f>'Bowl-Base-Start'!L113</f>
        <v>N</v>
      </c>
    </row>
    <row r="114" spans="1:12" x14ac:dyDescent="0.2">
      <c r="A114" t="str">
        <f>'Bowl-Base-Start'!A114</f>
        <v>T Jeffcott</v>
      </c>
      <c r="B114">
        <f>'Bowl-Base-Start'!B114-IF(COUNTIF('Bat-Season'!$A:$A,'Bowl-Base-End'!$A114)&gt;0,VLOOKUP('Bowl-Base-End'!$A114,'Bat-Season'!$A:$K,2,FALSE))</f>
        <v>1</v>
      </c>
      <c r="C114">
        <f>'Bowl-Base-Start'!C114-IF(COUNTIF('Bowl-Season'!$A:$A,'Bowl-Base-End'!$A114)&gt;0,VLOOKUP('Bowl-Base-End'!$A114,'Bowl-Season'!$A:$K,3,FALSE))</f>
        <v>0</v>
      </c>
      <c r="D114">
        <f>'Bowl-Base-Start'!D114-IF(COUNTIF('Bowl-Season'!$A:$A,'Bowl-Base-End'!$A114)&gt;0,VLOOKUP('Bowl-Base-End'!$A114,'Bowl-Season'!$A:$K,4,FALSE))</f>
        <v>0</v>
      </c>
      <c r="E114">
        <f>'Bowl-Base-Start'!E114-IF(COUNTIF('Bowl-Season'!$A:$A,'Bowl-Base-End'!$A114)&gt;0,VLOOKUP('Bowl-Base-End'!$A114,'Bowl-Season'!$A:$K,5,FALSE))</f>
        <v>0</v>
      </c>
      <c r="F114">
        <f>'Bowl-Base-Start'!F114-IF(COUNTIF('Bowl-Season'!$A:$A,'Bowl-Base-End'!$A114)&gt;0,VLOOKUP('Bowl-Base-End'!$A114,'Bowl-Season'!$A:$K,6,FALSE))</f>
        <v>0</v>
      </c>
      <c r="G114">
        <f>'Bowl-Base-Start'!G114-IF(COUNTIF('Bowl-Season'!$A:$A,'Bowl-Base-End'!$A114)&gt;0,VLOOKUP('Bowl-Base-End'!$A114,'Bowl-Season'!$A:$K,8,FALSE))</f>
        <v>0</v>
      </c>
      <c r="H114">
        <f>'Bowl-Base-Start'!H114-IF(COUNTIF('Bowl-Season'!$A:$A,'Bowl-Base-End'!$A114)&gt;0,VLOOKUP('Bowl-Base-End'!$A114,'Bowl-Season'!$A:$K,9,FALSE))</f>
        <v>0</v>
      </c>
      <c r="I114">
        <f>'Bowl-Base-Start'!I114-IF(COUNTIF('Bowl-Season'!$A:$A,'Bowl-Base-End'!$A114)&gt;0,VLOOKUP('Bowl-Base-End'!$A114,'Bowl-Season'!$A:$K,10,FALSE))</f>
        <v>0</v>
      </c>
      <c r="J114">
        <f>'Bowl-Base-Start'!J114</f>
        <v>0</v>
      </c>
      <c r="K114">
        <f>'Bowl-Base-Start'!K114</f>
        <v>0</v>
      </c>
      <c r="L114" t="str">
        <f>'Bowl-Base-Start'!L114</f>
        <v>N</v>
      </c>
    </row>
    <row r="115" spans="1:12" x14ac:dyDescent="0.2">
      <c r="A115" t="str">
        <f>'Bowl-Base-Start'!A115</f>
        <v>M Johnston</v>
      </c>
      <c r="B115">
        <f>'Bowl-Base-Start'!B115-IF(COUNTIF('Bat-Season'!$A:$A,'Bowl-Base-End'!$A115)&gt;0,VLOOKUP('Bowl-Base-End'!$A115,'Bat-Season'!$A:$K,2,FALSE))</f>
        <v>1</v>
      </c>
      <c r="C115">
        <f>'Bowl-Base-Start'!C115-IF(COUNTIF('Bowl-Season'!$A:$A,'Bowl-Base-End'!$A115)&gt;0,VLOOKUP('Bowl-Base-End'!$A115,'Bowl-Season'!$A:$K,3,FALSE))</f>
        <v>4</v>
      </c>
      <c r="D115">
        <f>'Bowl-Base-Start'!D115-IF(COUNTIF('Bowl-Season'!$A:$A,'Bowl-Base-End'!$A115)&gt;0,VLOOKUP('Bowl-Base-End'!$A115,'Bowl-Season'!$A:$K,4,FALSE))</f>
        <v>0</v>
      </c>
      <c r="E115">
        <f>'Bowl-Base-Start'!E115-IF(COUNTIF('Bowl-Season'!$A:$A,'Bowl-Base-End'!$A115)&gt;0,VLOOKUP('Bowl-Base-End'!$A115,'Bowl-Season'!$A:$K,5,FALSE))</f>
        <v>14</v>
      </c>
      <c r="F115">
        <f>'Bowl-Base-Start'!F115-IF(COUNTIF('Bowl-Season'!$A:$A,'Bowl-Base-End'!$A115)&gt;0,VLOOKUP('Bowl-Base-End'!$A115,'Bowl-Season'!$A:$K,6,FALSE))</f>
        <v>0</v>
      </c>
      <c r="G115">
        <f>'Bowl-Base-Start'!G115-IF(COUNTIF('Bowl-Season'!$A:$A,'Bowl-Base-End'!$A115)&gt;0,VLOOKUP('Bowl-Base-End'!$A115,'Bowl-Season'!$A:$K,8,FALSE))</f>
        <v>0</v>
      </c>
      <c r="H115">
        <f>'Bowl-Base-Start'!H115-IF(COUNTIF('Bowl-Season'!$A:$A,'Bowl-Base-End'!$A115)&gt;0,VLOOKUP('Bowl-Base-End'!$A115,'Bowl-Season'!$A:$K,9,FALSE))</f>
        <v>0</v>
      </c>
      <c r="I115">
        <f>'Bowl-Base-Start'!I115-IF(COUNTIF('Bowl-Season'!$A:$A,'Bowl-Base-End'!$A115)&gt;0,VLOOKUP('Bowl-Base-End'!$A115,'Bowl-Season'!$A:$K,10,FALSE))</f>
        <v>0</v>
      </c>
      <c r="J115">
        <f>'Bowl-Base-Start'!J115</f>
        <v>0</v>
      </c>
      <c r="K115">
        <f>'Bowl-Base-Start'!K115</f>
        <v>14</v>
      </c>
      <c r="L115" t="str">
        <f>'Bowl-Base-Start'!L115</f>
        <v>N</v>
      </c>
    </row>
    <row r="116" spans="1:12" x14ac:dyDescent="0.2">
      <c r="A116" t="str">
        <f>'Bowl-Base-Start'!A116</f>
        <v>A Jones</v>
      </c>
      <c r="B116">
        <f>'Bowl-Base-Start'!B116-IF(COUNTIF('Bat-Season'!$A:$A,'Bowl-Base-End'!$A116)&gt;0,VLOOKUP('Bowl-Base-End'!$A116,'Bat-Season'!$A:$K,2,FALSE))</f>
        <v>4</v>
      </c>
      <c r="C116">
        <f>'Bowl-Base-Start'!C116-IF(COUNTIF('Bowl-Season'!$A:$A,'Bowl-Base-End'!$A116)&gt;0,VLOOKUP('Bowl-Base-End'!$A116,'Bowl-Season'!$A:$K,3,FALSE))</f>
        <v>0</v>
      </c>
      <c r="D116">
        <f>'Bowl-Base-Start'!D116-IF(COUNTIF('Bowl-Season'!$A:$A,'Bowl-Base-End'!$A116)&gt;0,VLOOKUP('Bowl-Base-End'!$A116,'Bowl-Season'!$A:$K,4,FALSE))</f>
        <v>0</v>
      </c>
      <c r="E116">
        <f>'Bowl-Base-Start'!E116-IF(COUNTIF('Bowl-Season'!$A:$A,'Bowl-Base-End'!$A116)&gt;0,VLOOKUP('Bowl-Base-End'!$A116,'Bowl-Season'!$A:$K,5,FALSE))</f>
        <v>0</v>
      </c>
      <c r="F116">
        <f>'Bowl-Base-Start'!F116-IF(COUNTIF('Bowl-Season'!$A:$A,'Bowl-Base-End'!$A116)&gt;0,VLOOKUP('Bowl-Base-End'!$A116,'Bowl-Season'!$A:$K,6,FALSE))</f>
        <v>0</v>
      </c>
      <c r="G116">
        <f>'Bowl-Base-Start'!G116-IF(COUNTIF('Bowl-Season'!$A:$A,'Bowl-Base-End'!$A116)&gt;0,VLOOKUP('Bowl-Base-End'!$A116,'Bowl-Season'!$A:$K,8,FALSE))</f>
        <v>0</v>
      </c>
      <c r="H116">
        <f>'Bowl-Base-Start'!H116-IF(COUNTIF('Bowl-Season'!$A:$A,'Bowl-Base-End'!$A116)&gt;0,VLOOKUP('Bowl-Base-End'!$A116,'Bowl-Season'!$A:$K,9,FALSE))</f>
        <v>0</v>
      </c>
      <c r="I116">
        <f>'Bowl-Base-Start'!I116-IF(COUNTIF('Bowl-Season'!$A:$A,'Bowl-Base-End'!$A116)&gt;0,VLOOKUP('Bowl-Base-End'!$A116,'Bowl-Season'!$A:$K,10,FALSE))</f>
        <v>0</v>
      </c>
      <c r="J116">
        <f>'Bowl-Base-Start'!J116</f>
        <v>0</v>
      </c>
      <c r="K116">
        <f>'Bowl-Base-Start'!K116</f>
        <v>0</v>
      </c>
      <c r="L116" t="str">
        <f>'Bowl-Base-Start'!L116</f>
        <v>N</v>
      </c>
    </row>
    <row r="117" spans="1:12" x14ac:dyDescent="0.2">
      <c r="A117" t="str">
        <f>'Bowl-Base-Start'!A117</f>
        <v>Ben Jones</v>
      </c>
      <c r="B117">
        <f>'Bowl-Base-Start'!B117-IF(COUNTIF('Bat-Season'!$A:$A,'Bowl-Base-End'!$A117)&gt;0,VLOOKUP('Bowl-Base-End'!$A117,'Bat-Season'!$A:$K,2,FALSE))</f>
        <v>1</v>
      </c>
      <c r="C117">
        <f>'Bowl-Base-Start'!C117-IF(COUNTIF('Bowl-Season'!$A:$A,'Bowl-Base-End'!$A117)&gt;0,VLOOKUP('Bowl-Base-End'!$A117,'Bowl-Season'!$A:$K,3,FALSE))</f>
        <v>3</v>
      </c>
      <c r="D117">
        <f>'Bowl-Base-Start'!D117-IF(COUNTIF('Bowl-Season'!$A:$A,'Bowl-Base-End'!$A117)&gt;0,VLOOKUP('Bowl-Base-End'!$A117,'Bowl-Season'!$A:$K,4,FALSE))</f>
        <v>0</v>
      </c>
      <c r="E117">
        <f>'Bowl-Base-Start'!E117-IF(COUNTIF('Bowl-Season'!$A:$A,'Bowl-Base-End'!$A117)&gt;0,VLOOKUP('Bowl-Base-End'!$A117,'Bowl-Season'!$A:$K,5,FALSE))</f>
        <v>-5</v>
      </c>
      <c r="F117">
        <f>'Bowl-Base-Start'!F117-IF(COUNTIF('Bowl-Season'!$A:$A,'Bowl-Base-End'!$A117)&gt;0,VLOOKUP('Bowl-Base-End'!$A117,'Bowl-Season'!$A:$K,6,FALSE))</f>
        <v>0</v>
      </c>
      <c r="G117">
        <f>'Bowl-Base-Start'!G117-IF(COUNTIF('Bowl-Season'!$A:$A,'Bowl-Base-End'!$A117)&gt;0,VLOOKUP('Bowl-Base-End'!$A117,'Bowl-Season'!$A:$K,8,FALSE))</f>
        <v>0</v>
      </c>
      <c r="H117">
        <f>'Bowl-Base-Start'!H117-IF(COUNTIF('Bowl-Season'!$A:$A,'Bowl-Base-End'!$A117)&gt;0,VLOOKUP('Bowl-Base-End'!$A117,'Bowl-Season'!$A:$K,9,FALSE))</f>
        <v>0</v>
      </c>
      <c r="I117">
        <f>'Bowl-Base-Start'!I117-IF(COUNTIF('Bowl-Season'!$A:$A,'Bowl-Base-End'!$A117)&gt;0,VLOOKUP('Bowl-Base-End'!$A117,'Bowl-Season'!$A:$K,10,FALSE))</f>
        <v>0</v>
      </c>
      <c r="J117">
        <f>'Bowl-Base-Start'!J117</f>
        <v>1</v>
      </c>
      <c r="K117">
        <f>'Bowl-Base-Start'!K117</f>
        <v>35</v>
      </c>
      <c r="L117" t="str">
        <f>'Bowl-Base-Start'!L117</f>
        <v>N</v>
      </c>
    </row>
    <row r="118" spans="1:12" x14ac:dyDescent="0.2">
      <c r="A118" t="str">
        <f>'Bowl-Base-Start'!A118</f>
        <v>G Jones</v>
      </c>
      <c r="B118">
        <f>'Bowl-Base-Start'!B118-IF(COUNTIF('Bat-Season'!$A:$A,'Bowl-Base-End'!$A118)&gt;0,VLOOKUP('Bowl-Base-End'!$A118,'Bat-Season'!$A:$K,2,FALSE))</f>
        <v>1</v>
      </c>
      <c r="C118">
        <f>'Bowl-Base-Start'!C118-IF(COUNTIF('Bowl-Season'!$A:$A,'Bowl-Base-End'!$A118)&gt;0,VLOOKUP('Bowl-Base-End'!$A118,'Bowl-Season'!$A:$K,3,FALSE))</f>
        <v>1</v>
      </c>
      <c r="D118">
        <f>'Bowl-Base-Start'!D118-IF(COUNTIF('Bowl-Season'!$A:$A,'Bowl-Base-End'!$A118)&gt;0,VLOOKUP('Bowl-Base-End'!$A118,'Bowl-Season'!$A:$K,4,FALSE))</f>
        <v>0</v>
      </c>
      <c r="E118">
        <f>'Bowl-Base-Start'!E118-IF(COUNTIF('Bowl-Season'!$A:$A,'Bowl-Base-End'!$A118)&gt;0,VLOOKUP('Bowl-Base-End'!$A118,'Bowl-Season'!$A:$K,5,FALSE))</f>
        <v>15</v>
      </c>
      <c r="F118">
        <f>'Bowl-Base-Start'!F118-IF(COUNTIF('Bowl-Season'!$A:$A,'Bowl-Base-End'!$A118)&gt;0,VLOOKUP('Bowl-Base-End'!$A118,'Bowl-Season'!$A:$K,6,FALSE))</f>
        <v>0</v>
      </c>
      <c r="G118">
        <f>'Bowl-Base-Start'!G118-IF(COUNTIF('Bowl-Season'!$A:$A,'Bowl-Base-End'!$A118)&gt;0,VLOOKUP('Bowl-Base-End'!$A118,'Bowl-Season'!$A:$K,8,FALSE))</f>
        <v>0</v>
      </c>
      <c r="H118">
        <f>'Bowl-Base-Start'!H118-IF(COUNTIF('Bowl-Season'!$A:$A,'Bowl-Base-End'!$A118)&gt;0,VLOOKUP('Bowl-Base-End'!$A118,'Bowl-Season'!$A:$K,9,FALSE))</f>
        <v>0</v>
      </c>
      <c r="I118">
        <f>'Bowl-Base-Start'!I118-IF(COUNTIF('Bowl-Season'!$A:$A,'Bowl-Base-End'!$A118)&gt;0,VLOOKUP('Bowl-Base-End'!$A118,'Bowl-Season'!$A:$K,10,FALSE))</f>
        <v>0</v>
      </c>
      <c r="J118">
        <f>'Bowl-Base-Start'!J118</f>
        <v>0</v>
      </c>
      <c r="K118">
        <f>'Bowl-Base-Start'!K118</f>
        <v>15</v>
      </c>
      <c r="L118" t="str">
        <f>'Bowl-Base-Start'!L118</f>
        <v>N</v>
      </c>
    </row>
    <row r="119" spans="1:12" x14ac:dyDescent="0.2">
      <c r="A119" t="str">
        <f>'Bowl-Base-Start'!A119</f>
        <v>Matt Jones</v>
      </c>
      <c r="B119">
        <f>'Bowl-Base-Start'!B119-IF(COUNTIF('Bat-Season'!$A:$A,'Bowl-Base-End'!$A119)&gt;0,VLOOKUP('Bowl-Base-End'!$A119,'Bat-Season'!$A:$K,2,FALSE))</f>
        <v>10</v>
      </c>
      <c r="C119">
        <f>'Bowl-Base-Start'!C119-IF(COUNTIF('Bowl-Season'!$A:$A,'Bowl-Base-End'!$A119)&gt;0,VLOOKUP('Bowl-Base-End'!$A119,'Bowl-Season'!$A:$K,3,FALSE))</f>
        <v>38.299999999999997</v>
      </c>
      <c r="D119">
        <f>'Bowl-Base-Start'!D119-IF(COUNTIF('Bowl-Season'!$A:$A,'Bowl-Base-End'!$A119)&gt;0,VLOOKUP('Bowl-Base-End'!$A119,'Bowl-Season'!$A:$K,4,FALSE))</f>
        <v>1</v>
      </c>
      <c r="E119">
        <f>'Bowl-Base-Start'!E119-IF(COUNTIF('Bowl-Season'!$A:$A,'Bowl-Base-End'!$A119)&gt;0,VLOOKUP('Bowl-Base-End'!$A119,'Bowl-Season'!$A:$K,5,FALSE))</f>
        <v>262</v>
      </c>
      <c r="F119">
        <f>'Bowl-Base-Start'!F119-IF(COUNTIF('Bowl-Season'!$A:$A,'Bowl-Base-End'!$A119)&gt;0,VLOOKUP('Bowl-Base-End'!$A119,'Bowl-Season'!$A:$K,6,FALSE))</f>
        <v>6</v>
      </c>
      <c r="G119">
        <f>'Bowl-Base-Start'!G119-IF(COUNTIF('Bowl-Season'!$A:$A,'Bowl-Base-End'!$A119)&gt;0,VLOOKUP('Bowl-Base-End'!$A119,'Bowl-Season'!$A:$K,8,FALSE))</f>
        <v>0</v>
      </c>
      <c r="H119">
        <f>'Bowl-Base-Start'!H119-IF(COUNTIF('Bowl-Season'!$A:$A,'Bowl-Base-End'!$A119)&gt;0,VLOOKUP('Bowl-Base-End'!$A119,'Bowl-Season'!$A:$K,9,FALSE))</f>
        <v>26</v>
      </c>
      <c r="I119">
        <f>'Bowl-Base-Start'!I119-IF(COUNTIF('Bowl-Season'!$A:$A,'Bowl-Base-End'!$A119)&gt;0,VLOOKUP('Bowl-Base-End'!$A119,'Bowl-Season'!$A:$K,10,FALSE))</f>
        <v>7</v>
      </c>
      <c r="J119">
        <f>'Bowl-Base-Start'!J119</f>
        <v>3</v>
      </c>
      <c r="K119">
        <f>'Bowl-Base-Start'!K119</f>
        <v>3</v>
      </c>
      <c r="L119" t="str">
        <f>'Bowl-Base-Start'!L119</f>
        <v>Y</v>
      </c>
    </row>
    <row r="120" spans="1:12" x14ac:dyDescent="0.2">
      <c r="A120" t="str">
        <f>'Bowl-Base-Start'!A120</f>
        <v>Sid Kalita</v>
      </c>
      <c r="B120">
        <f>'Bowl-Base-Start'!B120-IF(COUNTIF('Bat-Season'!$A:$A,'Bowl-Base-End'!$A120)&gt;0,VLOOKUP('Bowl-Base-End'!$A120,'Bat-Season'!$A:$K,2,FALSE))</f>
        <v>4</v>
      </c>
      <c r="C120">
        <f>'Bowl-Base-Start'!C120-IF(COUNTIF('Bowl-Season'!$A:$A,'Bowl-Base-End'!$A120)&gt;0,VLOOKUP('Bowl-Base-End'!$A120,'Bowl-Season'!$A:$K,3,FALSE))</f>
        <v>0</v>
      </c>
      <c r="D120">
        <f>'Bowl-Base-Start'!D120-IF(COUNTIF('Bowl-Season'!$A:$A,'Bowl-Base-End'!$A120)&gt;0,VLOOKUP('Bowl-Base-End'!$A120,'Bowl-Season'!$A:$K,4,FALSE))</f>
        <v>0</v>
      </c>
      <c r="E120">
        <f>'Bowl-Base-Start'!E120-IF(COUNTIF('Bowl-Season'!$A:$A,'Bowl-Base-End'!$A120)&gt;0,VLOOKUP('Bowl-Base-End'!$A120,'Bowl-Season'!$A:$K,5,FALSE))</f>
        <v>0</v>
      </c>
      <c r="F120">
        <f>'Bowl-Base-Start'!F120-IF(COUNTIF('Bowl-Season'!$A:$A,'Bowl-Base-End'!$A120)&gt;0,VLOOKUP('Bowl-Base-End'!$A120,'Bowl-Season'!$A:$K,6,FALSE))</f>
        <v>0</v>
      </c>
      <c r="G120">
        <f>'Bowl-Base-Start'!G120-IF(COUNTIF('Bowl-Season'!$A:$A,'Bowl-Base-End'!$A120)&gt;0,VLOOKUP('Bowl-Base-End'!$A120,'Bowl-Season'!$A:$K,8,FALSE))</f>
        <v>0</v>
      </c>
      <c r="H120">
        <f>'Bowl-Base-Start'!H120-IF(COUNTIF('Bowl-Season'!$A:$A,'Bowl-Base-End'!$A120)&gt;0,VLOOKUP('Bowl-Base-End'!$A120,'Bowl-Season'!$A:$K,9,FALSE))</f>
        <v>0</v>
      </c>
      <c r="I120">
        <f>'Bowl-Base-Start'!I120-IF(COUNTIF('Bowl-Season'!$A:$A,'Bowl-Base-End'!$A120)&gt;0,VLOOKUP('Bowl-Base-End'!$A120,'Bowl-Season'!$A:$K,10,FALSE))</f>
        <v>0</v>
      </c>
      <c r="J120">
        <f>'Bowl-Base-Start'!J120</f>
        <v>0</v>
      </c>
      <c r="K120">
        <f>'Bowl-Base-Start'!K120</f>
        <v>0</v>
      </c>
      <c r="L120" t="str">
        <f>'Bowl-Base-Start'!L120</f>
        <v>N</v>
      </c>
    </row>
    <row r="121" spans="1:12" x14ac:dyDescent="0.2">
      <c r="A121" t="str">
        <f>'Bowl-Base-Start'!A121</f>
        <v>Robert Keogh</v>
      </c>
      <c r="B121">
        <f>'Bowl-Base-Start'!B121-IF(COUNTIF('Bat-Season'!$A:$A,'Bowl-Base-End'!$A121)&gt;0,VLOOKUP('Bowl-Base-End'!$A121,'Bat-Season'!$A:$K,2,FALSE))</f>
        <v>44</v>
      </c>
      <c r="C121">
        <f>'Bowl-Base-Start'!C121-IF(COUNTIF('Bowl-Season'!$A:$A,'Bowl-Base-End'!$A121)&gt;0,VLOOKUP('Bowl-Base-End'!$A121,'Bowl-Season'!$A:$K,3,FALSE))</f>
        <v>31</v>
      </c>
      <c r="D121">
        <f>'Bowl-Base-Start'!D121-IF(COUNTIF('Bowl-Season'!$A:$A,'Bowl-Base-End'!$A121)&gt;0,VLOOKUP('Bowl-Base-End'!$A121,'Bowl-Season'!$A:$K,4,FALSE))</f>
        <v>1</v>
      </c>
      <c r="E121">
        <f>'Bowl-Base-Start'!E121-IF(COUNTIF('Bowl-Season'!$A:$A,'Bowl-Base-End'!$A121)&gt;0,VLOOKUP('Bowl-Base-End'!$A121,'Bowl-Season'!$A:$K,5,FALSE))</f>
        <v>174</v>
      </c>
      <c r="F121">
        <f>'Bowl-Base-Start'!F121-IF(COUNTIF('Bowl-Season'!$A:$A,'Bowl-Base-End'!$A121)&gt;0,VLOOKUP('Bowl-Base-End'!$A121,'Bowl-Season'!$A:$K,6,FALSE))</f>
        <v>5</v>
      </c>
      <c r="G121">
        <f>'Bowl-Base-Start'!G121-IF(COUNTIF('Bowl-Season'!$A:$A,'Bowl-Base-End'!$A121)&gt;0,VLOOKUP('Bowl-Base-End'!$A121,'Bowl-Season'!$A:$K,8,FALSE))</f>
        <v>0</v>
      </c>
      <c r="H121">
        <f>'Bowl-Base-Start'!H121-IF(COUNTIF('Bowl-Season'!$A:$A,'Bowl-Base-End'!$A121)&gt;0,VLOOKUP('Bowl-Base-End'!$A121,'Bowl-Season'!$A:$K,9,FALSE))</f>
        <v>15</v>
      </c>
      <c r="I121">
        <f>'Bowl-Base-Start'!I121-IF(COUNTIF('Bowl-Season'!$A:$A,'Bowl-Base-End'!$A121)&gt;0,VLOOKUP('Bowl-Base-End'!$A121,'Bowl-Season'!$A:$K,10,FALSE))</f>
        <v>0</v>
      </c>
      <c r="J121">
        <f>'Bowl-Base-Start'!J121</f>
        <v>2</v>
      </c>
      <c r="K121">
        <f>'Bowl-Base-Start'!K121</f>
        <v>10</v>
      </c>
      <c r="L121" t="str">
        <f>'Bowl-Base-Start'!L121</f>
        <v>Y</v>
      </c>
    </row>
    <row r="122" spans="1:12" x14ac:dyDescent="0.2">
      <c r="A122" t="str">
        <f>'Bowl-Base-Start'!A122</f>
        <v>Nasser Khan</v>
      </c>
      <c r="B122">
        <f>'Bowl-Base-Start'!B122-IF(COUNTIF('Bat-Season'!$A:$A,'Bowl-Base-End'!$A122)&gt;0,VLOOKUP('Bowl-Base-End'!$A122,'Bat-Season'!$A:$K,2,FALSE))</f>
        <v>250</v>
      </c>
      <c r="C122">
        <f>'Bowl-Base-Start'!C122-IF(COUNTIF('Bowl-Season'!$A:$A,'Bowl-Base-End'!$A122)&gt;0,VLOOKUP('Bowl-Base-End'!$A122,'Bowl-Season'!$A:$K,3,FALSE))</f>
        <v>483</v>
      </c>
      <c r="D122">
        <f>'Bowl-Base-Start'!D122-IF(COUNTIF('Bowl-Season'!$A:$A,'Bowl-Base-End'!$A122)&gt;0,VLOOKUP('Bowl-Base-End'!$A122,'Bowl-Season'!$A:$K,4,FALSE))</f>
        <v>5</v>
      </c>
      <c r="E122">
        <f>'Bowl-Base-Start'!E122-IF(COUNTIF('Bowl-Season'!$A:$A,'Bowl-Base-End'!$A122)&gt;0,VLOOKUP('Bowl-Base-End'!$A122,'Bowl-Season'!$A:$K,5,FALSE))</f>
        <v>2075</v>
      </c>
      <c r="F122">
        <f>'Bowl-Base-Start'!F122-IF(COUNTIF('Bowl-Season'!$A:$A,'Bowl-Base-End'!$A122)&gt;0,VLOOKUP('Bowl-Base-End'!$A122,'Bowl-Season'!$A:$K,6,FALSE))</f>
        <v>79</v>
      </c>
      <c r="G122">
        <f>'Bowl-Base-Start'!G122-IF(COUNTIF('Bowl-Season'!$A:$A,'Bowl-Base-End'!$A122)&gt;0,VLOOKUP('Bowl-Base-End'!$A122,'Bowl-Season'!$A:$K,8,FALSE))</f>
        <v>0</v>
      </c>
      <c r="H122">
        <f>'Bowl-Base-Start'!H122-IF(COUNTIF('Bowl-Season'!$A:$A,'Bowl-Base-End'!$A122)&gt;0,VLOOKUP('Bowl-Base-End'!$A122,'Bowl-Season'!$A:$K,9,FALSE))</f>
        <v>0</v>
      </c>
      <c r="I122">
        <f>'Bowl-Base-Start'!I122-IF(COUNTIF('Bowl-Season'!$A:$A,'Bowl-Base-End'!$A122)&gt;0,VLOOKUP('Bowl-Base-End'!$A122,'Bowl-Season'!$A:$K,10,FALSE))</f>
        <v>0</v>
      </c>
      <c r="J122">
        <f>'Bowl-Base-Start'!J122</f>
        <v>3</v>
      </c>
      <c r="K122">
        <f>'Bowl-Base-Start'!K122</f>
        <v>9</v>
      </c>
      <c r="L122" t="str">
        <f>'Bowl-Base-Start'!L122</f>
        <v>N</v>
      </c>
    </row>
    <row r="123" spans="1:12" x14ac:dyDescent="0.2">
      <c r="A123" t="str">
        <f>'Bowl-Base-Start'!A123</f>
        <v>H Kibble</v>
      </c>
      <c r="B123">
        <f>'Bowl-Base-Start'!B123-IF(COUNTIF('Bat-Season'!$A:$A,'Bowl-Base-End'!$A123)&gt;0,VLOOKUP('Bowl-Base-End'!$A123,'Bat-Season'!$A:$K,2,FALSE))</f>
        <v>1</v>
      </c>
      <c r="C123">
        <f>'Bowl-Base-Start'!C123-IF(COUNTIF('Bowl-Season'!$A:$A,'Bowl-Base-End'!$A123)&gt;0,VLOOKUP('Bowl-Base-End'!$A123,'Bowl-Season'!$A:$K,3,FALSE))</f>
        <v>4</v>
      </c>
      <c r="D123">
        <f>'Bowl-Base-Start'!D123-IF(COUNTIF('Bowl-Season'!$A:$A,'Bowl-Base-End'!$A123)&gt;0,VLOOKUP('Bowl-Base-End'!$A123,'Bowl-Season'!$A:$K,4,FALSE))</f>
        <v>0</v>
      </c>
      <c r="E123">
        <f>'Bowl-Base-Start'!E123-IF(COUNTIF('Bowl-Season'!$A:$A,'Bowl-Base-End'!$A123)&gt;0,VLOOKUP('Bowl-Base-End'!$A123,'Bowl-Season'!$A:$K,5,FALSE))</f>
        <v>24</v>
      </c>
      <c r="F123">
        <f>'Bowl-Base-Start'!F123-IF(COUNTIF('Bowl-Season'!$A:$A,'Bowl-Base-End'!$A123)&gt;0,VLOOKUP('Bowl-Base-End'!$A123,'Bowl-Season'!$A:$K,6,FALSE))</f>
        <v>0</v>
      </c>
      <c r="G123">
        <f>'Bowl-Base-Start'!G123-IF(COUNTIF('Bowl-Season'!$A:$A,'Bowl-Base-End'!$A123)&gt;0,VLOOKUP('Bowl-Base-End'!$A123,'Bowl-Season'!$A:$K,8,FALSE))</f>
        <v>0</v>
      </c>
      <c r="H123">
        <f>'Bowl-Base-Start'!H123-IF(COUNTIF('Bowl-Season'!$A:$A,'Bowl-Base-End'!$A123)&gt;0,VLOOKUP('Bowl-Base-End'!$A123,'Bowl-Season'!$A:$K,9,FALSE))</f>
        <v>0</v>
      </c>
      <c r="I123">
        <f>'Bowl-Base-Start'!I123-IF(COUNTIF('Bowl-Season'!$A:$A,'Bowl-Base-End'!$A123)&gt;0,VLOOKUP('Bowl-Base-End'!$A123,'Bowl-Season'!$A:$K,10,FALSE))</f>
        <v>0</v>
      </c>
      <c r="J123">
        <f>'Bowl-Base-Start'!J123</f>
        <v>0</v>
      </c>
      <c r="K123">
        <f>'Bowl-Base-Start'!K123</f>
        <v>24</v>
      </c>
      <c r="L123" t="str">
        <f>'Bowl-Base-Start'!L123</f>
        <v>N</v>
      </c>
    </row>
    <row r="124" spans="1:12" x14ac:dyDescent="0.2">
      <c r="A124" t="str">
        <f>'Bowl-Base-Start'!A124</f>
        <v>M King</v>
      </c>
      <c r="B124">
        <f>'Bowl-Base-Start'!B124-IF(COUNTIF('Bat-Season'!$A:$A,'Bowl-Base-End'!$A124)&gt;0,VLOOKUP('Bowl-Base-End'!$A124,'Bat-Season'!$A:$K,2,FALSE))</f>
        <v>4</v>
      </c>
      <c r="C124">
        <f>'Bowl-Base-Start'!C124-IF(COUNTIF('Bowl-Season'!$A:$A,'Bowl-Base-End'!$A124)&gt;0,VLOOKUP('Bowl-Base-End'!$A124,'Bowl-Season'!$A:$K,3,FALSE))</f>
        <v>14</v>
      </c>
      <c r="D124">
        <f>'Bowl-Base-Start'!D124-IF(COUNTIF('Bowl-Season'!$A:$A,'Bowl-Base-End'!$A124)&gt;0,VLOOKUP('Bowl-Base-End'!$A124,'Bowl-Season'!$A:$K,4,FALSE))</f>
        <v>0</v>
      </c>
      <c r="E124">
        <f>'Bowl-Base-Start'!E124-IF(COUNTIF('Bowl-Season'!$A:$A,'Bowl-Base-End'!$A124)&gt;0,VLOOKUP('Bowl-Base-End'!$A124,'Bowl-Season'!$A:$K,5,FALSE))</f>
        <v>82</v>
      </c>
      <c r="F124">
        <f>'Bowl-Base-Start'!F124-IF(COUNTIF('Bowl-Season'!$A:$A,'Bowl-Base-End'!$A124)&gt;0,VLOOKUP('Bowl-Base-End'!$A124,'Bowl-Season'!$A:$K,6,FALSE))</f>
        <v>6</v>
      </c>
      <c r="G124">
        <f>'Bowl-Base-Start'!G124-IF(COUNTIF('Bowl-Season'!$A:$A,'Bowl-Base-End'!$A124)&gt;0,VLOOKUP('Bowl-Base-End'!$A124,'Bowl-Season'!$A:$K,8,FALSE))</f>
        <v>0</v>
      </c>
      <c r="H124">
        <f>'Bowl-Base-Start'!H124-IF(COUNTIF('Bowl-Season'!$A:$A,'Bowl-Base-End'!$A124)&gt;0,VLOOKUP('Bowl-Base-End'!$A124,'Bowl-Season'!$A:$K,9,FALSE))</f>
        <v>0</v>
      </c>
      <c r="I124">
        <f>'Bowl-Base-Start'!I124-IF(COUNTIF('Bowl-Season'!$A:$A,'Bowl-Base-End'!$A124)&gt;0,VLOOKUP('Bowl-Base-End'!$A124,'Bowl-Season'!$A:$K,10,FALSE))</f>
        <v>0</v>
      </c>
      <c r="J124">
        <f>'Bowl-Base-Start'!J124</f>
        <v>4</v>
      </c>
      <c r="K124">
        <f>'Bowl-Base-Start'!K124</f>
        <v>35</v>
      </c>
      <c r="L124" t="str">
        <f>'Bowl-Base-Start'!L124</f>
        <v>N</v>
      </c>
    </row>
    <row r="125" spans="1:12" x14ac:dyDescent="0.2">
      <c r="A125" t="str">
        <f>'Bowl-Base-Start'!A125</f>
        <v>D Kingston</v>
      </c>
      <c r="B125">
        <f>'Bowl-Base-Start'!B125-IF(COUNTIF('Bat-Season'!$A:$A,'Bowl-Base-End'!$A125)&gt;0,VLOOKUP('Bowl-Base-End'!$A125,'Bat-Season'!$A:$K,2,FALSE))</f>
        <v>15</v>
      </c>
      <c r="C125">
        <f>'Bowl-Base-Start'!C125-IF(COUNTIF('Bowl-Season'!$A:$A,'Bowl-Base-End'!$A125)&gt;0,VLOOKUP('Bowl-Base-End'!$A125,'Bowl-Season'!$A:$K,3,FALSE))</f>
        <v>136</v>
      </c>
      <c r="D125">
        <f>'Bowl-Base-Start'!D125-IF(COUNTIF('Bowl-Season'!$A:$A,'Bowl-Base-End'!$A125)&gt;0,VLOOKUP('Bowl-Base-End'!$A125,'Bowl-Season'!$A:$K,4,FALSE))</f>
        <v>10</v>
      </c>
      <c r="E125">
        <f>'Bowl-Base-Start'!E125-IF(COUNTIF('Bowl-Season'!$A:$A,'Bowl-Base-End'!$A125)&gt;0,VLOOKUP('Bowl-Base-End'!$A125,'Bowl-Season'!$A:$K,5,FALSE))</f>
        <v>383</v>
      </c>
      <c r="F125">
        <f>'Bowl-Base-Start'!F125-IF(COUNTIF('Bowl-Season'!$A:$A,'Bowl-Base-End'!$A125)&gt;0,VLOOKUP('Bowl-Base-End'!$A125,'Bowl-Season'!$A:$K,6,FALSE))</f>
        <v>13</v>
      </c>
      <c r="G125">
        <f>'Bowl-Base-Start'!G125-IF(COUNTIF('Bowl-Season'!$A:$A,'Bowl-Base-End'!$A125)&gt;0,VLOOKUP('Bowl-Base-End'!$A125,'Bowl-Season'!$A:$K,8,FALSE))</f>
        <v>0</v>
      </c>
      <c r="H125">
        <f>'Bowl-Base-Start'!H125-IF(COUNTIF('Bowl-Season'!$A:$A,'Bowl-Base-End'!$A125)&gt;0,VLOOKUP('Bowl-Base-End'!$A125,'Bowl-Season'!$A:$K,9,FALSE))</f>
        <v>0</v>
      </c>
      <c r="I125">
        <f>'Bowl-Base-Start'!I125-IF(COUNTIF('Bowl-Season'!$A:$A,'Bowl-Base-End'!$A125)&gt;0,VLOOKUP('Bowl-Base-End'!$A125,'Bowl-Season'!$A:$K,10,FALSE))</f>
        <v>0</v>
      </c>
      <c r="J125">
        <f>'Bowl-Base-Start'!J125</f>
        <v>4</v>
      </c>
      <c r="K125">
        <f>'Bowl-Base-Start'!K125</f>
        <v>18</v>
      </c>
      <c r="L125" t="str">
        <f>'Bowl-Base-Start'!L125</f>
        <v>N</v>
      </c>
    </row>
    <row r="126" spans="1:12" x14ac:dyDescent="0.2">
      <c r="A126" t="str">
        <f>'Bowl-Base-Start'!A126</f>
        <v>J Kirwan</v>
      </c>
      <c r="B126">
        <f>'Bowl-Base-Start'!B126-IF(COUNTIF('Bat-Season'!$A:$A,'Bowl-Base-End'!$A126)&gt;0,VLOOKUP('Bowl-Base-End'!$A126,'Bat-Season'!$A:$K,2,FALSE))</f>
        <v>1</v>
      </c>
      <c r="C126">
        <f>'Bowl-Base-Start'!C126-IF(COUNTIF('Bowl-Season'!$A:$A,'Bowl-Base-End'!$A126)&gt;0,VLOOKUP('Bowl-Base-End'!$A126,'Bowl-Season'!$A:$K,3,FALSE))</f>
        <v>0</v>
      </c>
      <c r="D126">
        <f>'Bowl-Base-Start'!D126-IF(COUNTIF('Bowl-Season'!$A:$A,'Bowl-Base-End'!$A126)&gt;0,VLOOKUP('Bowl-Base-End'!$A126,'Bowl-Season'!$A:$K,4,FALSE))</f>
        <v>0</v>
      </c>
      <c r="E126">
        <f>'Bowl-Base-Start'!E126-IF(COUNTIF('Bowl-Season'!$A:$A,'Bowl-Base-End'!$A126)&gt;0,VLOOKUP('Bowl-Base-End'!$A126,'Bowl-Season'!$A:$K,5,FALSE))</f>
        <v>0</v>
      </c>
      <c r="F126">
        <f>'Bowl-Base-Start'!F126-IF(COUNTIF('Bowl-Season'!$A:$A,'Bowl-Base-End'!$A126)&gt;0,VLOOKUP('Bowl-Base-End'!$A126,'Bowl-Season'!$A:$K,6,FALSE))</f>
        <v>0</v>
      </c>
      <c r="G126">
        <f>'Bowl-Base-Start'!G126-IF(COUNTIF('Bowl-Season'!$A:$A,'Bowl-Base-End'!$A126)&gt;0,VLOOKUP('Bowl-Base-End'!$A126,'Bowl-Season'!$A:$K,8,FALSE))</f>
        <v>0</v>
      </c>
      <c r="H126">
        <f>'Bowl-Base-Start'!H126-IF(COUNTIF('Bowl-Season'!$A:$A,'Bowl-Base-End'!$A126)&gt;0,VLOOKUP('Bowl-Base-End'!$A126,'Bowl-Season'!$A:$K,9,FALSE))</f>
        <v>0</v>
      </c>
      <c r="I126">
        <f>'Bowl-Base-Start'!I126-IF(COUNTIF('Bowl-Season'!$A:$A,'Bowl-Base-End'!$A126)&gt;0,VLOOKUP('Bowl-Base-End'!$A126,'Bowl-Season'!$A:$K,10,FALSE))</f>
        <v>0</v>
      </c>
      <c r="J126">
        <f>'Bowl-Base-Start'!J126</f>
        <v>0</v>
      </c>
      <c r="K126">
        <f>'Bowl-Base-Start'!K126</f>
        <v>0</v>
      </c>
      <c r="L126" t="str">
        <f>'Bowl-Base-Start'!L126</f>
        <v>N</v>
      </c>
    </row>
    <row r="127" spans="1:12" x14ac:dyDescent="0.2">
      <c r="A127" t="str">
        <f>'Bowl-Base-Start'!A127</f>
        <v>S Kripalani</v>
      </c>
      <c r="B127">
        <f>'Bowl-Base-Start'!B127-IF(COUNTIF('Bat-Season'!$A:$A,'Bowl-Base-End'!$A127)&gt;0,VLOOKUP('Bowl-Base-End'!$A127,'Bat-Season'!$A:$K,2,FALSE))</f>
        <v>6</v>
      </c>
      <c r="C127">
        <f>'Bowl-Base-Start'!C127-IF(COUNTIF('Bowl-Season'!$A:$A,'Bowl-Base-End'!$A127)&gt;0,VLOOKUP('Bowl-Base-End'!$A127,'Bowl-Season'!$A:$K,3,FALSE))</f>
        <v>7</v>
      </c>
      <c r="D127">
        <f>'Bowl-Base-Start'!D127-IF(COUNTIF('Bowl-Season'!$A:$A,'Bowl-Base-End'!$A127)&gt;0,VLOOKUP('Bowl-Base-End'!$A127,'Bowl-Season'!$A:$K,4,FALSE))</f>
        <v>0</v>
      </c>
      <c r="E127">
        <f>'Bowl-Base-Start'!E127-IF(COUNTIF('Bowl-Season'!$A:$A,'Bowl-Base-End'!$A127)&gt;0,VLOOKUP('Bowl-Base-End'!$A127,'Bowl-Season'!$A:$K,5,FALSE))</f>
        <v>36</v>
      </c>
      <c r="F127">
        <f>'Bowl-Base-Start'!F127-IF(COUNTIF('Bowl-Season'!$A:$A,'Bowl-Base-End'!$A127)&gt;0,VLOOKUP('Bowl-Base-End'!$A127,'Bowl-Season'!$A:$K,6,FALSE))</f>
        <v>0</v>
      </c>
      <c r="G127">
        <f>'Bowl-Base-Start'!G127-IF(COUNTIF('Bowl-Season'!$A:$A,'Bowl-Base-End'!$A127)&gt;0,VLOOKUP('Bowl-Base-End'!$A127,'Bowl-Season'!$A:$K,8,FALSE))</f>
        <v>0</v>
      </c>
      <c r="H127">
        <f>'Bowl-Base-Start'!H127-IF(COUNTIF('Bowl-Season'!$A:$A,'Bowl-Base-End'!$A127)&gt;0,VLOOKUP('Bowl-Base-End'!$A127,'Bowl-Season'!$A:$K,9,FALSE))</f>
        <v>0</v>
      </c>
      <c r="I127">
        <f>'Bowl-Base-Start'!I127-IF(COUNTIF('Bowl-Season'!$A:$A,'Bowl-Base-End'!$A127)&gt;0,VLOOKUP('Bowl-Base-End'!$A127,'Bowl-Season'!$A:$K,10,FALSE))</f>
        <v>0</v>
      </c>
      <c r="J127">
        <f>'Bowl-Base-Start'!J127</f>
        <v>0</v>
      </c>
      <c r="K127">
        <f>'Bowl-Base-Start'!K127</f>
        <v>16</v>
      </c>
      <c r="L127" t="str">
        <f>'Bowl-Base-Start'!L127</f>
        <v>N</v>
      </c>
    </row>
    <row r="128" spans="1:12" x14ac:dyDescent="0.2">
      <c r="A128" t="str">
        <f>'Bowl-Base-Start'!A128</f>
        <v>Bala Krishna</v>
      </c>
      <c r="B128">
        <f>'Bowl-Base-Start'!B128-IF(COUNTIF('Bat-Season'!$A:$A,'Bowl-Base-End'!$A128)&gt;0,VLOOKUP('Bowl-Base-End'!$A128,'Bat-Season'!$A:$K,2,FALSE))</f>
        <v>0</v>
      </c>
      <c r="C128">
        <f>'Bowl-Base-Start'!C128-IF(COUNTIF('Bowl-Season'!$A:$A,'Bowl-Base-End'!$A128)&gt;0,VLOOKUP('Bowl-Base-End'!$A128,'Bowl-Season'!$A:$K,3,FALSE))</f>
        <v>-0.89999999999999858</v>
      </c>
      <c r="D128">
        <f>'Bowl-Base-Start'!D128-IF(COUNTIF('Bowl-Season'!$A:$A,'Bowl-Base-End'!$A128)&gt;0,VLOOKUP('Bowl-Base-End'!$A128,'Bowl-Season'!$A:$K,4,FALSE))</f>
        <v>0</v>
      </c>
      <c r="E128">
        <f>'Bowl-Base-Start'!E128-IF(COUNTIF('Bowl-Season'!$A:$A,'Bowl-Base-End'!$A128)&gt;0,VLOOKUP('Bowl-Base-End'!$A128,'Bowl-Season'!$A:$K,5,FALSE))</f>
        <v>-35</v>
      </c>
      <c r="F128">
        <f>'Bowl-Base-Start'!F128-IF(COUNTIF('Bowl-Season'!$A:$A,'Bowl-Base-End'!$A128)&gt;0,VLOOKUP('Bowl-Base-End'!$A128,'Bowl-Season'!$A:$K,6,FALSE))</f>
        <v>-1</v>
      </c>
      <c r="G128">
        <f>'Bowl-Base-Start'!G128-IF(COUNTIF('Bowl-Season'!$A:$A,'Bowl-Base-End'!$A128)&gt;0,VLOOKUP('Bowl-Base-End'!$A128,'Bowl-Season'!$A:$K,8,FALSE))</f>
        <v>0</v>
      </c>
      <c r="H128">
        <f>'Bowl-Base-Start'!H128-IF(COUNTIF('Bowl-Season'!$A:$A,'Bowl-Base-End'!$A128)&gt;0,VLOOKUP('Bowl-Base-End'!$A128,'Bowl-Season'!$A:$K,9,FALSE))</f>
        <v>32</v>
      </c>
      <c r="I128">
        <f>'Bowl-Base-Start'!I128-IF(COUNTIF('Bowl-Season'!$A:$A,'Bowl-Base-End'!$A128)&gt;0,VLOOKUP('Bowl-Base-End'!$A128,'Bowl-Season'!$A:$K,10,FALSE))</f>
        <v>4</v>
      </c>
      <c r="J128">
        <f>'Bowl-Base-Start'!J128</f>
        <v>2</v>
      </c>
      <c r="K128">
        <f>'Bowl-Base-Start'!K128</f>
        <v>12</v>
      </c>
      <c r="L128" t="str">
        <f>'Bowl-Base-Start'!L128</f>
        <v>N</v>
      </c>
    </row>
    <row r="129" spans="1:12" x14ac:dyDescent="0.2">
      <c r="A129" t="str">
        <f>'Bowl-Base-Start'!A129</f>
        <v>Arvind Kumar</v>
      </c>
      <c r="B129">
        <f>'Bowl-Base-Start'!B129-IF(COUNTIF('Bat-Season'!$A:$A,'Bowl-Base-End'!$A129)&gt;0,VLOOKUP('Bowl-Base-End'!$A129,'Bat-Season'!$A:$K,2,FALSE))</f>
        <v>140</v>
      </c>
      <c r="C129">
        <f>'Bowl-Base-Start'!C129-IF(COUNTIF('Bowl-Season'!$A:$A,'Bowl-Base-End'!$A129)&gt;0,VLOOKUP('Bowl-Base-End'!$A129,'Bowl-Season'!$A:$K,3,FALSE))</f>
        <v>362</v>
      </c>
      <c r="D129">
        <f>'Bowl-Base-Start'!D129-IF(COUNTIF('Bowl-Season'!$A:$A,'Bowl-Base-End'!$A129)&gt;0,VLOOKUP('Bowl-Base-End'!$A129,'Bowl-Season'!$A:$K,4,FALSE))</f>
        <v>17</v>
      </c>
      <c r="E129">
        <f>'Bowl-Base-Start'!E129-IF(COUNTIF('Bowl-Season'!$A:$A,'Bowl-Base-End'!$A129)&gt;0,VLOOKUP('Bowl-Base-End'!$A129,'Bowl-Season'!$A:$K,5,FALSE))</f>
        <v>1648</v>
      </c>
      <c r="F129">
        <f>'Bowl-Base-Start'!F129-IF(COUNTIF('Bowl-Season'!$A:$A,'Bowl-Base-End'!$A129)&gt;0,VLOOKUP('Bowl-Base-End'!$A129,'Bowl-Season'!$A:$K,6,FALSE))</f>
        <v>71</v>
      </c>
      <c r="G129">
        <f>'Bowl-Base-Start'!G129-IF(COUNTIF('Bowl-Season'!$A:$A,'Bowl-Base-End'!$A129)&gt;0,VLOOKUP('Bowl-Base-End'!$A129,'Bowl-Season'!$A:$K,8,FALSE))</f>
        <v>0</v>
      </c>
      <c r="H129">
        <f>'Bowl-Base-Start'!H129-IF(COUNTIF('Bowl-Season'!$A:$A,'Bowl-Base-End'!$A129)&gt;0,VLOOKUP('Bowl-Base-End'!$A129,'Bowl-Season'!$A:$K,9,FALSE))</f>
        <v>0</v>
      </c>
      <c r="I129">
        <f>'Bowl-Base-Start'!I129-IF(COUNTIF('Bowl-Season'!$A:$A,'Bowl-Base-End'!$A129)&gt;0,VLOOKUP('Bowl-Base-End'!$A129,'Bowl-Season'!$A:$K,10,FALSE))</f>
        <v>0</v>
      </c>
      <c r="J129">
        <f>'Bowl-Base-Start'!J129</f>
        <v>4</v>
      </c>
      <c r="K129">
        <f>'Bowl-Base-Start'!K129</f>
        <v>22</v>
      </c>
      <c r="L129" t="str">
        <f>'Bowl-Base-Start'!L129</f>
        <v>N</v>
      </c>
    </row>
    <row r="130" spans="1:12" x14ac:dyDescent="0.2">
      <c r="A130" t="str">
        <f>'Bowl-Base-Start'!A130</f>
        <v>M Lachmann</v>
      </c>
      <c r="B130">
        <f>'Bowl-Base-Start'!B130-IF(COUNTIF('Bat-Season'!$A:$A,'Bowl-Base-End'!$A130)&gt;0,VLOOKUP('Bowl-Base-End'!$A130,'Bat-Season'!$A:$K,2,FALSE))</f>
        <v>14</v>
      </c>
      <c r="C130">
        <f>'Bowl-Base-Start'!C130-IF(COUNTIF('Bowl-Season'!$A:$A,'Bowl-Base-End'!$A130)&gt;0,VLOOKUP('Bowl-Base-End'!$A130,'Bowl-Season'!$A:$K,3,FALSE))</f>
        <v>1</v>
      </c>
      <c r="D130">
        <f>'Bowl-Base-Start'!D130-IF(COUNTIF('Bowl-Season'!$A:$A,'Bowl-Base-End'!$A130)&gt;0,VLOOKUP('Bowl-Base-End'!$A130,'Bowl-Season'!$A:$K,4,FALSE))</f>
        <v>0</v>
      </c>
      <c r="E130">
        <f>'Bowl-Base-Start'!E130-IF(COUNTIF('Bowl-Season'!$A:$A,'Bowl-Base-End'!$A130)&gt;0,VLOOKUP('Bowl-Base-End'!$A130,'Bowl-Season'!$A:$K,5,FALSE))</f>
        <v>1</v>
      </c>
      <c r="F130">
        <f>'Bowl-Base-Start'!F130-IF(COUNTIF('Bowl-Season'!$A:$A,'Bowl-Base-End'!$A130)&gt;0,VLOOKUP('Bowl-Base-End'!$A130,'Bowl-Season'!$A:$K,6,FALSE))</f>
        <v>0</v>
      </c>
      <c r="G130">
        <f>'Bowl-Base-Start'!G130-IF(COUNTIF('Bowl-Season'!$A:$A,'Bowl-Base-End'!$A130)&gt;0,VLOOKUP('Bowl-Base-End'!$A130,'Bowl-Season'!$A:$K,8,FALSE))</f>
        <v>0</v>
      </c>
      <c r="H130">
        <f>'Bowl-Base-Start'!H130-IF(COUNTIF('Bowl-Season'!$A:$A,'Bowl-Base-End'!$A130)&gt;0,VLOOKUP('Bowl-Base-End'!$A130,'Bowl-Season'!$A:$K,9,FALSE))</f>
        <v>0</v>
      </c>
      <c r="I130">
        <f>'Bowl-Base-Start'!I130-IF(COUNTIF('Bowl-Season'!$A:$A,'Bowl-Base-End'!$A130)&gt;0,VLOOKUP('Bowl-Base-End'!$A130,'Bowl-Season'!$A:$K,10,FALSE))</f>
        <v>0</v>
      </c>
      <c r="J130">
        <f>'Bowl-Base-Start'!J130</f>
        <v>0</v>
      </c>
      <c r="K130">
        <f>'Bowl-Base-Start'!K130</f>
        <v>1</v>
      </c>
      <c r="L130" t="str">
        <f>'Bowl-Base-Start'!L130</f>
        <v>N</v>
      </c>
    </row>
    <row r="131" spans="1:12" x14ac:dyDescent="0.2">
      <c r="A131" t="str">
        <f>'Bowl-Base-Start'!A131</f>
        <v>Paul Lane</v>
      </c>
      <c r="B131">
        <f>'Bowl-Base-Start'!B131-IF(COUNTIF('Bat-Season'!$A:$A,'Bowl-Base-End'!$A131)&gt;0,VLOOKUP('Bowl-Base-End'!$A131,'Bat-Season'!$A:$K,2,FALSE))</f>
        <v>76</v>
      </c>
      <c r="C131">
        <f>'Bowl-Base-Start'!C131-IF(COUNTIF('Bowl-Season'!$A:$A,'Bowl-Base-End'!$A131)&gt;0,VLOOKUP('Bowl-Base-End'!$A131,'Bowl-Season'!$A:$K,3,FALSE))</f>
        <v>1</v>
      </c>
      <c r="D131">
        <f>'Bowl-Base-Start'!D131-IF(COUNTIF('Bowl-Season'!$A:$A,'Bowl-Base-End'!$A131)&gt;0,VLOOKUP('Bowl-Base-End'!$A131,'Bowl-Season'!$A:$K,4,FALSE))</f>
        <v>0</v>
      </c>
      <c r="E131">
        <f>'Bowl-Base-Start'!E131-IF(COUNTIF('Bowl-Season'!$A:$A,'Bowl-Base-End'!$A131)&gt;0,VLOOKUP('Bowl-Base-End'!$A131,'Bowl-Season'!$A:$K,5,FALSE))</f>
        <v>7</v>
      </c>
      <c r="F131">
        <f>'Bowl-Base-Start'!F131-IF(COUNTIF('Bowl-Season'!$A:$A,'Bowl-Base-End'!$A131)&gt;0,VLOOKUP('Bowl-Base-End'!$A131,'Bowl-Season'!$A:$K,6,FALSE))</f>
        <v>0</v>
      </c>
      <c r="G131">
        <f>'Bowl-Base-Start'!G131-IF(COUNTIF('Bowl-Season'!$A:$A,'Bowl-Base-End'!$A131)&gt;0,VLOOKUP('Bowl-Base-End'!$A131,'Bowl-Season'!$A:$K,8,FALSE))</f>
        <v>0</v>
      </c>
      <c r="H131">
        <f>'Bowl-Base-Start'!H131-IF(COUNTIF('Bowl-Season'!$A:$A,'Bowl-Base-End'!$A131)&gt;0,VLOOKUP('Bowl-Base-End'!$A131,'Bowl-Season'!$A:$K,9,FALSE))</f>
        <v>0</v>
      </c>
      <c r="I131">
        <f>'Bowl-Base-Start'!I131-IF(COUNTIF('Bowl-Season'!$A:$A,'Bowl-Base-End'!$A131)&gt;0,VLOOKUP('Bowl-Base-End'!$A131,'Bowl-Season'!$A:$K,10,FALSE))</f>
        <v>0</v>
      </c>
      <c r="J131">
        <f>'Bowl-Base-Start'!J131</f>
        <v>0</v>
      </c>
      <c r="K131">
        <f>'Bowl-Base-Start'!K131</f>
        <v>0</v>
      </c>
      <c r="L131" t="str">
        <f>'Bowl-Base-Start'!L131</f>
        <v>N</v>
      </c>
    </row>
    <row r="132" spans="1:12" x14ac:dyDescent="0.2">
      <c r="A132" t="str">
        <f>'Bowl-Base-Start'!A132</f>
        <v>G Le Grange</v>
      </c>
      <c r="B132">
        <f>'Bowl-Base-Start'!B132-IF(COUNTIF('Bat-Season'!$A:$A,'Bowl-Base-End'!$A132)&gt;0,VLOOKUP('Bowl-Base-End'!$A132,'Bat-Season'!$A:$K,2,FALSE))</f>
        <v>40</v>
      </c>
      <c r="C132">
        <f>'Bowl-Base-Start'!C132-IF(COUNTIF('Bowl-Season'!$A:$A,'Bowl-Base-End'!$A132)&gt;0,VLOOKUP('Bowl-Base-End'!$A132,'Bowl-Season'!$A:$K,3,FALSE))</f>
        <v>144</v>
      </c>
      <c r="D132">
        <f>'Bowl-Base-Start'!D132-IF(COUNTIF('Bowl-Season'!$A:$A,'Bowl-Base-End'!$A132)&gt;0,VLOOKUP('Bowl-Base-End'!$A132,'Bowl-Season'!$A:$K,4,FALSE))</f>
        <v>18</v>
      </c>
      <c r="E132">
        <f>'Bowl-Base-Start'!E132-IF(COUNTIF('Bowl-Season'!$A:$A,'Bowl-Base-End'!$A132)&gt;0,VLOOKUP('Bowl-Base-End'!$A132,'Bowl-Season'!$A:$K,5,FALSE))</f>
        <v>539</v>
      </c>
      <c r="F132">
        <f>'Bowl-Base-Start'!F132-IF(COUNTIF('Bowl-Season'!$A:$A,'Bowl-Base-End'!$A132)&gt;0,VLOOKUP('Bowl-Base-End'!$A132,'Bowl-Season'!$A:$K,6,FALSE))</f>
        <v>33</v>
      </c>
      <c r="G132">
        <f>'Bowl-Base-Start'!G132-IF(COUNTIF('Bowl-Season'!$A:$A,'Bowl-Base-End'!$A132)&gt;0,VLOOKUP('Bowl-Base-End'!$A132,'Bowl-Season'!$A:$K,8,FALSE))</f>
        <v>1</v>
      </c>
      <c r="H132">
        <f>'Bowl-Base-Start'!H132-IF(COUNTIF('Bowl-Season'!$A:$A,'Bowl-Base-End'!$A132)&gt;0,VLOOKUP('Bowl-Base-End'!$A132,'Bowl-Season'!$A:$K,9,FALSE))</f>
        <v>0</v>
      </c>
      <c r="I132">
        <f>'Bowl-Base-Start'!I132-IF(COUNTIF('Bowl-Season'!$A:$A,'Bowl-Base-End'!$A132)&gt;0,VLOOKUP('Bowl-Base-End'!$A132,'Bowl-Season'!$A:$K,10,FALSE))</f>
        <v>0</v>
      </c>
      <c r="J132">
        <f>'Bowl-Base-Start'!J132</f>
        <v>6</v>
      </c>
      <c r="K132">
        <f>'Bowl-Base-Start'!K132</f>
        <v>18</v>
      </c>
      <c r="L132" t="str">
        <f>'Bowl-Base-Start'!L132</f>
        <v>N</v>
      </c>
    </row>
    <row r="133" spans="1:12" x14ac:dyDescent="0.2">
      <c r="A133" t="str">
        <f>'Bowl-Base-Start'!A133</f>
        <v>Piran Legg</v>
      </c>
      <c r="B133">
        <f>'Bowl-Base-Start'!B133-IF(COUNTIF('Bat-Season'!$A:$A,'Bowl-Base-End'!$A133)&gt;0,VLOOKUP('Bowl-Base-End'!$A133,'Bat-Season'!$A:$K,2,FALSE))</f>
        <v>1</v>
      </c>
      <c r="C133">
        <f>'Bowl-Base-Start'!C133-IF(COUNTIF('Bowl-Season'!$A:$A,'Bowl-Base-End'!$A133)&gt;0,VLOOKUP('Bowl-Base-End'!$A133,'Bowl-Season'!$A:$K,3,FALSE))</f>
        <v>8</v>
      </c>
      <c r="D133">
        <f>'Bowl-Base-Start'!D133-IF(COUNTIF('Bowl-Season'!$A:$A,'Bowl-Base-End'!$A133)&gt;0,VLOOKUP('Bowl-Base-End'!$A133,'Bowl-Season'!$A:$K,4,FALSE))</f>
        <v>1</v>
      </c>
      <c r="E133">
        <f>'Bowl-Base-Start'!E133-IF(COUNTIF('Bowl-Season'!$A:$A,'Bowl-Base-End'!$A133)&gt;0,VLOOKUP('Bowl-Base-End'!$A133,'Bowl-Season'!$A:$K,5,FALSE))</f>
        <v>38</v>
      </c>
      <c r="F133">
        <f>'Bowl-Base-Start'!F133-IF(COUNTIF('Bowl-Season'!$A:$A,'Bowl-Base-End'!$A133)&gt;0,VLOOKUP('Bowl-Base-End'!$A133,'Bowl-Season'!$A:$K,6,FALSE))</f>
        <v>1</v>
      </c>
      <c r="G133">
        <f>'Bowl-Base-Start'!G133-IF(COUNTIF('Bowl-Season'!$A:$A,'Bowl-Base-End'!$A133)&gt;0,VLOOKUP('Bowl-Base-End'!$A133,'Bowl-Season'!$A:$K,8,FALSE))</f>
        <v>0</v>
      </c>
      <c r="H133">
        <f>'Bowl-Base-Start'!H133-IF(COUNTIF('Bowl-Season'!$A:$A,'Bowl-Base-End'!$A133)&gt;0,VLOOKUP('Bowl-Base-End'!$A133,'Bowl-Season'!$A:$K,9,FALSE))</f>
        <v>0</v>
      </c>
      <c r="I133">
        <f>'Bowl-Base-Start'!I133-IF(COUNTIF('Bowl-Season'!$A:$A,'Bowl-Base-End'!$A133)&gt;0,VLOOKUP('Bowl-Base-End'!$A133,'Bowl-Season'!$A:$K,10,FALSE))</f>
        <v>0</v>
      </c>
      <c r="J133">
        <f>'Bowl-Base-Start'!J133</f>
        <v>1</v>
      </c>
      <c r="K133">
        <f>'Bowl-Base-Start'!K133</f>
        <v>38</v>
      </c>
      <c r="L133" t="str">
        <f>'Bowl-Base-Start'!L133</f>
        <v>Y</v>
      </c>
    </row>
    <row r="134" spans="1:12" x14ac:dyDescent="0.2">
      <c r="A134" t="str">
        <f>'Bowl-Base-Start'!A134</f>
        <v>J Lewen</v>
      </c>
      <c r="B134">
        <f>'Bowl-Base-Start'!B134-IF(COUNTIF('Bat-Season'!$A:$A,'Bowl-Base-End'!$A134)&gt;0,VLOOKUP('Bowl-Base-End'!$A134,'Bat-Season'!$A:$K,2,FALSE))</f>
        <v>2</v>
      </c>
      <c r="C134">
        <f>'Bowl-Base-Start'!C134-IF(COUNTIF('Bowl-Season'!$A:$A,'Bowl-Base-End'!$A134)&gt;0,VLOOKUP('Bowl-Base-End'!$A134,'Bowl-Season'!$A:$K,3,FALSE))</f>
        <v>0</v>
      </c>
      <c r="D134">
        <f>'Bowl-Base-Start'!D134-IF(COUNTIF('Bowl-Season'!$A:$A,'Bowl-Base-End'!$A134)&gt;0,VLOOKUP('Bowl-Base-End'!$A134,'Bowl-Season'!$A:$K,4,FALSE))</f>
        <v>0</v>
      </c>
      <c r="E134">
        <f>'Bowl-Base-Start'!E134-IF(COUNTIF('Bowl-Season'!$A:$A,'Bowl-Base-End'!$A134)&gt;0,VLOOKUP('Bowl-Base-End'!$A134,'Bowl-Season'!$A:$K,5,FALSE))</f>
        <v>0</v>
      </c>
      <c r="F134">
        <f>'Bowl-Base-Start'!F134-IF(COUNTIF('Bowl-Season'!$A:$A,'Bowl-Base-End'!$A134)&gt;0,VLOOKUP('Bowl-Base-End'!$A134,'Bowl-Season'!$A:$K,6,FALSE))</f>
        <v>0</v>
      </c>
      <c r="G134">
        <f>'Bowl-Base-Start'!G134-IF(COUNTIF('Bowl-Season'!$A:$A,'Bowl-Base-End'!$A134)&gt;0,VLOOKUP('Bowl-Base-End'!$A134,'Bowl-Season'!$A:$K,8,FALSE))</f>
        <v>0</v>
      </c>
      <c r="H134">
        <f>'Bowl-Base-Start'!H134-IF(COUNTIF('Bowl-Season'!$A:$A,'Bowl-Base-End'!$A134)&gt;0,VLOOKUP('Bowl-Base-End'!$A134,'Bowl-Season'!$A:$K,9,FALSE))</f>
        <v>0</v>
      </c>
      <c r="I134">
        <f>'Bowl-Base-Start'!I134-IF(COUNTIF('Bowl-Season'!$A:$A,'Bowl-Base-End'!$A134)&gt;0,VLOOKUP('Bowl-Base-End'!$A134,'Bowl-Season'!$A:$K,10,FALSE))</f>
        <v>0</v>
      </c>
      <c r="J134">
        <f>'Bowl-Base-Start'!J134</f>
        <v>0</v>
      </c>
      <c r="K134">
        <f>'Bowl-Base-Start'!K134</f>
        <v>0</v>
      </c>
      <c r="L134" t="str">
        <f>'Bowl-Base-Start'!L134</f>
        <v>N</v>
      </c>
    </row>
    <row r="135" spans="1:12" x14ac:dyDescent="0.2">
      <c r="A135" t="str">
        <f>'Bowl-Base-Start'!A135</f>
        <v>H Lewis</v>
      </c>
      <c r="B135">
        <f>'Bowl-Base-Start'!B135-IF(COUNTIF('Bat-Season'!$A:$A,'Bowl-Base-End'!$A135)&gt;0,VLOOKUP('Bowl-Base-End'!$A135,'Bat-Season'!$A:$K,2,FALSE))</f>
        <v>16</v>
      </c>
      <c r="C135">
        <f>'Bowl-Base-Start'!C135-IF(COUNTIF('Bowl-Season'!$A:$A,'Bowl-Base-End'!$A135)&gt;0,VLOOKUP('Bowl-Base-End'!$A135,'Bowl-Season'!$A:$K,3,FALSE))</f>
        <v>14</v>
      </c>
      <c r="D135">
        <f>'Bowl-Base-Start'!D135-IF(COUNTIF('Bowl-Season'!$A:$A,'Bowl-Base-End'!$A135)&gt;0,VLOOKUP('Bowl-Base-End'!$A135,'Bowl-Season'!$A:$K,4,FALSE))</f>
        <v>0</v>
      </c>
      <c r="E135">
        <f>'Bowl-Base-Start'!E135-IF(COUNTIF('Bowl-Season'!$A:$A,'Bowl-Base-End'!$A135)&gt;0,VLOOKUP('Bowl-Base-End'!$A135,'Bowl-Season'!$A:$K,5,FALSE))</f>
        <v>91</v>
      </c>
      <c r="F135">
        <f>'Bowl-Base-Start'!F135-IF(COUNTIF('Bowl-Season'!$A:$A,'Bowl-Base-End'!$A135)&gt;0,VLOOKUP('Bowl-Base-End'!$A135,'Bowl-Season'!$A:$K,6,FALSE))</f>
        <v>2</v>
      </c>
      <c r="G135">
        <f>'Bowl-Base-Start'!G135-IF(COUNTIF('Bowl-Season'!$A:$A,'Bowl-Base-End'!$A135)&gt;0,VLOOKUP('Bowl-Base-End'!$A135,'Bowl-Season'!$A:$K,8,FALSE))</f>
        <v>0</v>
      </c>
      <c r="H135">
        <f>'Bowl-Base-Start'!H135-IF(COUNTIF('Bowl-Season'!$A:$A,'Bowl-Base-End'!$A135)&gt;0,VLOOKUP('Bowl-Base-End'!$A135,'Bowl-Season'!$A:$K,9,FALSE))</f>
        <v>0</v>
      </c>
      <c r="I135">
        <f>'Bowl-Base-Start'!I135-IF(COUNTIF('Bowl-Season'!$A:$A,'Bowl-Base-End'!$A135)&gt;0,VLOOKUP('Bowl-Base-End'!$A135,'Bowl-Season'!$A:$K,10,FALSE))</f>
        <v>0</v>
      </c>
      <c r="J135">
        <f>'Bowl-Base-Start'!J135</f>
        <v>2</v>
      </c>
      <c r="K135">
        <f>'Bowl-Base-Start'!K135</f>
        <v>21</v>
      </c>
      <c r="L135" t="str">
        <f>'Bowl-Base-Start'!L135</f>
        <v>N</v>
      </c>
    </row>
    <row r="136" spans="1:12" x14ac:dyDescent="0.2">
      <c r="A136" t="str">
        <f>'Bowl-Base-Start'!A136</f>
        <v>Chris Lilford</v>
      </c>
      <c r="B136">
        <f>'Bowl-Base-Start'!B136-IF(COUNTIF('Bat-Season'!$A:$A,'Bowl-Base-End'!$A136)&gt;0,VLOOKUP('Bowl-Base-End'!$A136,'Bat-Season'!$A:$K,2,FALSE))</f>
        <v>12</v>
      </c>
      <c r="C136">
        <f>'Bowl-Base-Start'!C136-IF(COUNTIF('Bowl-Season'!$A:$A,'Bowl-Base-End'!$A136)&gt;0,VLOOKUP('Bowl-Base-End'!$A136,'Bowl-Season'!$A:$K,3,FALSE))</f>
        <v>89.199999999999989</v>
      </c>
      <c r="D136">
        <f>'Bowl-Base-Start'!D136-IF(COUNTIF('Bowl-Season'!$A:$A,'Bowl-Base-End'!$A136)&gt;0,VLOOKUP('Bowl-Base-End'!$A136,'Bowl-Season'!$A:$K,4,FALSE))</f>
        <v>6</v>
      </c>
      <c r="E136">
        <f>'Bowl-Base-Start'!E136-IF(COUNTIF('Bowl-Season'!$A:$A,'Bowl-Base-End'!$A136)&gt;0,VLOOKUP('Bowl-Base-End'!$A136,'Bowl-Season'!$A:$K,5,FALSE))</f>
        <v>452</v>
      </c>
      <c r="F136">
        <f>'Bowl-Base-Start'!F136-IF(COUNTIF('Bowl-Season'!$A:$A,'Bowl-Base-End'!$A136)&gt;0,VLOOKUP('Bowl-Base-End'!$A136,'Bowl-Season'!$A:$K,6,FALSE))</f>
        <v>27</v>
      </c>
      <c r="G136">
        <f>'Bowl-Base-Start'!G136-IF(COUNTIF('Bowl-Season'!$A:$A,'Bowl-Base-End'!$A136)&gt;0,VLOOKUP('Bowl-Base-End'!$A136,'Bowl-Season'!$A:$K,8,FALSE))</f>
        <v>2</v>
      </c>
      <c r="H136">
        <f>'Bowl-Base-Start'!H136-IF(COUNTIF('Bowl-Season'!$A:$A,'Bowl-Base-End'!$A136)&gt;0,VLOOKUP('Bowl-Base-End'!$A136,'Bowl-Season'!$A:$K,9,FALSE))</f>
        <v>55</v>
      </c>
      <c r="I136">
        <f>'Bowl-Base-Start'!I136-IF(COUNTIF('Bowl-Season'!$A:$A,'Bowl-Base-End'!$A136)&gt;0,VLOOKUP('Bowl-Base-End'!$A136,'Bowl-Season'!$A:$K,10,FALSE))</f>
        <v>5</v>
      </c>
      <c r="J136">
        <f>'Bowl-Base-Start'!J136</f>
        <v>5</v>
      </c>
      <c r="K136">
        <f>'Bowl-Base-Start'!K136</f>
        <v>33</v>
      </c>
      <c r="L136" t="str">
        <f>'Bowl-Base-Start'!L136</f>
        <v>Y</v>
      </c>
    </row>
    <row r="137" spans="1:12" x14ac:dyDescent="0.2">
      <c r="A137" t="str">
        <f>'Bowl-Base-Start'!A137</f>
        <v>J Lloyd</v>
      </c>
      <c r="B137">
        <f>'Bowl-Base-Start'!B137-IF(COUNTIF('Bat-Season'!$A:$A,'Bowl-Base-End'!$A137)&gt;0,VLOOKUP('Bowl-Base-End'!$A137,'Bat-Season'!$A:$K,2,FALSE))</f>
        <v>20</v>
      </c>
      <c r="C137">
        <f>'Bowl-Base-Start'!C137-IF(COUNTIF('Bowl-Season'!$A:$A,'Bowl-Base-End'!$A137)&gt;0,VLOOKUP('Bowl-Base-End'!$A137,'Bowl-Season'!$A:$K,3,FALSE))</f>
        <v>0</v>
      </c>
      <c r="D137">
        <f>'Bowl-Base-Start'!D137-IF(COUNTIF('Bowl-Season'!$A:$A,'Bowl-Base-End'!$A137)&gt;0,VLOOKUP('Bowl-Base-End'!$A137,'Bowl-Season'!$A:$K,4,FALSE))</f>
        <v>0</v>
      </c>
      <c r="E137">
        <f>'Bowl-Base-Start'!E137-IF(COUNTIF('Bowl-Season'!$A:$A,'Bowl-Base-End'!$A137)&gt;0,VLOOKUP('Bowl-Base-End'!$A137,'Bowl-Season'!$A:$K,5,FALSE))</f>
        <v>0</v>
      </c>
      <c r="F137">
        <f>'Bowl-Base-Start'!F137-IF(COUNTIF('Bowl-Season'!$A:$A,'Bowl-Base-End'!$A137)&gt;0,VLOOKUP('Bowl-Base-End'!$A137,'Bowl-Season'!$A:$K,6,FALSE))</f>
        <v>0</v>
      </c>
      <c r="G137">
        <f>'Bowl-Base-Start'!G137-IF(COUNTIF('Bowl-Season'!$A:$A,'Bowl-Base-End'!$A137)&gt;0,VLOOKUP('Bowl-Base-End'!$A137,'Bowl-Season'!$A:$K,8,FALSE))</f>
        <v>0</v>
      </c>
      <c r="H137">
        <f>'Bowl-Base-Start'!H137-IF(COUNTIF('Bowl-Season'!$A:$A,'Bowl-Base-End'!$A137)&gt;0,VLOOKUP('Bowl-Base-End'!$A137,'Bowl-Season'!$A:$K,9,FALSE))</f>
        <v>0</v>
      </c>
      <c r="I137">
        <f>'Bowl-Base-Start'!I137-IF(COUNTIF('Bowl-Season'!$A:$A,'Bowl-Base-End'!$A137)&gt;0,VLOOKUP('Bowl-Base-End'!$A137,'Bowl-Season'!$A:$K,10,FALSE))</f>
        <v>0</v>
      </c>
      <c r="J137">
        <f>'Bowl-Base-Start'!J137</f>
        <v>0</v>
      </c>
      <c r="K137">
        <f>'Bowl-Base-Start'!K137</f>
        <v>0</v>
      </c>
      <c r="L137" t="str">
        <f>'Bowl-Base-Start'!L137</f>
        <v>N</v>
      </c>
    </row>
    <row r="138" spans="1:12" x14ac:dyDescent="0.2">
      <c r="A138" t="str">
        <f>'Bowl-Base-Start'!A138</f>
        <v>Tom Lockhart</v>
      </c>
      <c r="B138">
        <f>'Bowl-Base-Start'!B138-IF(COUNTIF('Bat-Season'!$A:$A,'Bowl-Base-End'!$A138)&gt;0,VLOOKUP('Bowl-Base-End'!$A138,'Bat-Season'!$A:$K,2,FALSE))</f>
        <v>127</v>
      </c>
      <c r="C138">
        <f>'Bowl-Base-Start'!C138-IF(COUNTIF('Bowl-Season'!$A:$A,'Bowl-Base-End'!$A138)&gt;0,VLOOKUP('Bowl-Base-End'!$A138,'Bowl-Season'!$A:$K,3,FALSE))</f>
        <v>26.1</v>
      </c>
      <c r="D138">
        <f>'Bowl-Base-Start'!D138-IF(COUNTIF('Bowl-Season'!$A:$A,'Bowl-Base-End'!$A138)&gt;0,VLOOKUP('Bowl-Base-End'!$A138,'Bowl-Season'!$A:$K,4,FALSE))</f>
        <v>0</v>
      </c>
      <c r="E138">
        <f>'Bowl-Base-Start'!E138-IF(COUNTIF('Bowl-Season'!$A:$A,'Bowl-Base-End'!$A138)&gt;0,VLOOKUP('Bowl-Base-End'!$A138,'Bowl-Season'!$A:$K,5,FALSE))</f>
        <v>189</v>
      </c>
      <c r="F138">
        <f>'Bowl-Base-Start'!F138-IF(COUNTIF('Bowl-Season'!$A:$A,'Bowl-Base-End'!$A138)&gt;0,VLOOKUP('Bowl-Base-End'!$A138,'Bowl-Season'!$A:$K,6,FALSE))</f>
        <v>4</v>
      </c>
      <c r="G138">
        <f>'Bowl-Base-Start'!G138-IF(COUNTIF('Bowl-Season'!$A:$A,'Bowl-Base-End'!$A138)&gt;0,VLOOKUP('Bowl-Base-End'!$A138,'Bowl-Season'!$A:$K,8,FALSE))</f>
        <v>0</v>
      </c>
      <c r="H138">
        <f>'Bowl-Base-Start'!H138-IF(COUNTIF('Bowl-Season'!$A:$A,'Bowl-Base-End'!$A138)&gt;0,VLOOKUP('Bowl-Base-End'!$A138,'Bowl-Season'!$A:$K,9,FALSE))</f>
        <v>10</v>
      </c>
      <c r="I138">
        <f>'Bowl-Base-Start'!I138-IF(COUNTIF('Bowl-Season'!$A:$A,'Bowl-Base-End'!$A138)&gt;0,VLOOKUP('Bowl-Base-End'!$A138,'Bowl-Season'!$A:$K,10,FALSE))</f>
        <v>0</v>
      </c>
      <c r="J138">
        <f>'Bowl-Base-Start'!J138</f>
        <v>4</v>
      </c>
      <c r="K138">
        <f>'Bowl-Base-Start'!K138</f>
        <v>23</v>
      </c>
      <c r="L138" t="str">
        <f>'Bowl-Base-Start'!L138</f>
        <v>Y</v>
      </c>
    </row>
    <row r="139" spans="1:12" x14ac:dyDescent="0.2">
      <c r="A139" t="str">
        <f>'Bowl-Base-Start'!A139</f>
        <v>Tom Lonnen</v>
      </c>
      <c r="B139">
        <f>'Bowl-Base-Start'!B139-IF(COUNTIF('Bat-Season'!$A:$A,'Bowl-Base-End'!$A139)&gt;0,VLOOKUP('Bowl-Base-End'!$A139,'Bat-Season'!$A:$K,2,FALSE))</f>
        <v>356</v>
      </c>
      <c r="C139">
        <v>2730.4</v>
      </c>
      <c r="D139">
        <f>'Bowl-Base-Start'!D139-IF(COUNTIF('Bowl-Season'!$A:$A,'Bowl-Base-End'!$A139)&gt;0,VLOOKUP('Bowl-Base-End'!$A139,'Bowl-Season'!$A:$K,4,FALSE))</f>
        <v>333</v>
      </c>
      <c r="E139">
        <f>'Bowl-Base-Start'!E139-IF(COUNTIF('Bowl-Season'!$A:$A,'Bowl-Base-End'!$A139)&gt;0,VLOOKUP('Bowl-Base-End'!$A139,'Bowl-Season'!$A:$K,5,FALSE))</f>
        <v>9581</v>
      </c>
      <c r="F139">
        <f>'Bowl-Base-Start'!F139-IF(COUNTIF('Bowl-Season'!$A:$A,'Bowl-Base-End'!$A139)&gt;0,VLOOKUP('Bowl-Base-End'!$A139,'Bowl-Season'!$A:$K,6,FALSE))</f>
        <v>612</v>
      </c>
      <c r="G139">
        <f>'Bowl-Base-Start'!G139-IF(COUNTIF('Bowl-Season'!$A:$A,'Bowl-Base-End'!$A139)&gt;0,VLOOKUP('Bowl-Base-End'!$A139,'Bowl-Season'!$A:$K,8,FALSE))</f>
        <v>18</v>
      </c>
      <c r="H139">
        <f>'Bowl-Base-Start'!H139-IF(COUNTIF('Bowl-Season'!$A:$A,'Bowl-Base-End'!$A139)&gt;0,VLOOKUP('Bowl-Base-End'!$A139,'Bowl-Season'!$A:$K,9,FALSE))</f>
        <v>0</v>
      </c>
      <c r="I139">
        <f>'Bowl-Base-Start'!I139-IF(COUNTIF('Bowl-Season'!$A:$A,'Bowl-Base-End'!$A139)&gt;0,VLOOKUP('Bowl-Base-End'!$A139,'Bowl-Season'!$A:$K,10,FALSE))</f>
        <v>0</v>
      </c>
      <c r="J139">
        <f>'Bowl-Base-Start'!J139</f>
        <v>7</v>
      </c>
      <c r="K139">
        <f>'Bowl-Base-Start'!K139</f>
        <v>43</v>
      </c>
      <c r="L139" t="str">
        <f>'Bowl-Base-Start'!L139</f>
        <v>Y</v>
      </c>
    </row>
    <row r="140" spans="1:12" x14ac:dyDescent="0.2">
      <c r="A140" t="str">
        <f>'Bowl-Base-Start'!A140</f>
        <v>Ross Lonsdale</v>
      </c>
      <c r="B140">
        <f>'Bowl-Base-Start'!B140-IF(COUNTIF('Bat-Season'!$A:$A,'Bowl-Base-End'!$A140)&gt;0,VLOOKUP('Bowl-Base-End'!$A140,'Bat-Season'!$A:$K,2,FALSE))</f>
        <v>9</v>
      </c>
      <c r="C140">
        <f>'Bowl-Base-Start'!C140-IF(COUNTIF('Bowl-Season'!$A:$A,'Bowl-Base-End'!$A140)&gt;0,VLOOKUP('Bowl-Base-End'!$A140,'Bowl-Season'!$A:$K,3,FALSE))</f>
        <v>60</v>
      </c>
      <c r="D140">
        <f>'Bowl-Base-Start'!D140-IF(COUNTIF('Bowl-Season'!$A:$A,'Bowl-Base-End'!$A140)&gt;0,VLOOKUP('Bowl-Base-End'!$A140,'Bowl-Season'!$A:$K,4,FALSE))</f>
        <v>4</v>
      </c>
      <c r="E140">
        <f>'Bowl-Base-Start'!E140-IF(COUNTIF('Bowl-Season'!$A:$A,'Bowl-Base-End'!$A140)&gt;0,VLOOKUP('Bowl-Base-End'!$A140,'Bowl-Season'!$A:$K,5,FALSE))</f>
        <v>225</v>
      </c>
      <c r="F140">
        <f>'Bowl-Base-Start'!F140-IF(COUNTIF('Bowl-Season'!$A:$A,'Bowl-Base-End'!$A140)&gt;0,VLOOKUP('Bowl-Base-End'!$A140,'Bowl-Season'!$A:$K,6,FALSE))</f>
        <v>11</v>
      </c>
      <c r="G140">
        <f>'Bowl-Base-Start'!G140-IF(COUNTIF('Bowl-Season'!$A:$A,'Bowl-Base-End'!$A140)&gt;0,VLOOKUP('Bowl-Base-End'!$A140,'Bowl-Season'!$A:$K,8,FALSE))</f>
        <v>0</v>
      </c>
      <c r="H140">
        <f>'Bowl-Base-Start'!H140-IF(COUNTIF('Bowl-Season'!$A:$A,'Bowl-Base-End'!$A140)&gt;0,VLOOKUP('Bowl-Base-End'!$A140,'Bowl-Season'!$A:$K,9,FALSE))</f>
        <v>41</v>
      </c>
      <c r="I140">
        <f>'Bowl-Base-Start'!I140-IF(COUNTIF('Bowl-Season'!$A:$A,'Bowl-Base-End'!$A140)&gt;0,VLOOKUP('Bowl-Base-End'!$A140,'Bowl-Season'!$A:$K,10,FALSE))</f>
        <v>14</v>
      </c>
      <c r="J140">
        <f>'Bowl-Base-Start'!J140</f>
        <v>3</v>
      </c>
      <c r="K140">
        <f>'Bowl-Base-Start'!K140</f>
        <v>36</v>
      </c>
      <c r="L140" t="str">
        <f>'Bowl-Base-Start'!L140</f>
        <v>Y</v>
      </c>
    </row>
    <row r="141" spans="1:12" x14ac:dyDescent="0.2">
      <c r="A141" t="str">
        <f>'Bowl-Base-Start'!A141</f>
        <v>D Machine</v>
      </c>
      <c r="B141">
        <f>'Bowl-Base-Start'!B141-IF(COUNTIF('Bat-Season'!$A:$A,'Bowl-Base-End'!$A141)&gt;0,VLOOKUP('Bowl-Base-End'!$A141,'Bat-Season'!$A:$K,2,FALSE))</f>
        <v>1</v>
      </c>
      <c r="C141">
        <f>'Bowl-Base-Start'!C141-IF(COUNTIF('Bowl-Season'!$A:$A,'Bowl-Base-End'!$A141)&gt;0,VLOOKUP('Bowl-Base-End'!$A141,'Bowl-Season'!$A:$K,3,FALSE))</f>
        <v>0</v>
      </c>
      <c r="D141">
        <f>'Bowl-Base-Start'!D141-IF(COUNTIF('Bowl-Season'!$A:$A,'Bowl-Base-End'!$A141)&gt;0,VLOOKUP('Bowl-Base-End'!$A141,'Bowl-Season'!$A:$K,4,FALSE))</f>
        <v>0</v>
      </c>
      <c r="E141">
        <f>'Bowl-Base-Start'!E141-IF(COUNTIF('Bowl-Season'!$A:$A,'Bowl-Base-End'!$A141)&gt;0,VLOOKUP('Bowl-Base-End'!$A141,'Bowl-Season'!$A:$K,5,FALSE))</f>
        <v>0</v>
      </c>
      <c r="F141">
        <f>'Bowl-Base-Start'!F141-IF(COUNTIF('Bowl-Season'!$A:$A,'Bowl-Base-End'!$A141)&gt;0,VLOOKUP('Bowl-Base-End'!$A141,'Bowl-Season'!$A:$K,6,FALSE))</f>
        <v>0</v>
      </c>
      <c r="G141">
        <f>'Bowl-Base-Start'!G141-IF(COUNTIF('Bowl-Season'!$A:$A,'Bowl-Base-End'!$A141)&gt;0,VLOOKUP('Bowl-Base-End'!$A141,'Bowl-Season'!$A:$K,8,FALSE))</f>
        <v>0</v>
      </c>
      <c r="H141">
        <f>'Bowl-Base-Start'!H141-IF(COUNTIF('Bowl-Season'!$A:$A,'Bowl-Base-End'!$A141)&gt;0,VLOOKUP('Bowl-Base-End'!$A141,'Bowl-Season'!$A:$K,9,FALSE))</f>
        <v>0</v>
      </c>
      <c r="I141">
        <f>'Bowl-Base-Start'!I141-IF(COUNTIF('Bowl-Season'!$A:$A,'Bowl-Base-End'!$A141)&gt;0,VLOOKUP('Bowl-Base-End'!$A141,'Bowl-Season'!$A:$K,10,FALSE))</f>
        <v>0</v>
      </c>
      <c r="J141">
        <f>'Bowl-Base-Start'!J141</f>
        <v>0</v>
      </c>
      <c r="K141">
        <f>'Bowl-Base-Start'!K141</f>
        <v>0</v>
      </c>
      <c r="L141" t="str">
        <f>'Bowl-Base-Start'!L141</f>
        <v>N</v>
      </c>
    </row>
    <row r="142" spans="1:12" x14ac:dyDescent="0.2">
      <c r="A142" t="str">
        <f>'Bowl-Base-Start'!A142</f>
        <v>Christian Maclaren</v>
      </c>
      <c r="B142">
        <f>'Bowl-Base-Start'!B142-IF(COUNTIF('Bat-Season'!$A:$A,'Bowl-Base-End'!$A142)&gt;0,VLOOKUP('Bowl-Base-End'!$A142,'Bat-Season'!$A:$K,2,FALSE))</f>
        <v>3</v>
      </c>
      <c r="C142">
        <f>'Bowl-Base-Start'!C142-IF(COUNTIF('Bowl-Season'!$A:$A,'Bowl-Base-End'!$A142)&gt;0,VLOOKUP('Bowl-Base-End'!$A142,'Bowl-Season'!$A:$K,3,FALSE))</f>
        <v>2</v>
      </c>
      <c r="D142">
        <f>'Bowl-Base-Start'!D142-IF(COUNTIF('Bowl-Season'!$A:$A,'Bowl-Base-End'!$A142)&gt;0,VLOOKUP('Bowl-Base-End'!$A142,'Bowl-Season'!$A:$K,4,FALSE))</f>
        <v>0</v>
      </c>
      <c r="E142">
        <f>'Bowl-Base-Start'!E142-IF(COUNTIF('Bowl-Season'!$A:$A,'Bowl-Base-End'!$A142)&gt;0,VLOOKUP('Bowl-Base-End'!$A142,'Bowl-Season'!$A:$K,5,FALSE))</f>
        <v>11</v>
      </c>
      <c r="F142">
        <f>'Bowl-Base-Start'!F142-IF(COUNTIF('Bowl-Season'!$A:$A,'Bowl-Base-End'!$A142)&gt;0,VLOOKUP('Bowl-Base-End'!$A142,'Bowl-Season'!$A:$K,6,FALSE))</f>
        <v>0</v>
      </c>
      <c r="G142">
        <f>'Bowl-Base-Start'!G142-IF(COUNTIF('Bowl-Season'!$A:$A,'Bowl-Base-End'!$A142)&gt;0,VLOOKUP('Bowl-Base-End'!$A142,'Bowl-Season'!$A:$K,8,FALSE))</f>
        <v>0</v>
      </c>
      <c r="H142">
        <f>'Bowl-Base-Start'!H142-IF(COUNTIF('Bowl-Season'!$A:$A,'Bowl-Base-End'!$A142)&gt;0,VLOOKUP('Bowl-Base-End'!$A142,'Bowl-Season'!$A:$K,9,FALSE))</f>
        <v>0</v>
      </c>
      <c r="I142">
        <f>'Bowl-Base-Start'!I142-IF(COUNTIF('Bowl-Season'!$A:$A,'Bowl-Base-End'!$A142)&gt;0,VLOOKUP('Bowl-Base-End'!$A142,'Bowl-Season'!$A:$K,10,FALSE))</f>
        <v>0</v>
      </c>
      <c r="J142">
        <f>'Bowl-Base-Start'!J142</f>
        <v>0</v>
      </c>
      <c r="K142">
        <f>'Bowl-Base-Start'!K142</f>
        <v>11</v>
      </c>
      <c r="L142" t="str">
        <f>'Bowl-Base-Start'!L142</f>
        <v>N</v>
      </c>
    </row>
    <row r="143" spans="1:12" x14ac:dyDescent="0.2">
      <c r="A143" t="str">
        <f>'Bowl-Base-Start'!A143</f>
        <v>N Macrides</v>
      </c>
      <c r="B143">
        <f>'Bowl-Base-Start'!B143-IF(COUNTIF('Bat-Season'!$A:$A,'Bowl-Base-End'!$A143)&gt;0,VLOOKUP('Bowl-Base-End'!$A143,'Bat-Season'!$A:$K,2,FALSE))</f>
        <v>3</v>
      </c>
      <c r="C143">
        <f>'Bowl-Base-Start'!C143-IF(COUNTIF('Bowl-Season'!$A:$A,'Bowl-Base-End'!$A143)&gt;0,VLOOKUP('Bowl-Base-End'!$A143,'Bowl-Season'!$A:$K,3,FALSE))</f>
        <v>0</v>
      </c>
      <c r="D143">
        <f>'Bowl-Base-Start'!D143-IF(COUNTIF('Bowl-Season'!$A:$A,'Bowl-Base-End'!$A143)&gt;0,VLOOKUP('Bowl-Base-End'!$A143,'Bowl-Season'!$A:$K,4,FALSE))</f>
        <v>0</v>
      </c>
      <c r="E143">
        <f>'Bowl-Base-Start'!E143-IF(COUNTIF('Bowl-Season'!$A:$A,'Bowl-Base-End'!$A143)&gt;0,VLOOKUP('Bowl-Base-End'!$A143,'Bowl-Season'!$A:$K,5,FALSE))</f>
        <v>0</v>
      </c>
      <c r="F143">
        <f>'Bowl-Base-Start'!F143-IF(COUNTIF('Bowl-Season'!$A:$A,'Bowl-Base-End'!$A143)&gt;0,VLOOKUP('Bowl-Base-End'!$A143,'Bowl-Season'!$A:$K,6,FALSE))</f>
        <v>0</v>
      </c>
      <c r="G143">
        <f>'Bowl-Base-Start'!G143-IF(COUNTIF('Bowl-Season'!$A:$A,'Bowl-Base-End'!$A143)&gt;0,VLOOKUP('Bowl-Base-End'!$A143,'Bowl-Season'!$A:$K,8,FALSE))</f>
        <v>0</v>
      </c>
      <c r="H143">
        <f>'Bowl-Base-Start'!H143-IF(COUNTIF('Bowl-Season'!$A:$A,'Bowl-Base-End'!$A143)&gt;0,VLOOKUP('Bowl-Base-End'!$A143,'Bowl-Season'!$A:$K,9,FALSE))</f>
        <v>0</v>
      </c>
      <c r="I143">
        <f>'Bowl-Base-Start'!I143-IF(COUNTIF('Bowl-Season'!$A:$A,'Bowl-Base-End'!$A143)&gt;0,VLOOKUP('Bowl-Base-End'!$A143,'Bowl-Season'!$A:$K,10,FALSE))</f>
        <v>0</v>
      </c>
      <c r="J143">
        <f>'Bowl-Base-Start'!J143</f>
        <v>0</v>
      </c>
      <c r="K143">
        <f>'Bowl-Base-Start'!K143</f>
        <v>0</v>
      </c>
      <c r="L143" t="str">
        <f>'Bowl-Base-Start'!L143</f>
        <v>N</v>
      </c>
    </row>
    <row r="144" spans="1:12" x14ac:dyDescent="0.2">
      <c r="A144" t="str">
        <f>'Bowl-Base-Start'!A144</f>
        <v>R Madabushi</v>
      </c>
      <c r="B144">
        <f>'Bowl-Base-Start'!B144-IF(COUNTIF('Bat-Season'!$A:$A,'Bowl-Base-End'!$A144)&gt;0,VLOOKUP('Bowl-Base-End'!$A144,'Bat-Season'!$A:$K,2,FALSE))</f>
        <v>27</v>
      </c>
      <c r="C144">
        <f>'Bowl-Base-Start'!C144-IF(COUNTIF('Bowl-Season'!$A:$A,'Bowl-Base-End'!$A144)&gt;0,VLOOKUP('Bowl-Base-End'!$A144,'Bowl-Season'!$A:$K,3,FALSE))</f>
        <v>186</v>
      </c>
      <c r="D144">
        <f>'Bowl-Base-Start'!D144-IF(COUNTIF('Bowl-Season'!$A:$A,'Bowl-Base-End'!$A144)&gt;0,VLOOKUP('Bowl-Base-End'!$A144,'Bowl-Season'!$A:$K,4,FALSE))</f>
        <v>30</v>
      </c>
      <c r="E144">
        <f>'Bowl-Base-Start'!E144-IF(COUNTIF('Bowl-Season'!$A:$A,'Bowl-Base-End'!$A144)&gt;0,VLOOKUP('Bowl-Base-End'!$A144,'Bowl-Season'!$A:$K,5,FALSE))</f>
        <v>677</v>
      </c>
      <c r="F144">
        <f>'Bowl-Base-Start'!F144-IF(COUNTIF('Bowl-Season'!$A:$A,'Bowl-Base-End'!$A144)&gt;0,VLOOKUP('Bowl-Base-End'!$A144,'Bowl-Season'!$A:$K,6,FALSE))</f>
        <v>29</v>
      </c>
      <c r="G144">
        <f>'Bowl-Base-Start'!G144-IF(COUNTIF('Bowl-Season'!$A:$A,'Bowl-Base-End'!$A144)&gt;0,VLOOKUP('Bowl-Base-End'!$A144,'Bowl-Season'!$A:$K,8,FALSE))</f>
        <v>1</v>
      </c>
      <c r="H144">
        <f>'Bowl-Base-Start'!H144-IF(COUNTIF('Bowl-Season'!$A:$A,'Bowl-Base-End'!$A144)&gt;0,VLOOKUP('Bowl-Base-End'!$A144,'Bowl-Season'!$A:$K,9,FALSE))</f>
        <v>0</v>
      </c>
      <c r="I144">
        <f>'Bowl-Base-Start'!I144-IF(COUNTIF('Bowl-Season'!$A:$A,'Bowl-Base-End'!$A144)&gt;0,VLOOKUP('Bowl-Base-End'!$A144,'Bowl-Season'!$A:$K,10,FALSE))</f>
        <v>0</v>
      </c>
      <c r="J144">
        <f>'Bowl-Base-Start'!J144</f>
        <v>5</v>
      </c>
      <c r="K144">
        <f>'Bowl-Base-Start'!K144</f>
        <v>28</v>
      </c>
      <c r="L144" t="str">
        <f>'Bowl-Base-Start'!L144</f>
        <v>N</v>
      </c>
    </row>
    <row r="145" spans="1:12" x14ac:dyDescent="0.2">
      <c r="A145" t="str">
        <f>'Bowl-Base-Start'!A145</f>
        <v>Harry Madley</v>
      </c>
      <c r="B145">
        <f>'Bowl-Base-Start'!B145-IF(COUNTIF('Bat-Season'!$A:$A,'Bowl-Base-End'!$A145)&gt;0,VLOOKUP('Bowl-Base-End'!$A145,'Bat-Season'!$A:$K,2,FALSE))</f>
        <v>4</v>
      </c>
      <c r="C145">
        <f>'Bowl-Base-Start'!C145-IF(COUNTIF('Bowl-Season'!$A:$A,'Bowl-Base-End'!$A145)&gt;0,VLOOKUP('Bowl-Base-End'!$A145,'Bowl-Season'!$A:$K,3,FALSE))</f>
        <v>15</v>
      </c>
      <c r="D145">
        <f>'Bowl-Base-Start'!D145-IF(COUNTIF('Bowl-Season'!$A:$A,'Bowl-Base-End'!$A145)&gt;0,VLOOKUP('Bowl-Base-End'!$A145,'Bowl-Season'!$A:$K,4,FALSE))</f>
        <v>1</v>
      </c>
      <c r="E145">
        <f>'Bowl-Base-Start'!E145-IF(COUNTIF('Bowl-Season'!$A:$A,'Bowl-Base-End'!$A145)&gt;0,VLOOKUP('Bowl-Base-End'!$A145,'Bowl-Season'!$A:$K,5,FALSE))</f>
        <v>65</v>
      </c>
      <c r="F145">
        <f>'Bowl-Base-Start'!F145-IF(COUNTIF('Bowl-Season'!$A:$A,'Bowl-Base-End'!$A145)&gt;0,VLOOKUP('Bowl-Base-End'!$A145,'Bowl-Season'!$A:$K,6,FALSE))</f>
        <v>2</v>
      </c>
      <c r="G145">
        <f>'Bowl-Base-Start'!G145-IF(COUNTIF('Bowl-Season'!$A:$A,'Bowl-Base-End'!$A145)&gt;0,VLOOKUP('Bowl-Base-End'!$A145,'Bowl-Season'!$A:$K,8,FALSE))</f>
        <v>0</v>
      </c>
      <c r="H145">
        <f>'Bowl-Base-Start'!H145-IF(COUNTIF('Bowl-Season'!$A:$A,'Bowl-Base-End'!$A145)&gt;0,VLOOKUP('Bowl-Base-End'!$A145,'Bowl-Season'!$A:$K,9,FALSE))</f>
        <v>0</v>
      </c>
      <c r="I145">
        <f>'Bowl-Base-Start'!I145-IF(COUNTIF('Bowl-Season'!$A:$A,'Bowl-Base-End'!$A145)&gt;0,VLOOKUP('Bowl-Base-End'!$A145,'Bowl-Season'!$A:$K,10,FALSE))</f>
        <v>0</v>
      </c>
      <c r="J145">
        <f>'Bowl-Base-Start'!J145</f>
        <v>1</v>
      </c>
      <c r="K145">
        <f>'Bowl-Base-Start'!K145</f>
        <v>5</v>
      </c>
      <c r="L145" t="str">
        <f>'Bowl-Base-Start'!L145</f>
        <v>N</v>
      </c>
    </row>
    <row r="146" spans="1:12" x14ac:dyDescent="0.2">
      <c r="A146" t="str">
        <f>'Bowl-Base-Start'!A146</f>
        <v>M Magill</v>
      </c>
      <c r="B146">
        <f>'Bowl-Base-Start'!B146-IF(COUNTIF('Bat-Season'!$A:$A,'Bowl-Base-End'!$A146)&gt;0,VLOOKUP('Bowl-Base-End'!$A146,'Bat-Season'!$A:$K,2,FALSE))</f>
        <v>33</v>
      </c>
      <c r="C146">
        <f>'Bowl-Base-Start'!C146-IF(COUNTIF('Bowl-Season'!$A:$A,'Bowl-Base-End'!$A146)&gt;0,VLOOKUP('Bowl-Base-End'!$A146,'Bowl-Season'!$A:$K,3,FALSE))</f>
        <v>206</v>
      </c>
      <c r="D146">
        <f>'Bowl-Base-Start'!D146-IF(COUNTIF('Bowl-Season'!$A:$A,'Bowl-Base-End'!$A146)&gt;0,VLOOKUP('Bowl-Base-End'!$A146,'Bowl-Season'!$A:$K,4,FALSE))</f>
        <v>23</v>
      </c>
      <c r="E146">
        <f>'Bowl-Base-Start'!E146-IF(COUNTIF('Bowl-Season'!$A:$A,'Bowl-Base-End'!$A146)&gt;0,VLOOKUP('Bowl-Base-End'!$A146,'Bowl-Season'!$A:$K,5,FALSE))</f>
        <v>849</v>
      </c>
      <c r="F146">
        <f>'Bowl-Base-Start'!F146-IF(COUNTIF('Bowl-Season'!$A:$A,'Bowl-Base-End'!$A146)&gt;0,VLOOKUP('Bowl-Base-End'!$A146,'Bowl-Season'!$A:$K,6,FALSE))</f>
        <v>40</v>
      </c>
      <c r="G146">
        <f>'Bowl-Base-Start'!G146-IF(COUNTIF('Bowl-Season'!$A:$A,'Bowl-Base-End'!$A146)&gt;0,VLOOKUP('Bowl-Base-End'!$A146,'Bowl-Season'!$A:$K,8,FALSE))</f>
        <v>0</v>
      </c>
      <c r="H146">
        <f>'Bowl-Base-Start'!H146-IF(COUNTIF('Bowl-Season'!$A:$A,'Bowl-Base-End'!$A146)&gt;0,VLOOKUP('Bowl-Base-End'!$A146,'Bowl-Season'!$A:$K,9,FALSE))</f>
        <v>0</v>
      </c>
      <c r="I146">
        <f>'Bowl-Base-Start'!I146-IF(COUNTIF('Bowl-Season'!$A:$A,'Bowl-Base-End'!$A146)&gt;0,VLOOKUP('Bowl-Base-End'!$A146,'Bowl-Season'!$A:$K,10,FALSE))</f>
        <v>0</v>
      </c>
      <c r="J146">
        <f>'Bowl-Base-Start'!J146</f>
        <v>4</v>
      </c>
      <c r="K146">
        <f>'Bowl-Base-Start'!K146</f>
        <v>5</v>
      </c>
      <c r="L146" t="str">
        <f>'Bowl-Base-Start'!L146</f>
        <v>N</v>
      </c>
    </row>
    <row r="147" spans="1:12" x14ac:dyDescent="0.2">
      <c r="A147" t="str">
        <f>'Bowl-Base-Start'!A147</f>
        <v>C Maharaj</v>
      </c>
      <c r="B147">
        <f>'Bowl-Base-Start'!B147-IF(COUNTIF('Bat-Season'!$A:$A,'Bowl-Base-End'!$A147)&gt;0,VLOOKUP('Bowl-Base-End'!$A147,'Bat-Season'!$A:$K,2,FALSE))</f>
        <v>6</v>
      </c>
      <c r="C147">
        <f>'Bowl-Base-Start'!C147-IF(COUNTIF('Bowl-Season'!$A:$A,'Bowl-Base-End'!$A147)&gt;0,VLOOKUP('Bowl-Base-End'!$A147,'Bowl-Season'!$A:$K,3,FALSE))</f>
        <v>6</v>
      </c>
      <c r="D147">
        <f>'Bowl-Base-Start'!D147-IF(COUNTIF('Bowl-Season'!$A:$A,'Bowl-Base-End'!$A147)&gt;0,VLOOKUP('Bowl-Base-End'!$A147,'Bowl-Season'!$A:$K,4,FALSE))</f>
        <v>0</v>
      </c>
      <c r="E147">
        <f>'Bowl-Base-Start'!E147-IF(COUNTIF('Bowl-Season'!$A:$A,'Bowl-Base-End'!$A147)&gt;0,VLOOKUP('Bowl-Base-End'!$A147,'Bowl-Season'!$A:$K,5,FALSE))</f>
        <v>30</v>
      </c>
      <c r="F147">
        <f>'Bowl-Base-Start'!F147-IF(COUNTIF('Bowl-Season'!$A:$A,'Bowl-Base-End'!$A147)&gt;0,VLOOKUP('Bowl-Base-End'!$A147,'Bowl-Season'!$A:$K,6,FALSE))</f>
        <v>1</v>
      </c>
      <c r="G147">
        <f>'Bowl-Base-Start'!G147-IF(COUNTIF('Bowl-Season'!$A:$A,'Bowl-Base-End'!$A147)&gt;0,VLOOKUP('Bowl-Base-End'!$A147,'Bowl-Season'!$A:$K,8,FALSE))</f>
        <v>0</v>
      </c>
      <c r="H147">
        <f>'Bowl-Base-Start'!H147-IF(COUNTIF('Bowl-Season'!$A:$A,'Bowl-Base-End'!$A147)&gt;0,VLOOKUP('Bowl-Base-End'!$A147,'Bowl-Season'!$A:$K,9,FALSE))</f>
        <v>0</v>
      </c>
      <c r="I147">
        <f>'Bowl-Base-Start'!I147-IF(COUNTIF('Bowl-Season'!$A:$A,'Bowl-Base-End'!$A147)&gt;0,VLOOKUP('Bowl-Base-End'!$A147,'Bowl-Season'!$A:$K,10,FALSE))</f>
        <v>0</v>
      </c>
      <c r="J147">
        <f>'Bowl-Base-Start'!J147</f>
        <v>1</v>
      </c>
      <c r="K147">
        <f>'Bowl-Base-Start'!K147</f>
        <v>14</v>
      </c>
      <c r="L147" t="str">
        <f>'Bowl-Base-Start'!L147</f>
        <v>N</v>
      </c>
    </row>
    <row r="148" spans="1:12" x14ac:dyDescent="0.2">
      <c r="A148" t="str">
        <f>'Bowl-Base-Start'!A148</f>
        <v>B Marshall</v>
      </c>
      <c r="B148">
        <f>'Bowl-Base-Start'!B148-IF(COUNTIF('Bat-Season'!$A:$A,'Bowl-Base-End'!$A148)&gt;0,VLOOKUP('Bowl-Base-End'!$A148,'Bat-Season'!$A:$K,2,FALSE))</f>
        <v>10</v>
      </c>
      <c r="C148">
        <f>'Bowl-Base-Start'!C148-IF(COUNTIF('Bowl-Season'!$A:$A,'Bowl-Base-End'!$A148)&gt;0,VLOOKUP('Bowl-Base-End'!$A148,'Bowl-Season'!$A:$K,3,FALSE))</f>
        <v>27</v>
      </c>
      <c r="D148">
        <f>'Bowl-Base-Start'!D148-IF(COUNTIF('Bowl-Season'!$A:$A,'Bowl-Base-End'!$A148)&gt;0,VLOOKUP('Bowl-Base-End'!$A148,'Bowl-Season'!$A:$K,4,FALSE))</f>
        <v>0</v>
      </c>
      <c r="E148">
        <f>'Bowl-Base-Start'!E148-IF(COUNTIF('Bowl-Season'!$A:$A,'Bowl-Base-End'!$A148)&gt;0,VLOOKUP('Bowl-Base-End'!$A148,'Bowl-Season'!$A:$K,5,FALSE))</f>
        <v>239</v>
      </c>
      <c r="F148">
        <f>'Bowl-Base-Start'!F148-IF(COUNTIF('Bowl-Season'!$A:$A,'Bowl-Base-End'!$A148)&gt;0,VLOOKUP('Bowl-Base-End'!$A148,'Bowl-Season'!$A:$K,6,FALSE))</f>
        <v>6</v>
      </c>
      <c r="G148">
        <f>'Bowl-Base-Start'!G148-IF(COUNTIF('Bowl-Season'!$A:$A,'Bowl-Base-End'!$A148)&gt;0,VLOOKUP('Bowl-Base-End'!$A148,'Bowl-Season'!$A:$K,8,FALSE))</f>
        <v>0</v>
      </c>
      <c r="H148">
        <f>'Bowl-Base-Start'!H148-IF(COUNTIF('Bowl-Season'!$A:$A,'Bowl-Base-End'!$A148)&gt;0,VLOOKUP('Bowl-Base-End'!$A148,'Bowl-Season'!$A:$K,9,FALSE))</f>
        <v>0</v>
      </c>
      <c r="I148">
        <f>'Bowl-Base-Start'!I148-IF(COUNTIF('Bowl-Season'!$A:$A,'Bowl-Base-End'!$A148)&gt;0,VLOOKUP('Bowl-Base-End'!$A148,'Bowl-Season'!$A:$K,10,FALSE))</f>
        <v>0</v>
      </c>
      <c r="J148">
        <f>'Bowl-Base-Start'!J148</f>
        <v>2</v>
      </c>
      <c r="K148">
        <f>'Bowl-Base-Start'!K148</f>
        <v>16</v>
      </c>
      <c r="L148" t="str">
        <f>'Bowl-Base-Start'!L148</f>
        <v>N</v>
      </c>
    </row>
    <row r="149" spans="1:12" x14ac:dyDescent="0.2">
      <c r="A149" t="str">
        <f>'Bowl-Base-Start'!A149</f>
        <v>K McEvoy</v>
      </c>
      <c r="B149">
        <f>'Bowl-Base-Start'!B149-IF(COUNTIF('Bat-Season'!$A:$A,'Bowl-Base-End'!$A149)&gt;0,VLOOKUP('Bowl-Base-End'!$A149,'Bat-Season'!$A:$K,2,FALSE))</f>
        <v>33</v>
      </c>
      <c r="C149">
        <f>'Bowl-Base-Start'!C149-IF(COUNTIF('Bowl-Season'!$A:$A,'Bowl-Base-End'!$A149)&gt;0,VLOOKUP('Bowl-Base-End'!$A149,'Bowl-Season'!$A:$K,3,FALSE))</f>
        <v>71</v>
      </c>
      <c r="D149">
        <f>'Bowl-Base-Start'!D149-IF(COUNTIF('Bowl-Season'!$A:$A,'Bowl-Base-End'!$A149)&gt;0,VLOOKUP('Bowl-Base-End'!$A149,'Bowl-Season'!$A:$K,4,FALSE))</f>
        <v>0</v>
      </c>
      <c r="E149">
        <f>'Bowl-Base-Start'!E149-IF(COUNTIF('Bowl-Season'!$A:$A,'Bowl-Base-End'!$A149)&gt;0,VLOOKUP('Bowl-Base-End'!$A149,'Bowl-Season'!$A:$K,5,FALSE))</f>
        <v>393</v>
      </c>
      <c r="F149">
        <f>'Bowl-Base-Start'!F149-IF(COUNTIF('Bowl-Season'!$A:$A,'Bowl-Base-End'!$A149)&gt;0,VLOOKUP('Bowl-Base-End'!$A149,'Bowl-Season'!$A:$K,6,FALSE))</f>
        <v>11</v>
      </c>
      <c r="G149">
        <f>'Bowl-Base-Start'!G149-IF(COUNTIF('Bowl-Season'!$A:$A,'Bowl-Base-End'!$A149)&gt;0,VLOOKUP('Bowl-Base-End'!$A149,'Bowl-Season'!$A:$K,8,FALSE))</f>
        <v>0</v>
      </c>
      <c r="H149">
        <f>'Bowl-Base-Start'!H149-IF(COUNTIF('Bowl-Season'!$A:$A,'Bowl-Base-End'!$A149)&gt;0,VLOOKUP('Bowl-Base-End'!$A149,'Bowl-Season'!$A:$K,9,FALSE))</f>
        <v>0</v>
      </c>
      <c r="I149">
        <f>'Bowl-Base-Start'!I149-IF(COUNTIF('Bowl-Season'!$A:$A,'Bowl-Base-End'!$A149)&gt;0,VLOOKUP('Bowl-Base-End'!$A149,'Bowl-Season'!$A:$K,10,FALSE))</f>
        <v>0</v>
      </c>
      <c r="J149">
        <f>'Bowl-Base-Start'!J149</f>
        <v>3</v>
      </c>
      <c r="K149">
        <f>'Bowl-Base-Start'!K149</f>
        <v>25</v>
      </c>
      <c r="L149" t="str">
        <f>'Bowl-Base-Start'!L149</f>
        <v>N</v>
      </c>
    </row>
    <row r="150" spans="1:12" x14ac:dyDescent="0.2">
      <c r="A150" t="str">
        <f>'Bowl-Base-Start'!A150</f>
        <v>B McGhee</v>
      </c>
      <c r="B150">
        <f>'Bowl-Base-Start'!B150-IF(COUNTIF('Bat-Season'!$A:$A,'Bowl-Base-End'!$A150)&gt;0,VLOOKUP('Bowl-Base-End'!$A150,'Bat-Season'!$A:$K,2,FALSE))</f>
        <v>6</v>
      </c>
      <c r="C150">
        <f>'Bowl-Base-Start'!C150-IF(COUNTIF('Bowl-Season'!$A:$A,'Bowl-Base-End'!$A150)&gt;0,VLOOKUP('Bowl-Base-End'!$A150,'Bowl-Season'!$A:$K,3,FALSE))</f>
        <v>29</v>
      </c>
      <c r="D150">
        <f>'Bowl-Base-Start'!D150-IF(COUNTIF('Bowl-Season'!$A:$A,'Bowl-Base-End'!$A150)&gt;0,VLOOKUP('Bowl-Base-End'!$A150,'Bowl-Season'!$A:$K,4,FALSE))</f>
        <v>3</v>
      </c>
      <c r="E150">
        <f>'Bowl-Base-Start'!E150-IF(COUNTIF('Bowl-Season'!$A:$A,'Bowl-Base-End'!$A150)&gt;0,VLOOKUP('Bowl-Base-End'!$A150,'Bowl-Season'!$A:$K,5,FALSE))</f>
        <v>155</v>
      </c>
      <c r="F150">
        <f>'Bowl-Base-Start'!F150-IF(COUNTIF('Bowl-Season'!$A:$A,'Bowl-Base-End'!$A150)&gt;0,VLOOKUP('Bowl-Base-End'!$A150,'Bowl-Season'!$A:$K,6,FALSE))</f>
        <v>4</v>
      </c>
      <c r="G150">
        <f>'Bowl-Base-Start'!G150-IF(COUNTIF('Bowl-Season'!$A:$A,'Bowl-Base-End'!$A150)&gt;0,VLOOKUP('Bowl-Base-End'!$A150,'Bowl-Season'!$A:$K,8,FALSE))</f>
        <v>0</v>
      </c>
      <c r="H150">
        <f>'Bowl-Base-Start'!H150-IF(COUNTIF('Bowl-Season'!$A:$A,'Bowl-Base-End'!$A150)&gt;0,VLOOKUP('Bowl-Base-End'!$A150,'Bowl-Season'!$A:$K,9,FALSE))</f>
        <v>0</v>
      </c>
      <c r="I150">
        <f>'Bowl-Base-Start'!I150-IF(COUNTIF('Bowl-Season'!$A:$A,'Bowl-Base-End'!$A150)&gt;0,VLOOKUP('Bowl-Base-End'!$A150,'Bowl-Season'!$A:$K,10,FALSE))</f>
        <v>0</v>
      </c>
      <c r="J150">
        <f>'Bowl-Base-Start'!J150</f>
        <v>1</v>
      </c>
      <c r="K150" t="str">
        <f>'Bowl-Base-Start'!K150</f>
        <v>check</v>
      </c>
      <c r="L150" t="str">
        <f>'Bowl-Base-Start'!L150</f>
        <v>N</v>
      </c>
    </row>
    <row r="151" spans="1:12" x14ac:dyDescent="0.2">
      <c r="A151" t="str">
        <f>'Bowl-Base-Start'!A151</f>
        <v>R McHarg</v>
      </c>
      <c r="B151">
        <f>'Bowl-Base-Start'!B151-IF(COUNTIF('Bat-Season'!$A:$A,'Bowl-Base-End'!$A151)&gt;0,VLOOKUP('Bowl-Base-End'!$A151,'Bat-Season'!$A:$K,2,FALSE))</f>
        <v>28</v>
      </c>
      <c r="C151">
        <f>'Bowl-Base-Start'!C151-IF(COUNTIF('Bowl-Season'!$A:$A,'Bowl-Base-End'!$A151)&gt;0,VLOOKUP('Bowl-Base-End'!$A151,'Bowl-Season'!$A:$K,3,FALSE))</f>
        <v>57</v>
      </c>
      <c r="D151">
        <f>'Bowl-Base-Start'!D151-IF(COUNTIF('Bowl-Season'!$A:$A,'Bowl-Base-End'!$A151)&gt;0,VLOOKUP('Bowl-Base-End'!$A151,'Bowl-Season'!$A:$K,4,FALSE))</f>
        <v>2</v>
      </c>
      <c r="E151">
        <f>'Bowl-Base-Start'!E151-IF(COUNTIF('Bowl-Season'!$A:$A,'Bowl-Base-End'!$A151)&gt;0,VLOOKUP('Bowl-Base-End'!$A151,'Bowl-Season'!$A:$K,5,FALSE))</f>
        <v>321</v>
      </c>
      <c r="F151">
        <f>'Bowl-Base-Start'!F151-IF(COUNTIF('Bowl-Season'!$A:$A,'Bowl-Base-End'!$A151)&gt;0,VLOOKUP('Bowl-Base-End'!$A151,'Bowl-Season'!$A:$K,6,FALSE))</f>
        <v>10</v>
      </c>
      <c r="G151">
        <f>'Bowl-Base-Start'!G151-IF(COUNTIF('Bowl-Season'!$A:$A,'Bowl-Base-End'!$A151)&gt;0,VLOOKUP('Bowl-Base-End'!$A151,'Bowl-Season'!$A:$K,8,FALSE))</f>
        <v>0</v>
      </c>
      <c r="H151">
        <f>'Bowl-Base-Start'!H151-IF(COUNTIF('Bowl-Season'!$A:$A,'Bowl-Base-End'!$A151)&gt;0,VLOOKUP('Bowl-Base-End'!$A151,'Bowl-Season'!$A:$K,9,FALSE))</f>
        <v>0</v>
      </c>
      <c r="I151">
        <f>'Bowl-Base-Start'!I151-IF(COUNTIF('Bowl-Season'!$A:$A,'Bowl-Base-End'!$A151)&gt;0,VLOOKUP('Bowl-Base-End'!$A151,'Bowl-Season'!$A:$K,10,FALSE))</f>
        <v>0</v>
      </c>
      <c r="J151">
        <f>'Bowl-Base-Start'!J151</f>
        <v>3</v>
      </c>
      <c r="K151">
        <f>'Bowl-Base-Start'!K151</f>
        <v>16</v>
      </c>
      <c r="L151" t="str">
        <f>'Bowl-Base-Start'!L151</f>
        <v>N</v>
      </c>
    </row>
    <row r="152" spans="1:12" x14ac:dyDescent="0.2">
      <c r="A152" t="str">
        <f>'Bowl-Base-Start'!A152</f>
        <v>J McHugh</v>
      </c>
      <c r="B152">
        <f>'Bowl-Base-Start'!B152-IF(COUNTIF('Bat-Season'!$A:$A,'Bowl-Base-End'!$A152)&gt;0,VLOOKUP('Bowl-Base-End'!$A152,'Bat-Season'!$A:$K,2,FALSE))</f>
        <v>2</v>
      </c>
      <c r="C152">
        <f>'Bowl-Base-Start'!C152-IF(COUNTIF('Bowl-Season'!$A:$A,'Bowl-Base-End'!$A152)&gt;0,VLOOKUP('Bowl-Base-End'!$A152,'Bowl-Season'!$A:$K,3,FALSE))</f>
        <v>0</v>
      </c>
      <c r="D152">
        <f>'Bowl-Base-Start'!D152-IF(COUNTIF('Bowl-Season'!$A:$A,'Bowl-Base-End'!$A152)&gt;0,VLOOKUP('Bowl-Base-End'!$A152,'Bowl-Season'!$A:$K,4,FALSE))</f>
        <v>0</v>
      </c>
      <c r="E152">
        <f>'Bowl-Base-Start'!E152-IF(COUNTIF('Bowl-Season'!$A:$A,'Bowl-Base-End'!$A152)&gt;0,VLOOKUP('Bowl-Base-End'!$A152,'Bowl-Season'!$A:$K,5,FALSE))</f>
        <v>0</v>
      </c>
      <c r="F152">
        <f>'Bowl-Base-Start'!F152-IF(COUNTIF('Bowl-Season'!$A:$A,'Bowl-Base-End'!$A152)&gt;0,VLOOKUP('Bowl-Base-End'!$A152,'Bowl-Season'!$A:$K,6,FALSE))</f>
        <v>0</v>
      </c>
      <c r="G152">
        <f>'Bowl-Base-Start'!G152-IF(COUNTIF('Bowl-Season'!$A:$A,'Bowl-Base-End'!$A152)&gt;0,VLOOKUP('Bowl-Base-End'!$A152,'Bowl-Season'!$A:$K,8,FALSE))</f>
        <v>0</v>
      </c>
      <c r="H152">
        <f>'Bowl-Base-Start'!H152-IF(COUNTIF('Bowl-Season'!$A:$A,'Bowl-Base-End'!$A152)&gt;0,VLOOKUP('Bowl-Base-End'!$A152,'Bowl-Season'!$A:$K,9,FALSE))</f>
        <v>0</v>
      </c>
      <c r="I152">
        <f>'Bowl-Base-Start'!I152-IF(COUNTIF('Bowl-Season'!$A:$A,'Bowl-Base-End'!$A152)&gt;0,VLOOKUP('Bowl-Base-End'!$A152,'Bowl-Season'!$A:$K,10,FALSE))</f>
        <v>0</v>
      </c>
      <c r="J152">
        <f>'Bowl-Base-Start'!J152</f>
        <v>0</v>
      </c>
      <c r="K152">
        <f>'Bowl-Base-Start'!K152</f>
        <v>0</v>
      </c>
      <c r="L152" t="str">
        <f>'Bowl-Base-Start'!L152</f>
        <v>N</v>
      </c>
    </row>
    <row r="153" spans="1:12" x14ac:dyDescent="0.2">
      <c r="A153" t="str">
        <f>'Bowl-Base-Start'!A153</f>
        <v>C McNee</v>
      </c>
      <c r="B153">
        <f>'Bowl-Base-Start'!B153-IF(COUNTIF('Bat-Season'!$A:$A,'Bowl-Base-End'!$A153)&gt;0,VLOOKUP('Bowl-Base-End'!$A153,'Bat-Season'!$A:$K,2,FALSE))</f>
        <v>37</v>
      </c>
      <c r="C153">
        <f>'Bowl-Base-Start'!C153-IF(COUNTIF('Bowl-Season'!$A:$A,'Bowl-Base-End'!$A153)&gt;0,VLOOKUP('Bowl-Base-End'!$A153,'Bowl-Season'!$A:$K,3,FALSE))</f>
        <v>172</v>
      </c>
      <c r="D153">
        <f>'Bowl-Base-Start'!D153-IF(COUNTIF('Bowl-Season'!$A:$A,'Bowl-Base-End'!$A153)&gt;0,VLOOKUP('Bowl-Base-End'!$A153,'Bowl-Season'!$A:$K,4,FALSE))</f>
        <v>18</v>
      </c>
      <c r="E153">
        <f>'Bowl-Base-Start'!E153-IF(COUNTIF('Bowl-Season'!$A:$A,'Bowl-Base-End'!$A153)&gt;0,VLOOKUP('Bowl-Base-End'!$A153,'Bowl-Season'!$A:$K,5,FALSE))</f>
        <v>732</v>
      </c>
      <c r="F153">
        <f>'Bowl-Base-Start'!F153-IF(COUNTIF('Bowl-Season'!$A:$A,'Bowl-Base-End'!$A153)&gt;0,VLOOKUP('Bowl-Base-End'!$A153,'Bowl-Season'!$A:$K,6,FALSE))</f>
        <v>27</v>
      </c>
      <c r="G153">
        <f>'Bowl-Base-Start'!G153-IF(COUNTIF('Bowl-Season'!$A:$A,'Bowl-Base-End'!$A153)&gt;0,VLOOKUP('Bowl-Base-End'!$A153,'Bowl-Season'!$A:$K,8,FALSE))</f>
        <v>1</v>
      </c>
      <c r="H153">
        <f>'Bowl-Base-Start'!H153-IF(COUNTIF('Bowl-Season'!$A:$A,'Bowl-Base-End'!$A153)&gt;0,VLOOKUP('Bowl-Base-End'!$A153,'Bowl-Season'!$A:$K,9,FALSE))</f>
        <v>0</v>
      </c>
      <c r="I153">
        <f>'Bowl-Base-Start'!I153-IF(COUNTIF('Bowl-Season'!$A:$A,'Bowl-Base-End'!$A153)&gt;0,VLOOKUP('Bowl-Base-End'!$A153,'Bowl-Season'!$A:$K,10,FALSE))</f>
        <v>0</v>
      </c>
      <c r="J153">
        <f>'Bowl-Base-Start'!J153</f>
        <v>5</v>
      </c>
      <c r="K153">
        <f>'Bowl-Base-Start'!K153</f>
        <v>50</v>
      </c>
      <c r="L153" t="str">
        <f>'Bowl-Base-Start'!L153</f>
        <v>N</v>
      </c>
    </row>
    <row r="154" spans="1:12" x14ac:dyDescent="0.2">
      <c r="A154" t="str">
        <f>'Bowl-Base-Start'!A154</f>
        <v>J Meade</v>
      </c>
      <c r="B154">
        <f>'Bowl-Base-Start'!B154-IF(COUNTIF('Bat-Season'!$A:$A,'Bowl-Base-End'!$A154)&gt;0,VLOOKUP('Bowl-Base-End'!$A154,'Bat-Season'!$A:$K,2,FALSE))</f>
        <v>92</v>
      </c>
      <c r="C154">
        <f>'Bowl-Base-Start'!C154-IF(COUNTIF('Bowl-Season'!$A:$A,'Bowl-Base-End'!$A154)&gt;0,VLOOKUP('Bowl-Base-End'!$A154,'Bowl-Season'!$A:$K,3,FALSE))</f>
        <v>15</v>
      </c>
      <c r="D154">
        <f>'Bowl-Base-Start'!D154-IF(COUNTIF('Bowl-Season'!$A:$A,'Bowl-Base-End'!$A154)&gt;0,VLOOKUP('Bowl-Base-End'!$A154,'Bowl-Season'!$A:$K,4,FALSE))</f>
        <v>0</v>
      </c>
      <c r="E154">
        <f>'Bowl-Base-Start'!E154-IF(COUNTIF('Bowl-Season'!$A:$A,'Bowl-Base-End'!$A154)&gt;0,VLOOKUP('Bowl-Base-End'!$A154,'Bowl-Season'!$A:$K,5,FALSE))</f>
        <v>115</v>
      </c>
      <c r="F154">
        <f>'Bowl-Base-Start'!F154-IF(COUNTIF('Bowl-Season'!$A:$A,'Bowl-Base-End'!$A154)&gt;0,VLOOKUP('Bowl-Base-End'!$A154,'Bowl-Season'!$A:$K,6,FALSE))</f>
        <v>5</v>
      </c>
      <c r="G154">
        <f>'Bowl-Base-Start'!G154-IF(COUNTIF('Bowl-Season'!$A:$A,'Bowl-Base-End'!$A154)&gt;0,VLOOKUP('Bowl-Base-End'!$A154,'Bowl-Season'!$A:$K,8,FALSE))</f>
        <v>0</v>
      </c>
      <c r="H154">
        <f>'Bowl-Base-Start'!H154-IF(COUNTIF('Bowl-Season'!$A:$A,'Bowl-Base-End'!$A154)&gt;0,VLOOKUP('Bowl-Base-End'!$A154,'Bowl-Season'!$A:$K,9,FALSE))</f>
        <v>0</v>
      </c>
      <c r="I154">
        <f>'Bowl-Base-Start'!I154-IF(COUNTIF('Bowl-Season'!$A:$A,'Bowl-Base-End'!$A154)&gt;0,VLOOKUP('Bowl-Base-End'!$A154,'Bowl-Season'!$A:$K,10,FALSE))</f>
        <v>0</v>
      </c>
      <c r="J154">
        <f>'Bowl-Base-Start'!J154</f>
        <v>4</v>
      </c>
      <c r="K154">
        <f>'Bowl-Base-Start'!K154</f>
        <v>1</v>
      </c>
      <c r="L154" t="str">
        <f>'Bowl-Base-Start'!L154</f>
        <v>N</v>
      </c>
    </row>
    <row r="155" spans="1:12" x14ac:dyDescent="0.2">
      <c r="A155" t="str">
        <f>'Bowl-Base-Start'!A155</f>
        <v>? Meager</v>
      </c>
      <c r="B155">
        <f>'Bowl-Base-Start'!B155-IF(COUNTIF('Bat-Season'!$A:$A,'Bowl-Base-End'!$A155)&gt;0,VLOOKUP('Bowl-Base-End'!$A155,'Bat-Season'!$A:$K,2,FALSE))</f>
        <v>1</v>
      </c>
      <c r="C155">
        <f>'Bowl-Base-Start'!C155-IF(COUNTIF('Bowl-Season'!$A:$A,'Bowl-Base-End'!$A155)&gt;0,VLOOKUP('Bowl-Base-End'!$A155,'Bowl-Season'!$A:$K,3,FALSE))</f>
        <v>0</v>
      </c>
      <c r="D155">
        <f>'Bowl-Base-Start'!D155-IF(COUNTIF('Bowl-Season'!$A:$A,'Bowl-Base-End'!$A155)&gt;0,VLOOKUP('Bowl-Base-End'!$A155,'Bowl-Season'!$A:$K,4,FALSE))</f>
        <v>0</v>
      </c>
      <c r="E155">
        <f>'Bowl-Base-Start'!E155-IF(COUNTIF('Bowl-Season'!$A:$A,'Bowl-Base-End'!$A155)&gt;0,VLOOKUP('Bowl-Base-End'!$A155,'Bowl-Season'!$A:$K,5,FALSE))</f>
        <v>0</v>
      </c>
      <c r="F155">
        <f>'Bowl-Base-Start'!F155-IF(COUNTIF('Bowl-Season'!$A:$A,'Bowl-Base-End'!$A155)&gt;0,VLOOKUP('Bowl-Base-End'!$A155,'Bowl-Season'!$A:$K,6,FALSE))</f>
        <v>0</v>
      </c>
      <c r="G155">
        <f>'Bowl-Base-Start'!G155-IF(COUNTIF('Bowl-Season'!$A:$A,'Bowl-Base-End'!$A155)&gt;0,VLOOKUP('Bowl-Base-End'!$A155,'Bowl-Season'!$A:$K,8,FALSE))</f>
        <v>0</v>
      </c>
      <c r="H155">
        <f>'Bowl-Base-Start'!H155-IF(COUNTIF('Bowl-Season'!$A:$A,'Bowl-Base-End'!$A155)&gt;0,VLOOKUP('Bowl-Base-End'!$A155,'Bowl-Season'!$A:$K,9,FALSE))</f>
        <v>0</v>
      </c>
      <c r="I155">
        <f>'Bowl-Base-Start'!I155-IF(COUNTIF('Bowl-Season'!$A:$A,'Bowl-Base-End'!$A155)&gt;0,VLOOKUP('Bowl-Base-End'!$A155,'Bowl-Season'!$A:$K,10,FALSE))</f>
        <v>0</v>
      </c>
      <c r="J155">
        <f>'Bowl-Base-Start'!J155</f>
        <v>0</v>
      </c>
      <c r="K155">
        <f>'Bowl-Base-Start'!K155</f>
        <v>0</v>
      </c>
      <c r="L155" t="str">
        <f>'Bowl-Base-Start'!L155</f>
        <v>N</v>
      </c>
    </row>
    <row r="156" spans="1:12" x14ac:dyDescent="0.2">
      <c r="A156" t="str">
        <f>'Bowl-Base-Start'!A156</f>
        <v>Freddie Mills</v>
      </c>
      <c r="B156">
        <f>'Bowl-Base-Start'!B156-IF(COUNTIF('Bat-Season'!$A:$A,'Bowl-Base-End'!$A156)&gt;0,VLOOKUP('Bowl-Base-End'!$A156,'Bat-Season'!$A:$K,2,FALSE))</f>
        <v>82</v>
      </c>
      <c r="C156">
        <f>'Bowl-Base-Start'!C156-IF(COUNTIF('Bowl-Season'!$A:$A,'Bowl-Base-End'!$A156)&gt;0,VLOOKUP('Bowl-Base-End'!$A156,'Bowl-Season'!$A:$K,3,FALSE))</f>
        <v>239.2</v>
      </c>
      <c r="D156">
        <f>'Bowl-Base-Start'!D156-IF(COUNTIF('Bowl-Season'!$A:$A,'Bowl-Base-End'!$A156)&gt;0,VLOOKUP('Bowl-Base-End'!$A156,'Bowl-Season'!$A:$K,4,FALSE))</f>
        <v>17</v>
      </c>
      <c r="E156">
        <f>'Bowl-Base-Start'!E156-IF(COUNTIF('Bowl-Season'!$A:$A,'Bowl-Base-End'!$A156)&gt;0,VLOOKUP('Bowl-Base-End'!$A156,'Bowl-Season'!$A:$K,5,FALSE))</f>
        <v>1074</v>
      </c>
      <c r="F156">
        <f>'Bowl-Base-Start'!F156-IF(COUNTIF('Bowl-Season'!$A:$A,'Bowl-Base-End'!$A156)&gt;0,VLOOKUP('Bowl-Base-End'!$A156,'Bowl-Season'!$A:$K,6,FALSE))</f>
        <v>53</v>
      </c>
      <c r="G156">
        <f>'Bowl-Base-Start'!G156-IF(COUNTIF('Bowl-Season'!$A:$A,'Bowl-Base-End'!$A156)&gt;0,VLOOKUP('Bowl-Base-End'!$A156,'Bowl-Season'!$A:$K,8,FALSE))</f>
        <v>1</v>
      </c>
      <c r="H156">
        <f>'Bowl-Base-Start'!H156-IF(COUNTIF('Bowl-Season'!$A:$A,'Bowl-Base-End'!$A156)&gt;0,VLOOKUP('Bowl-Base-End'!$A156,'Bowl-Season'!$A:$K,9,FALSE))</f>
        <v>0</v>
      </c>
      <c r="I156">
        <f>'Bowl-Base-Start'!I156-IF(COUNTIF('Bowl-Season'!$A:$A,'Bowl-Base-End'!$A156)&gt;0,VLOOKUP('Bowl-Base-End'!$A156,'Bowl-Season'!$A:$K,10,FALSE))</f>
        <v>0</v>
      </c>
      <c r="J156">
        <f>'Bowl-Base-Start'!J156</f>
        <v>5</v>
      </c>
      <c r="K156">
        <f>'Bowl-Base-Start'!K156</f>
        <v>61</v>
      </c>
      <c r="L156" t="str">
        <f>'Bowl-Base-Start'!L156</f>
        <v>Y</v>
      </c>
    </row>
    <row r="157" spans="1:12" x14ac:dyDescent="0.2">
      <c r="A157" t="str">
        <f>'Bowl-Base-Start'!A157</f>
        <v>M Mittal</v>
      </c>
      <c r="B157">
        <f>'Bowl-Base-Start'!B157-IF(COUNTIF('Bat-Season'!$A:$A,'Bowl-Base-End'!$A157)&gt;0,VLOOKUP('Bowl-Base-End'!$A157,'Bat-Season'!$A:$K,2,FALSE))</f>
        <v>10</v>
      </c>
      <c r="C157">
        <f>'Bowl-Base-Start'!C157-IF(COUNTIF('Bowl-Season'!$A:$A,'Bowl-Base-End'!$A157)&gt;0,VLOOKUP('Bowl-Base-End'!$A157,'Bowl-Season'!$A:$K,3,FALSE))</f>
        <v>0</v>
      </c>
      <c r="D157">
        <f>'Bowl-Base-Start'!D157-IF(COUNTIF('Bowl-Season'!$A:$A,'Bowl-Base-End'!$A157)&gt;0,VLOOKUP('Bowl-Base-End'!$A157,'Bowl-Season'!$A:$K,4,FALSE))</f>
        <v>0</v>
      </c>
      <c r="E157">
        <f>'Bowl-Base-Start'!E157-IF(COUNTIF('Bowl-Season'!$A:$A,'Bowl-Base-End'!$A157)&gt;0,VLOOKUP('Bowl-Base-End'!$A157,'Bowl-Season'!$A:$K,5,FALSE))</f>
        <v>0</v>
      </c>
      <c r="F157">
        <f>'Bowl-Base-Start'!F157-IF(COUNTIF('Bowl-Season'!$A:$A,'Bowl-Base-End'!$A157)&gt;0,VLOOKUP('Bowl-Base-End'!$A157,'Bowl-Season'!$A:$K,6,FALSE))</f>
        <v>0</v>
      </c>
      <c r="G157">
        <f>'Bowl-Base-Start'!G157-IF(COUNTIF('Bowl-Season'!$A:$A,'Bowl-Base-End'!$A157)&gt;0,VLOOKUP('Bowl-Base-End'!$A157,'Bowl-Season'!$A:$K,8,FALSE))</f>
        <v>0</v>
      </c>
      <c r="H157">
        <f>'Bowl-Base-Start'!H157-IF(COUNTIF('Bowl-Season'!$A:$A,'Bowl-Base-End'!$A157)&gt;0,VLOOKUP('Bowl-Base-End'!$A157,'Bowl-Season'!$A:$K,9,FALSE))</f>
        <v>0</v>
      </c>
      <c r="I157">
        <f>'Bowl-Base-Start'!I157-IF(COUNTIF('Bowl-Season'!$A:$A,'Bowl-Base-End'!$A157)&gt;0,VLOOKUP('Bowl-Base-End'!$A157,'Bowl-Season'!$A:$K,10,FALSE))</f>
        <v>0</v>
      </c>
      <c r="J157">
        <f>'Bowl-Base-Start'!J157</f>
        <v>0</v>
      </c>
      <c r="K157">
        <f>'Bowl-Base-Start'!K157</f>
        <v>0</v>
      </c>
      <c r="L157" t="str">
        <f>'Bowl-Base-Start'!L157</f>
        <v>N</v>
      </c>
    </row>
    <row r="158" spans="1:12" x14ac:dyDescent="0.2">
      <c r="A158" t="str">
        <f>'Bowl-Base-Start'!A158</f>
        <v>Aruran Morgan</v>
      </c>
      <c r="B158">
        <f>'Bowl-Base-Start'!B158-IF(COUNTIF('Bat-Season'!$A:$A,'Bowl-Base-End'!$A158)&gt;0,VLOOKUP('Bowl-Base-End'!$A158,'Bat-Season'!$A:$K,2,FALSE))</f>
        <v>27</v>
      </c>
      <c r="C158">
        <f>'Bowl-Base-Start'!C158-IF(COUNTIF('Bowl-Season'!$A:$A,'Bowl-Base-End'!$A158)&gt;0,VLOOKUP('Bowl-Base-End'!$A158,'Bowl-Season'!$A:$K,3,FALSE))</f>
        <v>142.19999999999999</v>
      </c>
      <c r="D158">
        <f>'Bowl-Base-Start'!D158-IF(COUNTIF('Bowl-Season'!$A:$A,'Bowl-Base-End'!$A158)&gt;0,VLOOKUP('Bowl-Base-End'!$A158,'Bowl-Season'!$A:$K,4,FALSE))</f>
        <v>9</v>
      </c>
      <c r="E158">
        <f>'Bowl-Base-Start'!E158-IF(COUNTIF('Bowl-Season'!$A:$A,'Bowl-Base-End'!$A158)&gt;0,VLOOKUP('Bowl-Base-End'!$A158,'Bowl-Season'!$A:$K,5,FALSE))</f>
        <v>588</v>
      </c>
      <c r="F158">
        <f>'Bowl-Base-Start'!F158-IF(COUNTIF('Bowl-Season'!$A:$A,'Bowl-Base-End'!$A158)&gt;0,VLOOKUP('Bowl-Base-End'!$A158,'Bowl-Season'!$A:$K,6,FALSE))</f>
        <v>21</v>
      </c>
      <c r="G158">
        <f>'Bowl-Base-Start'!G158-IF(COUNTIF('Bowl-Season'!$A:$A,'Bowl-Base-End'!$A158)&gt;0,VLOOKUP('Bowl-Base-End'!$A158,'Bowl-Season'!$A:$K,8,FALSE))</f>
        <v>0</v>
      </c>
      <c r="H158">
        <v>0</v>
      </c>
      <c r="I158">
        <v>0</v>
      </c>
      <c r="J158">
        <f>'Bowl-Base-Start'!J158</f>
        <v>3</v>
      </c>
      <c r="K158">
        <f>'Bowl-Base-Start'!K158</f>
        <v>24</v>
      </c>
      <c r="L158" t="str">
        <f>'Bowl-Base-Start'!L158</f>
        <v>Y</v>
      </c>
    </row>
    <row r="159" spans="1:12" x14ac:dyDescent="0.2">
      <c r="A159" t="str">
        <f>'Bowl-Base-Start'!A159</f>
        <v>? Murphy</v>
      </c>
      <c r="B159">
        <f>'Bowl-Base-Start'!B159-IF(COUNTIF('Bat-Season'!$A:$A,'Bowl-Base-End'!$A159)&gt;0,VLOOKUP('Bowl-Base-End'!$A159,'Bat-Season'!$A:$K,2,FALSE))</f>
        <v>1</v>
      </c>
      <c r="C159">
        <f>'Bowl-Base-Start'!C159-IF(COUNTIF('Bowl-Season'!$A:$A,'Bowl-Base-End'!$A159)&gt;0,VLOOKUP('Bowl-Base-End'!$A159,'Bowl-Season'!$A:$K,3,FALSE))</f>
        <v>5</v>
      </c>
      <c r="D159">
        <f>'Bowl-Base-Start'!D159-IF(COUNTIF('Bowl-Season'!$A:$A,'Bowl-Base-End'!$A159)&gt;0,VLOOKUP('Bowl-Base-End'!$A159,'Bowl-Season'!$A:$K,4,FALSE))</f>
        <v>0</v>
      </c>
      <c r="E159">
        <f>'Bowl-Base-Start'!E159-IF(COUNTIF('Bowl-Season'!$A:$A,'Bowl-Base-End'!$A159)&gt;0,VLOOKUP('Bowl-Base-End'!$A159,'Bowl-Season'!$A:$K,5,FALSE))</f>
        <v>30</v>
      </c>
      <c r="F159">
        <f>'Bowl-Base-Start'!F159-IF(COUNTIF('Bowl-Season'!$A:$A,'Bowl-Base-End'!$A159)&gt;0,VLOOKUP('Bowl-Base-End'!$A159,'Bowl-Season'!$A:$K,6,FALSE))</f>
        <v>1</v>
      </c>
      <c r="G159">
        <f>'Bowl-Base-Start'!G159-IF(COUNTIF('Bowl-Season'!$A:$A,'Bowl-Base-End'!$A159)&gt;0,VLOOKUP('Bowl-Base-End'!$A159,'Bowl-Season'!$A:$K,8,FALSE))</f>
        <v>0</v>
      </c>
      <c r="H159">
        <f>'Bowl-Base-Start'!H159-IF(COUNTIF('Bowl-Season'!$A:$A,'Bowl-Base-End'!$A159)&gt;0,VLOOKUP('Bowl-Base-End'!$A159,'Bowl-Season'!$A:$K,9,FALSE))</f>
        <v>0</v>
      </c>
      <c r="I159">
        <f>'Bowl-Base-Start'!I159-IF(COUNTIF('Bowl-Season'!$A:$A,'Bowl-Base-End'!$A159)&gt;0,VLOOKUP('Bowl-Base-End'!$A159,'Bowl-Season'!$A:$K,10,FALSE))</f>
        <v>0</v>
      </c>
      <c r="J159">
        <f>'Bowl-Base-Start'!J159</f>
        <v>1</v>
      </c>
      <c r="K159">
        <f>'Bowl-Base-Start'!K159</f>
        <v>30</v>
      </c>
      <c r="L159" t="str">
        <f>'Bowl-Base-Start'!L159</f>
        <v>N</v>
      </c>
    </row>
    <row r="160" spans="1:12" x14ac:dyDescent="0.2">
      <c r="A160" t="str">
        <f>'Bowl-Base-Start'!A160</f>
        <v>J Murphy</v>
      </c>
      <c r="B160">
        <f>'Bowl-Base-Start'!B160-IF(COUNTIF('Bat-Season'!$A:$A,'Bowl-Base-End'!$A160)&gt;0,VLOOKUP('Bowl-Base-End'!$A160,'Bat-Season'!$A:$K,2,FALSE))</f>
        <v>3</v>
      </c>
      <c r="C160">
        <f>'Bowl-Base-Start'!C160-IF(COUNTIF('Bowl-Season'!$A:$A,'Bowl-Base-End'!$A160)&gt;0,VLOOKUP('Bowl-Base-End'!$A160,'Bowl-Season'!$A:$K,3,FALSE))</f>
        <v>11</v>
      </c>
      <c r="D160">
        <f>'Bowl-Base-Start'!D160-IF(COUNTIF('Bowl-Season'!$A:$A,'Bowl-Base-End'!$A160)&gt;0,VLOOKUP('Bowl-Base-End'!$A160,'Bowl-Season'!$A:$K,4,FALSE))</f>
        <v>2</v>
      </c>
      <c r="E160">
        <f>'Bowl-Base-Start'!E160-IF(COUNTIF('Bowl-Season'!$A:$A,'Bowl-Base-End'!$A160)&gt;0,VLOOKUP('Bowl-Base-End'!$A160,'Bowl-Season'!$A:$K,5,FALSE))</f>
        <v>27</v>
      </c>
      <c r="F160">
        <f>'Bowl-Base-Start'!F160-IF(COUNTIF('Bowl-Season'!$A:$A,'Bowl-Base-End'!$A160)&gt;0,VLOOKUP('Bowl-Base-End'!$A160,'Bowl-Season'!$A:$K,6,FALSE))</f>
        <v>2</v>
      </c>
      <c r="G160">
        <f>'Bowl-Base-Start'!G160-IF(COUNTIF('Bowl-Season'!$A:$A,'Bowl-Base-End'!$A160)&gt;0,VLOOKUP('Bowl-Base-End'!$A160,'Bowl-Season'!$A:$K,8,FALSE))</f>
        <v>0</v>
      </c>
      <c r="H160">
        <f>'Bowl-Base-Start'!H160-IF(COUNTIF('Bowl-Season'!$A:$A,'Bowl-Base-End'!$A160)&gt;0,VLOOKUP('Bowl-Base-End'!$A160,'Bowl-Season'!$A:$K,9,FALSE))</f>
        <v>0</v>
      </c>
      <c r="I160">
        <f>'Bowl-Base-Start'!I160-IF(COUNTIF('Bowl-Season'!$A:$A,'Bowl-Base-End'!$A160)&gt;0,VLOOKUP('Bowl-Base-End'!$A160,'Bowl-Season'!$A:$K,10,FALSE))</f>
        <v>0</v>
      </c>
      <c r="J160">
        <f>'Bowl-Base-Start'!J160</f>
        <v>2</v>
      </c>
      <c r="K160">
        <f>'Bowl-Base-Start'!K160</f>
        <v>12</v>
      </c>
      <c r="L160" t="str">
        <f>'Bowl-Base-Start'!L160</f>
        <v>N</v>
      </c>
    </row>
    <row r="161" spans="1:12" x14ac:dyDescent="0.2">
      <c r="A161" t="str">
        <f>'Bowl-Base-Start'!A161</f>
        <v>N Murphy</v>
      </c>
      <c r="B161">
        <f>'Bowl-Base-Start'!B161-IF(COUNTIF('Bat-Season'!$A:$A,'Bowl-Base-End'!$A161)&gt;0,VLOOKUP('Bowl-Base-End'!$A161,'Bat-Season'!$A:$K,2,FALSE))</f>
        <v>4</v>
      </c>
      <c r="C161">
        <f>'Bowl-Base-Start'!C161-IF(COUNTIF('Bowl-Season'!$A:$A,'Bowl-Base-End'!$A161)&gt;0,VLOOKUP('Bowl-Base-End'!$A161,'Bowl-Season'!$A:$K,3,FALSE))</f>
        <v>5</v>
      </c>
      <c r="D161">
        <f>'Bowl-Base-Start'!D161-IF(COUNTIF('Bowl-Season'!$A:$A,'Bowl-Base-End'!$A161)&gt;0,VLOOKUP('Bowl-Base-End'!$A161,'Bowl-Season'!$A:$K,4,FALSE))</f>
        <v>0</v>
      </c>
      <c r="E161">
        <f>'Bowl-Base-Start'!E161-IF(COUNTIF('Bowl-Season'!$A:$A,'Bowl-Base-End'!$A161)&gt;0,VLOOKUP('Bowl-Base-End'!$A161,'Bowl-Season'!$A:$K,5,FALSE))</f>
        <v>34</v>
      </c>
      <c r="F161">
        <f>'Bowl-Base-Start'!F161-IF(COUNTIF('Bowl-Season'!$A:$A,'Bowl-Base-End'!$A161)&gt;0,VLOOKUP('Bowl-Base-End'!$A161,'Bowl-Season'!$A:$K,6,FALSE))</f>
        <v>0</v>
      </c>
      <c r="G161">
        <f>'Bowl-Base-Start'!G161-IF(COUNTIF('Bowl-Season'!$A:$A,'Bowl-Base-End'!$A161)&gt;0,VLOOKUP('Bowl-Base-End'!$A161,'Bowl-Season'!$A:$K,8,FALSE))</f>
        <v>0</v>
      </c>
      <c r="H161">
        <f>'Bowl-Base-Start'!H161-IF(COUNTIF('Bowl-Season'!$A:$A,'Bowl-Base-End'!$A161)&gt;0,VLOOKUP('Bowl-Base-End'!$A161,'Bowl-Season'!$A:$K,9,FALSE))</f>
        <v>0</v>
      </c>
      <c r="I161">
        <f>'Bowl-Base-Start'!I161-IF(COUNTIF('Bowl-Season'!$A:$A,'Bowl-Base-End'!$A161)&gt;0,VLOOKUP('Bowl-Base-End'!$A161,'Bowl-Season'!$A:$K,10,FALSE))</f>
        <v>0</v>
      </c>
      <c r="J161">
        <f>'Bowl-Base-Start'!J161</f>
        <v>0</v>
      </c>
      <c r="K161">
        <f>'Bowl-Base-Start'!K161</f>
        <v>0</v>
      </c>
      <c r="L161" t="str">
        <f>'Bowl-Base-Start'!L161</f>
        <v>N</v>
      </c>
    </row>
    <row r="162" spans="1:12" x14ac:dyDescent="0.2">
      <c r="A162" t="str">
        <f>'Bowl-Base-Start'!A162</f>
        <v>D Murray</v>
      </c>
      <c r="B162">
        <f>'Bowl-Base-Start'!B162-IF(COUNTIF('Bat-Season'!$A:$A,'Bowl-Base-End'!$A162)&gt;0,VLOOKUP('Bowl-Base-End'!$A162,'Bat-Season'!$A:$K,2,FALSE))</f>
        <v>14</v>
      </c>
      <c r="C162">
        <f>'Bowl-Base-Start'!C162-IF(COUNTIF('Bowl-Season'!$A:$A,'Bowl-Base-End'!$A162)&gt;0,VLOOKUP('Bowl-Base-End'!$A162,'Bowl-Season'!$A:$K,3,FALSE))</f>
        <v>0</v>
      </c>
      <c r="D162">
        <f>'Bowl-Base-Start'!D162-IF(COUNTIF('Bowl-Season'!$A:$A,'Bowl-Base-End'!$A162)&gt;0,VLOOKUP('Bowl-Base-End'!$A162,'Bowl-Season'!$A:$K,4,FALSE))</f>
        <v>0</v>
      </c>
      <c r="E162">
        <f>'Bowl-Base-Start'!E162-IF(COUNTIF('Bowl-Season'!$A:$A,'Bowl-Base-End'!$A162)&gt;0,VLOOKUP('Bowl-Base-End'!$A162,'Bowl-Season'!$A:$K,5,FALSE))</f>
        <v>0</v>
      </c>
      <c r="F162">
        <f>'Bowl-Base-Start'!F162-IF(COUNTIF('Bowl-Season'!$A:$A,'Bowl-Base-End'!$A162)&gt;0,VLOOKUP('Bowl-Base-End'!$A162,'Bowl-Season'!$A:$K,6,FALSE))</f>
        <v>0</v>
      </c>
      <c r="G162">
        <f>'Bowl-Base-Start'!G162-IF(COUNTIF('Bowl-Season'!$A:$A,'Bowl-Base-End'!$A162)&gt;0,VLOOKUP('Bowl-Base-End'!$A162,'Bowl-Season'!$A:$K,8,FALSE))</f>
        <v>0</v>
      </c>
      <c r="H162">
        <f>'Bowl-Base-Start'!H162-IF(COUNTIF('Bowl-Season'!$A:$A,'Bowl-Base-End'!$A162)&gt;0,VLOOKUP('Bowl-Base-End'!$A162,'Bowl-Season'!$A:$K,9,FALSE))</f>
        <v>0</v>
      </c>
      <c r="I162">
        <f>'Bowl-Base-Start'!I162-IF(COUNTIF('Bowl-Season'!$A:$A,'Bowl-Base-End'!$A162)&gt;0,VLOOKUP('Bowl-Base-End'!$A162,'Bowl-Season'!$A:$K,10,FALSE))</f>
        <v>0</v>
      </c>
      <c r="J162">
        <f>'Bowl-Base-Start'!J162</f>
        <v>0</v>
      </c>
      <c r="K162">
        <f>'Bowl-Base-Start'!K162</f>
        <v>0</v>
      </c>
      <c r="L162" t="str">
        <f>'Bowl-Base-Start'!L162</f>
        <v>N</v>
      </c>
    </row>
    <row r="163" spans="1:12" x14ac:dyDescent="0.2">
      <c r="A163" t="str">
        <f>'Bowl-Base-Start'!A163</f>
        <v>R Nair</v>
      </c>
      <c r="B163">
        <f>'Bowl-Base-Start'!B163-IF(COUNTIF('Bat-Season'!$A:$A,'Bowl-Base-End'!$A163)&gt;0,VLOOKUP('Bowl-Base-End'!$A163,'Bat-Season'!$A:$K,2,FALSE))</f>
        <v>2</v>
      </c>
      <c r="C163">
        <f>'Bowl-Base-Start'!C163-IF(COUNTIF('Bowl-Season'!$A:$A,'Bowl-Base-End'!$A163)&gt;0,VLOOKUP('Bowl-Base-End'!$A163,'Bowl-Season'!$A:$K,3,FALSE))</f>
        <v>13</v>
      </c>
      <c r="D163">
        <f>'Bowl-Base-Start'!D163-IF(COUNTIF('Bowl-Season'!$A:$A,'Bowl-Base-End'!$A163)&gt;0,VLOOKUP('Bowl-Base-End'!$A163,'Bowl-Season'!$A:$K,4,FALSE))</f>
        <v>1</v>
      </c>
      <c r="E163">
        <f>'Bowl-Base-Start'!E163-IF(COUNTIF('Bowl-Season'!$A:$A,'Bowl-Base-End'!$A163)&gt;0,VLOOKUP('Bowl-Base-End'!$A163,'Bowl-Season'!$A:$K,5,FALSE))</f>
        <v>56</v>
      </c>
      <c r="F163">
        <f>'Bowl-Base-Start'!F163-IF(COUNTIF('Bowl-Season'!$A:$A,'Bowl-Base-End'!$A163)&gt;0,VLOOKUP('Bowl-Base-End'!$A163,'Bowl-Season'!$A:$K,6,FALSE))</f>
        <v>4</v>
      </c>
      <c r="G163">
        <f>'Bowl-Base-Start'!G163-IF(COUNTIF('Bowl-Season'!$A:$A,'Bowl-Base-End'!$A163)&gt;0,VLOOKUP('Bowl-Base-End'!$A163,'Bowl-Season'!$A:$K,8,FALSE))</f>
        <v>0</v>
      </c>
      <c r="H163">
        <f>'Bowl-Base-Start'!H163-IF(COUNTIF('Bowl-Season'!$A:$A,'Bowl-Base-End'!$A163)&gt;0,VLOOKUP('Bowl-Base-End'!$A163,'Bowl-Season'!$A:$K,9,FALSE))</f>
        <v>0</v>
      </c>
      <c r="I163">
        <f>'Bowl-Base-Start'!I163-IF(COUNTIF('Bowl-Season'!$A:$A,'Bowl-Base-End'!$A163)&gt;0,VLOOKUP('Bowl-Base-End'!$A163,'Bowl-Season'!$A:$K,10,FALSE))</f>
        <v>0</v>
      </c>
      <c r="J163">
        <f>'Bowl-Base-Start'!J163</f>
        <v>2</v>
      </c>
      <c r="K163">
        <f>'Bowl-Base-Start'!K163</f>
        <v>28</v>
      </c>
      <c r="L163" t="str">
        <f>'Bowl-Base-Start'!L163</f>
        <v>N</v>
      </c>
    </row>
    <row r="164" spans="1:12" x14ac:dyDescent="0.2">
      <c r="A164" t="str">
        <f>'Bowl-Base-Start'!A164</f>
        <v>K Nasir</v>
      </c>
      <c r="B164">
        <f>'Bowl-Base-Start'!B164-IF(COUNTIF('Bat-Season'!$A:$A,'Bowl-Base-End'!$A164)&gt;0,VLOOKUP('Bowl-Base-End'!$A164,'Bat-Season'!$A:$K,2,FALSE))</f>
        <v>1</v>
      </c>
      <c r="C164">
        <f>'Bowl-Base-Start'!C164-IF(COUNTIF('Bowl-Season'!$A:$A,'Bowl-Base-End'!$A164)&gt;0,VLOOKUP('Bowl-Base-End'!$A164,'Bowl-Season'!$A:$K,3,FALSE))</f>
        <v>1</v>
      </c>
      <c r="D164">
        <f>'Bowl-Base-Start'!D164-IF(COUNTIF('Bowl-Season'!$A:$A,'Bowl-Base-End'!$A164)&gt;0,VLOOKUP('Bowl-Base-End'!$A164,'Bowl-Season'!$A:$K,4,FALSE))</f>
        <v>0</v>
      </c>
      <c r="E164">
        <f>'Bowl-Base-Start'!E164-IF(COUNTIF('Bowl-Season'!$A:$A,'Bowl-Base-End'!$A164)&gt;0,VLOOKUP('Bowl-Base-End'!$A164,'Bowl-Season'!$A:$K,5,FALSE))</f>
        <v>13</v>
      </c>
      <c r="F164">
        <f>'Bowl-Base-Start'!F164-IF(COUNTIF('Bowl-Season'!$A:$A,'Bowl-Base-End'!$A164)&gt;0,VLOOKUP('Bowl-Base-End'!$A164,'Bowl-Season'!$A:$K,6,FALSE))</f>
        <v>0</v>
      </c>
      <c r="G164">
        <f>'Bowl-Base-Start'!G164-IF(COUNTIF('Bowl-Season'!$A:$A,'Bowl-Base-End'!$A164)&gt;0,VLOOKUP('Bowl-Base-End'!$A164,'Bowl-Season'!$A:$K,8,FALSE))</f>
        <v>0</v>
      </c>
      <c r="H164">
        <f>'Bowl-Base-Start'!H164-IF(COUNTIF('Bowl-Season'!$A:$A,'Bowl-Base-End'!$A164)&gt;0,VLOOKUP('Bowl-Base-End'!$A164,'Bowl-Season'!$A:$K,9,FALSE))</f>
        <v>3</v>
      </c>
      <c r="I164">
        <f>'Bowl-Base-Start'!I164-IF(COUNTIF('Bowl-Season'!$A:$A,'Bowl-Base-End'!$A164)&gt;0,VLOOKUP('Bowl-Base-End'!$A164,'Bowl-Season'!$A:$K,10,FALSE))</f>
        <v>4</v>
      </c>
      <c r="J164">
        <f>'Bowl-Base-Start'!J164</f>
        <v>0</v>
      </c>
      <c r="K164">
        <f>'Bowl-Base-Start'!K164</f>
        <v>13</v>
      </c>
      <c r="L164" t="str">
        <f>'Bowl-Base-Start'!L164</f>
        <v>N</v>
      </c>
    </row>
    <row r="165" spans="1:12" x14ac:dyDescent="0.2">
      <c r="A165" t="str">
        <f>'Bowl-Base-Start'!A165</f>
        <v>R Nataraju</v>
      </c>
      <c r="B165">
        <f>'Bowl-Base-Start'!B165-IF(COUNTIF('Bat-Season'!$A:$A,'Bowl-Base-End'!$A165)&gt;0,VLOOKUP('Bowl-Base-End'!$A165,'Bat-Season'!$A:$K,2,FALSE))</f>
        <v>21</v>
      </c>
      <c r="C165">
        <f>'Bowl-Base-Start'!C165-IF(COUNTIF('Bowl-Season'!$A:$A,'Bowl-Base-End'!$A165)&gt;0,VLOOKUP('Bowl-Base-End'!$A165,'Bowl-Season'!$A:$K,3,FALSE))</f>
        <v>93</v>
      </c>
      <c r="D165">
        <f>'Bowl-Base-Start'!D165-IF(COUNTIF('Bowl-Season'!$A:$A,'Bowl-Base-End'!$A165)&gt;0,VLOOKUP('Bowl-Base-End'!$A165,'Bowl-Season'!$A:$K,4,FALSE))</f>
        <v>7</v>
      </c>
      <c r="E165">
        <f>'Bowl-Base-Start'!E165-IF(COUNTIF('Bowl-Season'!$A:$A,'Bowl-Base-End'!$A165)&gt;0,VLOOKUP('Bowl-Base-End'!$A165,'Bowl-Season'!$A:$K,5,FALSE))</f>
        <v>421</v>
      </c>
      <c r="F165">
        <f>'Bowl-Base-Start'!F165-IF(COUNTIF('Bowl-Season'!$A:$A,'Bowl-Base-End'!$A165)&gt;0,VLOOKUP('Bowl-Base-End'!$A165,'Bowl-Season'!$A:$K,6,FALSE))</f>
        <v>17</v>
      </c>
      <c r="G165">
        <f>'Bowl-Base-Start'!G165-IF(COUNTIF('Bowl-Season'!$A:$A,'Bowl-Base-End'!$A165)&gt;0,VLOOKUP('Bowl-Base-End'!$A165,'Bowl-Season'!$A:$K,8,FALSE))</f>
        <v>0</v>
      </c>
      <c r="H165">
        <f>'Bowl-Base-Start'!H165-IF(COUNTIF('Bowl-Season'!$A:$A,'Bowl-Base-End'!$A165)&gt;0,VLOOKUP('Bowl-Base-End'!$A165,'Bowl-Season'!$A:$K,9,FALSE))</f>
        <v>0</v>
      </c>
      <c r="I165">
        <f>'Bowl-Base-Start'!I165-IF(COUNTIF('Bowl-Season'!$A:$A,'Bowl-Base-End'!$A165)&gt;0,VLOOKUP('Bowl-Base-End'!$A165,'Bowl-Season'!$A:$K,10,FALSE))</f>
        <v>0</v>
      </c>
      <c r="J165">
        <f>'Bowl-Base-Start'!J165</f>
        <v>3</v>
      </c>
      <c r="K165">
        <f>'Bowl-Base-Start'!K165</f>
        <v>20</v>
      </c>
      <c r="L165" t="str">
        <f>'Bowl-Base-Start'!L165</f>
        <v>N</v>
      </c>
    </row>
    <row r="166" spans="1:12" x14ac:dyDescent="0.2">
      <c r="A166" t="str">
        <f>'Bowl-Base-Start'!A166</f>
        <v>A Nicholls</v>
      </c>
      <c r="B166">
        <f>'Bowl-Base-Start'!B166-IF(COUNTIF('Bat-Season'!$A:$A,'Bowl-Base-End'!$A166)&gt;0,VLOOKUP('Bowl-Base-End'!$A166,'Bat-Season'!$A:$K,2,FALSE))</f>
        <v>1</v>
      </c>
      <c r="C166">
        <f>'Bowl-Base-Start'!C166-IF(COUNTIF('Bowl-Season'!$A:$A,'Bowl-Base-End'!$A166)&gt;0,VLOOKUP('Bowl-Base-End'!$A166,'Bowl-Season'!$A:$K,3,FALSE))</f>
        <v>0</v>
      </c>
      <c r="D166">
        <f>'Bowl-Base-Start'!D166-IF(COUNTIF('Bowl-Season'!$A:$A,'Bowl-Base-End'!$A166)&gt;0,VLOOKUP('Bowl-Base-End'!$A166,'Bowl-Season'!$A:$K,4,FALSE))</f>
        <v>0</v>
      </c>
      <c r="E166">
        <f>'Bowl-Base-Start'!E166-IF(COUNTIF('Bowl-Season'!$A:$A,'Bowl-Base-End'!$A166)&gt;0,VLOOKUP('Bowl-Base-End'!$A166,'Bowl-Season'!$A:$K,5,FALSE))</f>
        <v>0</v>
      </c>
      <c r="F166">
        <f>'Bowl-Base-Start'!F166-IF(COUNTIF('Bowl-Season'!$A:$A,'Bowl-Base-End'!$A166)&gt;0,VLOOKUP('Bowl-Base-End'!$A166,'Bowl-Season'!$A:$K,6,FALSE))</f>
        <v>0</v>
      </c>
      <c r="G166">
        <f>'Bowl-Base-Start'!G166-IF(COUNTIF('Bowl-Season'!$A:$A,'Bowl-Base-End'!$A166)&gt;0,VLOOKUP('Bowl-Base-End'!$A166,'Bowl-Season'!$A:$K,8,FALSE))</f>
        <v>0</v>
      </c>
      <c r="H166">
        <f>'Bowl-Base-Start'!H166-IF(COUNTIF('Bowl-Season'!$A:$A,'Bowl-Base-End'!$A166)&gt;0,VLOOKUP('Bowl-Base-End'!$A166,'Bowl-Season'!$A:$K,9,FALSE))</f>
        <v>0</v>
      </c>
      <c r="I166">
        <f>'Bowl-Base-Start'!I166-IF(COUNTIF('Bowl-Season'!$A:$A,'Bowl-Base-End'!$A166)&gt;0,VLOOKUP('Bowl-Base-End'!$A166,'Bowl-Season'!$A:$K,10,FALSE))</f>
        <v>0</v>
      </c>
      <c r="J166">
        <f>'Bowl-Base-Start'!J166</f>
        <v>0</v>
      </c>
      <c r="K166">
        <f>'Bowl-Base-Start'!K166</f>
        <v>0</v>
      </c>
      <c r="L166" t="str">
        <f>'Bowl-Base-Start'!L166</f>
        <v>N</v>
      </c>
    </row>
    <row r="167" spans="1:12" x14ac:dyDescent="0.2">
      <c r="A167" t="str">
        <f>'Bowl-Base-Start'!A167</f>
        <v>B Nicholls</v>
      </c>
      <c r="B167">
        <f>'Bowl-Base-Start'!B167-IF(COUNTIF('Bat-Season'!$A:$A,'Bowl-Base-End'!$A167)&gt;0,VLOOKUP('Bowl-Base-End'!$A167,'Bat-Season'!$A:$K,2,FALSE))</f>
        <v>16</v>
      </c>
      <c r="C167">
        <f>'Bowl-Base-Start'!C167-IF(COUNTIF('Bowl-Season'!$A:$A,'Bowl-Base-End'!$A167)&gt;0,VLOOKUP('Bowl-Base-End'!$A167,'Bowl-Season'!$A:$K,3,FALSE))</f>
        <v>3</v>
      </c>
      <c r="D167">
        <f>'Bowl-Base-Start'!D167-IF(COUNTIF('Bowl-Season'!$A:$A,'Bowl-Base-End'!$A167)&gt;0,VLOOKUP('Bowl-Base-End'!$A167,'Bowl-Season'!$A:$K,4,FALSE))</f>
        <v>0</v>
      </c>
      <c r="E167">
        <f>'Bowl-Base-Start'!E167-IF(COUNTIF('Bowl-Season'!$A:$A,'Bowl-Base-End'!$A167)&gt;0,VLOOKUP('Bowl-Base-End'!$A167,'Bowl-Season'!$A:$K,5,FALSE))</f>
        <v>9</v>
      </c>
      <c r="F167">
        <f>'Bowl-Base-Start'!F167-IF(COUNTIF('Bowl-Season'!$A:$A,'Bowl-Base-End'!$A167)&gt;0,VLOOKUP('Bowl-Base-End'!$A167,'Bowl-Season'!$A:$K,6,FALSE))</f>
        <v>0</v>
      </c>
      <c r="G167">
        <f>'Bowl-Base-Start'!G167-IF(COUNTIF('Bowl-Season'!$A:$A,'Bowl-Base-End'!$A167)&gt;0,VLOOKUP('Bowl-Base-End'!$A167,'Bowl-Season'!$A:$K,8,FALSE))</f>
        <v>0</v>
      </c>
      <c r="H167">
        <f>'Bowl-Base-Start'!H167-IF(COUNTIF('Bowl-Season'!$A:$A,'Bowl-Base-End'!$A167)&gt;0,VLOOKUP('Bowl-Base-End'!$A167,'Bowl-Season'!$A:$K,9,FALSE))</f>
        <v>0</v>
      </c>
      <c r="I167">
        <f>'Bowl-Base-Start'!I167-IF(COUNTIF('Bowl-Season'!$A:$A,'Bowl-Base-End'!$A167)&gt;0,VLOOKUP('Bowl-Base-End'!$A167,'Bowl-Season'!$A:$K,10,FALSE))</f>
        <v>0</v>
      </c>
      <c r="J167">
        <f>'Bowl-Base-Start'!J167</f>
        <v>0</v>
      </c>
      <c r="K167">
        <f>'Bowl-Base-Start'!K167</f>
        <v>9</v>
      </c>
      <c r="L167" t="str">
        <f>'Bowl-Base-Start'!L167</f>
        <v>N</v>
      </c>
    </row>
    <row r="168" spans="1:12" x14ac:dyDescent="0.2">
      <c r="A168" t="str">
        <f>'Bowl-Base-Start'!A168</f>
        <v>J O'Hara</v>
      </c>
      <c r="B168">
        <f>'Bowl-Base-Start'!B168-IF(COUNTIF('Bat-Season'!$A:$A,'Bowl-Base-End'!$A168)&gt;0,VLOOKUP('Bowl-Base-End'!$A168,'Bat-Season'!$A:$K,2,FALSE))</f>
        <v>17</v>
      </c>
      <c r="C168">
        <f>'Bowl-Base-Start'!C168-IF(COUNTIF('Bowl-Season'!$A:$A,'Bowl-Base-End'!$A168)&gt;0,VLOOKUP('Bowl-Base-End'!$A168,'Bowl-Season'!$A:$K,3,FALSE))</f>
        <v>0</v>
      </c>
      <c r="D168">
        <f>'Bowl-Base-Start'!D168-IF(COUNTIF('Bowl-Season'!$A:$A,'Bowl-Base-End'!$A168)&gt;0,VLOOKUP('Bowl-Base-End'!$A168,'Bowl-Season'!$A:$K,4,FALSE))</f>
        <v>0</v>
      </c>
      <c r="E168">
        <f>'Bowl-Base-Start'!E168-IF(COUNTIF('Bowl-Season'!$A:$A,'Bowl-Base-End'!$A168)&gt;0,VLOOKUP('Bowl-Base-End'!$A168,'Bowl-Season'!$A:$K,5,FALSE))</f>
        <v>0</v>
      </c>
      <c r="F168">
        <f>'Bowl-Base-Start'!F168-IF(COUNTIF('Bowl-Season'!$A:$A,'Bowl-Base-End'!$A168)&gt;0,VLOOKUP('Bowl-Base-End'!$A168,'Bowl-Season'!$A:$K,6,FALSE))</f>
        <v>0</v>
      </c>
      <c r="G168">
        <f>'Bowl-Base-Start'!G168-IF(COUNTIF('Bowl-Season'!$A:$A,'Bowl-Base-End'!$A168)&gt;0,VLOOKUP('Bowl-Base-End'!$A168,'Bowl-Season'!$A:$K,8,FALSE))</f>
        <v>0</v>
      </c>
      <c r="H168">
        <f>'Bowl-Base-Start'!H168-IF(COUNTIF('Bowl-Season'!$A:$A,'Bowl-Base-End'!$A168)&gt;0,VLOOKUP('Bowl-Base-End'!$A168,'Bowl-Season'!$A:$K,9,FALSE))</f>
        <v>0</v>
      </c>
      <c r="I168">
        <f>'Bowl-Base-Start'!I168-IF(COUNTIF('Bowl-Season'!$A:$A,'Bowl-Base-End'!$A168)&gt;0,VLOOKUP('Bowl-Base-End'!$A168,'Bowl-Season'!$A:$K,10,FALSE))</f>
        <v>0</v>
      </c>
      <c r="J168">
        <f>'Bowl-Base-Start'!J168</f>
        <v>0</v>
      </c>
      <c r="K168">
        <f>'Bowl-Base-Start'!K168</f>
        <v>0</v>
      </c>
      <c r="L168" t="str">
        <f>'Bowl-Base-Start'!L168</f>
        <v>N</v>
      </c>
    </row>
    <row r="169" spans="1:12" x14ac:dyDescent="0.2">
      <c r="A169" t="str">
        <f>'Bowl-Base-Start'!A169</f>
        <v>T Orr</v>
      </c>
      <c r="B169">
        <f>'Bowl-Base-Start'!B169-IF(COUNTIF('Bat-Season'!$A:$A,'Bowl-Base-End'!$A169)&gt;0,VLOOKUP('Bowl-Base-End'!$A169,'Bat-Season'!$A:$K,2,FALSE))</f>
        <v>33</v>
      </c>
      <c r="C169">
        <f>'Bowl-Base-Start'!C169-IF(COUNTIF('Bowl-Season'!$A:$A,'Bowl-Base-End'!$A169)&gt;0,VLOOKUP('Bowl-Base-End'!$A169,'Bowl-Season'!$A:$K,3,FALSE))</f>
        <v>147</v>
      </c>
      <c r="D169">
        <f>'Bowl-Base-Start'!D169-IF(COUNTIF('Bowl-Season'!$A:$A,'Bowl-Base-End'!$A169)&gt;0,VLOOKUP('Bowl-Base-End'!$A169,'Bowl-Season'!$A:$K,4,FALSE))</f>
        <v>11</v>
      </c>
      <c r="E169">
        <f>'Bowl-Base-Start'!E169-IF(COUNTIF('Bowl-Season'!$A:$A,'Bowl-Base-End'!$A169)&gt;0,VLOOKUP('Bowl-Base-End'!$A169,'Bowl-Season'!$A:$K,5,FALSE))</f>
        <v>684</v>
      </c>
      <c r="F169">
        <f>'Bowl-Base-Start'!F169-IF(COUNTIF('Bowl-Season'!$A:$A,'Bowl-Base-End'!$A169)&gt;0,VLOOKUP('Bowl-Base-End'!$A169,'Bowl-Season'!$A:$K,6,FALSE))</f>
        <v>30</v>
      </c>
      <c r="G169">
        <f>'Bowl-Base-Start'!G169-IF(COUNTIF('Bowl-Season'!$A:$A,'Bowl-Base-End'!$A169)&gt;0,VLOOKUP('Bowl-Base-End'!$A169,'Bowl-Season'!$A:$K,8,FALSE))</f>
        <v>1</v>
      </c>
      <c r="H169">
        <f>'Bowl-Base-Start'!H169-IF(COUNTIF('Bowl-Season'!$A:$A,'Bowl-Base-End'!$A169)&gt;0,VLOOKUP('Bowl-Base-End'!$A169,'Bowl-Season'!$A:$K,9,FALSE))</f>
        <v>0</v>
      </c>
      <c r="I169">
        <f>'Bowl-Base-Start'!I169-IF(COUNTIF('Bowl-Season'!$A:$A,'Bowl-Base-End'!$A169)&gt;0,VLOOKUP('Bowl-Base-End'!$A169,'Bowl-Season'!$A:$K,10,FALSE))</f>
        <v>0</v>
      </c>
      <c r="J169">
        <f>'Bowl-Base-Start'!J169</f>
        <v>5</v>
      </c>
      <c r="K169">
        <f>'Bowl-Base-Start'!K169</f>
        <v>11</v>
      </c>
      <c r="L169" t="str">
        <f>'Bowl-Base-Start'!L169</f>
        <v>N</v>
      </c>
    </row>
    <row r="170" spans="1:12" x14ac:dyDescent="0.2">
      <c r="A170" t="str">
        <f>'Bowl-Base-Start'!A170</f>
        <v>Zain O'Sullivan</v>
      </c>
      <c r="B170">
        <f>'Bowl-Base-Start'!B170-IF(COUNTIF('Bat-Season'!$A:$A,'Bowl-Base-End'!$A170)&gt;0,VLOOKUP('Bowl-Base-End'!$A170,'Bat-Season'!$A:$K,2,FALSE))</f>
        <v>1</v>
      </c>
      <c r="C170">
        <f>'Bowl-Base-Start'!C170-IF(COUNTIF('Bowl-Season'!$A:$A,'Bowl-Base-End'!$A170)&gt;0,VLOOKUP('Bowl-Base-End'!$A170,'Bowl-Season'!$A:$K,3,FALSE))</f>
        <v>8</v>
      </c>
      <c r="D170">
        <f>'Bowl-Base-Start'!D170-IF(COUNTIF('Bowl-Season'!$A:$A,'Bowl-Base-End'!$A170)&gt;0,VLOOKUP('Bowl-Base-End'!$A170,'Bowl-Season'!$A:$K,4,FALSE))</f>
        <v>1</v>
      </c>
      <c r="E170">
        <f>'Bowl-Base-Start'!E170-IF(COUNTIF('Bowl-Season'!$A:$A,'Bowl-Base-End'!$A170)&gt;0,VLOOKUP('Bowl-Base-End'!$A170,'Bowl-Season'!$A:$K,5,FALSE))</f>
        <v>33</v>
      </c>
      <c r="F170">
        <f>'Bowl-Base-Start'!F170-IF(COUNTIF('Bowl-Season'!$A:$A,'Bowl-Base-End'!$A170)&gt;0,VLOOKUP('Bowl-Base-End'!$A170,'Bowl-Season'!$A:$K,6,FALSE))</f>
        <v>0</v>
      </c>
      <c r="G170">
        <f>'Bowl-Base-Start'!G170-IF(COUNTIF('Bowl-Season'!$A:$A,'Bowl-Base-End'!$A170)&gt;0,VLOOKUP('Bowl-Base-End'!$A170,'Bowl-Season'!$A:$K,8,FALSE))</f>
        <v>0</v>
      </c>
      <c r="H170">
        <f>'Bowl-Base-Start'!H170-IF(COUNTIF('Bowl-Season'!$A:$A,'Bowl-Base-End'!$A170)&gt;0,VLOOKUP('Bowl-Base-End'!$A170,'Bowl-Season'!$A:$K,9,FALSE))</f>
        <v>0</v>
      </c>
      <c r="I170">
        <f>'Bowl-Base-Start'!I170-IF(COUNTIF('Bowl-Season'!$A:$A,'Bowl-Base-End'!$A170)&gt;0,VLOOKUP('Bowl-Base-End'!$A170,'Bowl-Season'!$A:$K,10,FALSE))</f>
        <v>0</v>
      </c>
      <c r="J170">
        <f>'Bowl-Base-Start'!J170</f>
        <v>0</v>
      </c>
      <c r="K170">
        <f>'Bowl-Base-Start'!K170</f>
        <v>0</v>
      </c>
      <c r="L170" t="str">
        <f>'Bowl-Base-Start'!L170</f>
        <v>N</v>
      </c>
    </row>
    <row r="171" spans="1:12" x14ac:dyDescent="0.2">
      <c r="A171" t="str">
        <f>'Bowl-Base-Start'!A171</f>
        <v>Chris Ovens</v>
      </c>
      <c r="B171">
        <f>'Bowl-Base-Start'!B171-IF(COUNTIF('Bat-Season'!$A:$A,'Bowl-Base-End'!$A171)&gt;0,VLOOKUP('Bowl-Base-End'!$A171,'Bat-Season'!$A:$K,2,FALSE))</f>
        <v>23</v>
      </c>
      <c r="C171">
        <f>'Bowl-Base-Start'!C171-IF(COUNTIF('Bowl-Season'!$A:$A,'Bowl-Base-End'!$A171)&gt;0,VLOOKUP('Bowl-Base-End'!$A171,'Bowl-Season'!$A:$K,3,FALSE))</f>
        <v>10.5</v>
      </c>
      <c r="D171">
        <f>'Bowl-Base-Start'!D171-IF(COUNTIF('Bowl-Season'!$A:$A,'Bowl-Base-End'!$A171)&gt;0,VLOOKUP('Bowl-Base-End'!$A171,'Bowl-Season'!$A:$K,4,FALSE))</f>
        <v>2</v>
      </c>
      <c r="E171">
        <f>'Bowl-Base-Start'!E171-IF(COUNTIF('Bowl-Season'!$A:$A,'Bowl-Base-End'!$A171)&gt;0,VLOOKUP('Bowl-Base-End'!$A171,'Bowl-Season'!$A:$K,5,FALSE))</f>
        <v>58</v>
      </c>
      <c r="F171">
        <f>'Bowl-Base-Start'!F171-IF(COUNTIF('Bowl-Season'!$A:$A,'Bowl-Base-End'!$A171)&gt;0,VLOOKUP('Bowl-Base-End'!$A171,'Bowl-Season'!$A:$K,6,FALSE))</f>
        <v>5</v>
      </c>
      <c r="G171">
        <f>'Bowl-Base-Start'!G171-IF(COUNTIF('Bowl-Season'!$A:$A,'Bowl-Base-End'!$A171)&gt;0,VLOOKUP('Bowl-Base-End'!$A171,'Bowl-Season'!$A:$K,8,FALSE))</f>
        <v>0</v>
      </c>
      <c r="H171">
        <f>'Bowl-Base-Start'!H171-IF(COUNTIF('Bowl-Season'!$A:$A,'Bowl-Base-End'!$A171)&gt;0,VLOOKUP('Bowl-Base-End'!$A171,'Bowl-Season'!$A:$K,9,FALSE))</f>
        <v>5</v>
      </c>
      <c r="I171">
        <f>'Bowl-Base-Start'!I171-IF(COUNTIF('Bowl-Season'!$A:$A,'Bowl-Base-End'!$A171)&gt;0,VLOOKUP('Bowl-Base-End'!$A171,'Bowl-Season'!$A:$K,10,FALSE))</f>
        <v>2</v>
      </c>
      <c r="J171">
        <f>'Bowl-Base-Start'!J171</f>
        <v>3</v>
      </c>
      <c r="K171">
        <f>'Bowl-Base-Start'!K171</f>
        <v>9</v>
      </c>
      <c r="L171" t="str">
        <f>'Bowl-Base-Start'!L171</f>
        <v>Y</v>
      </c>
    </row>
    <row r="172" spans="1:12" x14ac:dyDescent="0.2">
      <c r="A172" t="str">
        <f>'Bowl-Base-Start'!A172</f>
        <v>M Owen</v>
      </c>
      <c r="B172">
        <f>'Bowl-Base-Start'!B172-IF(COUNTIF('Bat-Season'!$A:$A,'Bowl-Base-End'!$A172)&gt;0,VLOOKUP('Bowl-Base-End'!$A172,'Bat-Season'!$A:$K,2,FALSE))</f>
        <v>6</v>
      </c>
      <c r="C172">
        <f>'Bowl-Base-Start'!C172-IF(COUNTIF('Bowl-Season'!$A:$A,'Bowl-Base-End'!$A172)&gt;0,VLOOKUP('Bowl-Base-End'!$A172,'Bowl-Season'!$A:$K,3,FALSE))</f>
        <v>0</v>
      </c>
      <c r="D172">
        <f>'Bowl-Base-Start'!D172-IF(COUNTIF('Bowl-Season'!$A:$A,'Bowl-Base-End'!$A172)&gt;0,VLOOKUP('Bowl-Base-End'!$A172,'Bowl-Season'!$A:$K,4,FALSE))</f>
        <v>0</v>
      </c>
      <c r="E172">
        <f>'Bowl-Base-Start'!E172-IF(COUNTIF('Bowl-Season'!$A:$A,'Bowl-Base-End'!$A172)&gt;0,VLOOKUP('Bowl-Base-End'!$A172,'Bowl-Season'!$A:$K,5,FALSE))</f>
        <v>0</v>
      </c>
      <c r="F172">
        <f>'Bowl-Base-Start'!F172-IF(COUNTIF('Bowl-Season'!$A:$A,'Bowl-Base-End'!$A172)&gt;0,VLOOKUP('Bowl-Base-End'!$A172,'Bowl-Season'!$A:$K,6,FALSE))</f>
        <v>0</v>
      </c>
      <c r="G172">
        <f>'Bowl-Base-Start'!G172-IF(COUNTIF('Bowl-Season'!$A:$A,'Bowl-Base-End'!$A172)&gt;0,VLOOKUP('Bowl-Base-End'!$A172,'Bowl-Season'!$A:$K,8,FALSE))</f>
        <v>0</v>
      </c>
      <c r="H172">
        <f>'Bowl-Base-Start'!H172-IF(COUNTIF('Bowl-Season'!$A:$A,'Bowl-Base-End'!$A172)&gt;0,VLOOKUP('Bowl-Base-End'!$A172,'Bowl-Season'!$A:$K,9,FALSE))</f>
        <v>0</v>
      </c>
      <c r="I172">
        <f>'Bowl-Base-Start'!I172-IF(COUNTIF('Bowl-Season'!$A:$A,'Bowl-Base-End'!$A172)&gt;0,VLOOKUP('Bowl-Base-End'!$A172,'Bowl-Season'!$A:$K,10,FALSE))</f>
        <v>0</v>
      </c>
      <c r="J172">
        <f>'Bowl-Base-Start'!J172</f>
        <v>0</v>
      </c>
      <c r="K172">
        <f>'Bowl-Base-Start'!K172</f>
        <v>0</v>
      </c>
      <c r="L172" t="str">
        <f>'Bowl-Base-Start'!L172</f>
        <v>N</v>
      </c>
    </row>
    <row r="173" spans="1:12" x14ac:dyDescent="0.2">
      <c r="A173" t="str">
        <f>'Bowl-Base-Start'!A173</f>
        <v>T Oxenham</v>
      </c>
      <c r="B173">
        <f>'Bowl-Base-Start'!B173-IF(COUNTIF('Bat-Season'!$A:$A,'Bowl-Base-End'!$A173)&gt;0,VLOOKUP('Bowl-Base-End'!$A173,'Bat-Season'!$A:$K,2,FALSE))</f>
        <v>1</v>
      </c>
      <c r="C173">
        <f>'Bowl-Base-Start'!C173-IF(COUNTIF('Bowl-Season'!$A:$A,'Bowl-Base-End'!$A173)&gt;0,VLOOKUP('Bowl-Base-End'!$A173,'Bowl-Season'!$A:$K,3,FALSE))</f>
        <v>0</v>
      </c>
      <c r="D173">
        <f>'Bowl-Base-Start'!D173-IF(COUNTIF('Bowl-Season'!$A:$A,'Bowl-Base-End'!$A173)&gt;0,VLOOKUP('Bowl-Base-End'!$A173,'Bowl-Season'!$A:$K,4,FALSE))</f>
        <v>0</v>
      </c>
      <c r="E173">
        <f>'Bowl-Base-Start'!E173-IF(COUNTIF('Bowl-Season'!$A:$A,'Bowl-Base-End'!$A173)&gt;0,VLOOKUP('Bowl-Base-End'!$A173,'Bowl-Season'!$A:$K,5,FALSE))</f>
        <v>0</v>
      </c>
      <c r="F173">
        <f>'Bowl-Base-Start'!F173-IF(COUNTIF('Bowl-Season'!$A:$A,'Bowl-Base-End'!$A173)&gt;0,VLOOKUP('Bowl-Base-End'!$A173,'Bowl-Season'!$A:$K,6,FALSE))</f>
        <v>0</v>
      </c>
      <c r="G173">
        <f>'Bowl-Base-Start'!G173-IF(COUNTIF('Bowl-Season'!$A:$A,'Bowl-Base-End'!$A173)&gt;0,VLOOKUP('Bowl-Base-End'!$A173,'Bowl-Season'!$A:$K,8,FALSE))</f>
        <v>0</v>
      </c>
      <c r="H173">
        <f>'Bowl-Base-Start'!H173-IF(COUNTIF('Bowl-Season'!$A:$A,'Bowl-Base-End'!$A173)&gt;0,VLOOKUP('Bowl-Base-End'!$A173,'Bowl-Season'!$A:$K,9,FALSE))</f>
        <v>0</v>
      </c>
      <c r="I173">
        <f>'Bowl-Base-Start'!I173-IF(COUNTIF('Bowl-Season'!$A:$A,'Bowl-Base-End'!$A173)&gt;0,VLOOKUP('Bowl-Base-End'!$A173,'Bowl-Season'!$A:$K,10,FALSE))</f>
        <v>0</v>
      </c>
      <c r="J173">
        <f>'Bowl-Base-Start'!J173</f>
        <v>0</v>
      </c>
      <c r="K173">
        <f>'Bowl-Base-Start'!K173</f>
        <v>0</v>
      </c>
      <c r="L173" t="str">
        <f>'Bowl-Base-Start'!L173</f>
        <v>N</v>
      </c>
    </row>
    <row r="174" spans="1:12" x14ac:dyDescent="0.2">
      <c r="A174" t="str">
        <f>'Bowl-Base-Start'!A174</f>
        <v>N Palmer</v>
      </c>
      <c r="B174">
        <f>'Bowl-Base-Start'!B174-IF(COUNTIF('Bat-Season'!$A:$A,'Bowl-Base-End'!$A174)&gt;0,VLOOKUP('Bowl-Base-End'!$A174,'Bat-Season'!$A:$K,2,FALSE))</f>
        <v>10</v>
      </c>
      <c r="C174">
        <f>'Bowl-Base-Start'!C174-IF(COUNTIF('Bowl-Season'!$A:$A,'Bowl-Base-End'!$A174)&gt;0,VLOOKUP('Bowl-Base-End'!$A174,'Bowl-Season'!$A:$K,3,FALSE))</f>
        <v>51</v>
      </c>
      <c r="D174">
        <f>'Bowl-Base-Start'!D174-IF(COUNTIF('Bowl-Season'!$A:$A,'Bowl-Base-End'!$A174)&gt;0,VLOOKUP('Bowl-Base-End'!$A174,'Bowl-Season'!$A:$K,4,FALSE))</f>
        <v>2</v>
      </c>
      <c r="E174">
        <f>'Bowl-Base-Start'!E174-IF(COUNTIF('Bowl-Season'!$A:$A,'Bowl-Base-End'!$A174)&gt;0,VLOOKUP('Bowl-Base-End'!$A174,'Bowl-Season'!$A:$K,5,FALSE))</f>
        <v>267</v>
      </c>
      <c r="F174">
        <f>'Bowl-Base-Start'!F174-IF(COUNTIF('Bowl-Season'!$A:$A,'Bowl-Base-End'!$A174)&gt;0,VLOOKUP('Bowl-Base-End'!$A174,'Bowl-Season'!$A:$K,6,FALSE))</f>
        <v>8</v>
      </c>
      <c r="G174">
        <f>'Bowl-Base-Start'!G174-IF(COUNTIF('Bowl-Season'!$A:$A,'Bowl-Base-End'!$A174)&gt;0,VLOOKUP('Bowl-Base-End'!$A174,'Bowl-Season'!$A:$K,8,FALSE))</f>
        <v>0</v>
      </c>
      <c r="H174">
        <f>'Bowl-Base-Start'!H174-IF(COUNTIF('Bowl-Season'!$A:$A,'Bowl-Base-End'!$A174)&gt;0,VLOOKUP('Bowl-Base-End'!$A174,'Bowl-Season'!$A:$K,9,FALSE))</f>
        <v>0</v>
      </c>
      <c r="I174">
        <f>'Bowl-Base-Start'!I174-IF(COUNTIF('Bowl-Season'!$A:$A,'Bowl-Base-End'!$A174)&gt;0,VLOOKUP('Bowl-Base-End'!$A174,'Bowl-Season'!$A:$K,10,FALSE))</f>
        <v>0</v>
      </c>
      <c r="J174">
        <f>'Bowl-Base-Start'!J174</f>
        <v>2</v>
      </c>
      <c r="K174">
        <f>'Bowl-Base-Start'!K174</f>
        <v>22</v>
      </c>
      <c r="L174" t="str">
        <f>'Bowl-Base-Start'!L174</f>
        <v>N</v>
      </c>
    </row>
    <row r="175" spans="1:12" x14ac:dyDescent="0.2">
      <c r="A175" t="str">
        <f>'Bowl-Base-Start'!A175</f>
        <v>S Pande</v>
      </c>
      <c r="B175">
        <f>'Bowl-Base-Start'!B175-IF(COUNTIF('Bat-Season'!$A:$A,'Bowl-Base-End'!$A175)&gt;0,VLOOKUP('Bowl-Base-End'!$A175,'Bat-Season'!$A:$K,2,FALSE))</f>
        <v>1</v>
      </c>
      <c r="C175">
        <f>'Bowl-Base-Start'!C175-IF(COUNTIF('Bowl-Season'!$A:$A,'Bowl-Base-End'!$A175)&gt;0,VLOOKUP('Bowl-Base-End'!$A175,'Bowl-Season'!$A:$K,3,FALSE))</f>
        <v>0</v>
      </c>
      <c r="D175">
        <f>'Bowl-Base-Start'!D175-IF(COUNTIF('Bowl-Season'!$A:$A,'Bowl-Base-End'!$A175)&gt;0,VLOOKUP('Bowl-Base-End'!$A175,'Bowl-Season'!$A:$K,4,FALSE))</f>
        <v>0</v>
      </c>
      <c r="E175">
        <f>'Bowl-Base-Start'!E175-IF(COUNTIF('Bowl-Season'!$A:$A,'Bowl-Base-End'!$A175)&gt;0,VLOOKUP('Bowl-Base-End'!$A175,'Bowl-Season'!$A:$K,5,FALSE))</f>
        <v>0</v>
      </c>
      <c r="F175">
        <f>'Bowl-Base-Start'!F175-IF(COUNTIF('Bowl-Season'!$A:$A,'Bowl-Base-End'!$A175)&gt;0,VLOOKUP('Bowl-Base-End'!$A175,'Bowl-Season'!$A:$K,6,FALSE))</f>
        <v>0</v>
      </c>
      <c r="G175">
        <f>'Bowl-Base-Start'!G175-IF(COUNTIF('Bowl-Season'!$A:$A,'Bowl-Base-End'!$A175)&gt;0,VLOOKUP('Bowl-Base-End'!$A175,'Bowl-Season'!$A:$K,8,FALSE))</f>
        <v>0</v>
      </c>
      <c r="H175">
        <f>'Bowl-Base-Start'!H175-IF(COUNTIF('Bowl-Season'!$A:$A,'Bowl-Base-End'!$A175)&gt;0,VLOOKUP('Bowl-Base-End'!$A175,'Bowl-Season'!$A:$K,9,FALSE))</f>
        <v>0</v>
      </c>
      <c r="I175">
        <f>'Bowl-Base-Start'!I175-IF(COUNTIF('Bowl-Season'!$A:$A,'Bowl-Base-End'!$A175)&gt;0,VLOOKUP('Bowl-Base-End'!$A175,'Bowl-Season'!$A:$K,10,FALSE))</f>
        <v>0</v>
      </c>
      <c r="J175">
        <f>'Bowl-Base-Start'!J175</f>
        <v>0</v>
      </c>
      <c r="K175">
        <f>'Bowl-Base-Start'!K175</f>
        <v>0</v>
      </c>
      <c r="L175" t="str">
        <f>'Bowl-Base-Start'!L175</f>
        <v>N</v>
      </c>
    </row>
    <row r="176" spans="1:12" x14ac:dyDescent="0.2">
      <c r="A176" t="str">
        <f>'Bowl-Base-Start'!A176</f>
        <v>R Paramo</v>
      </c>
      <c r="B176">
        <f>'Bowl-Base-Start'!B176-IF(COUNTIF('Bat-Season'!$A:$A,'Bowl-Base-End'!$A176)&gt;0,VLOOKUP('Bowl-Base-End'!$A176,'Bat-Season'!$A:$K,2,FALSE))</f>
        <v>15</v>
      </c>
      <c r="C176">
        <f>'Bowl-Base-Start'!C176-IF(COUNTIF('Bowl-Season'!$A:$A,'Bowl-Base-End'!$A176)&gt;0,VLOOKUP('Bowl-Base-End'!$A176,'Bowl-Season'!$A:$K,3,FALSE))</f>
        <v>0</v>
      </c>
      <c r="D176">
        <f>'Bowl-Base-Start'!D176-IF(COUNTIF('Bowl-Season'!$A:$A,'Bowl-Base-End'!$A176)&gt;0,VLOOKUP('Bowl-Base-End'!$A176,'Bowl-Season'!$A:$K,4,FALSE))</f>
        <v>0</v>
      </c>
      <c r="E176">
        <f>'Bowl-Base-Start'!E176-IF(COUNTIF('Bowl-Season'!$A:$A,'Bowl-Base-End'!$A176)&gt;0,VLOOKUP('Bowl-Base-End'!$A176,'Bowl-Season'!$A:$K,5,FALSE))</f>
        <v>0</v>
      </c>
      <c r="F176">
        <f>'Bowl-Base-Start'!F176-IF(COUNTIF('Bowl-Season'!$A:$A,'Bowl-Base-End'!$A176)&gt;0,VLOOKUP('Bowl-Base-End'!$A176,'Bowl-Season'!$A:$K,6,FALSE))</f>
        <v>0</v>
      </c>
      <c r="G176">
        <f>'Bowl-Base-Start'!G176-IF(COUNTIF('Bowl-Season'!$A:$A,'Bowl-Base-End'!$A176)&gt;0,VLOOKUP('Bowl-Base-End'!$A176,'Bowl-Season'!$A:$K,8,FALSE))</f>
        <v>0</v>
      </c>
      <c r="H176">
        <f>'Bowl-Base-Start'!H176-IF(COUNTIF('Bowl-Season'!$A:$A,'Bowl-Base-End'!$A176)&gt;0,VLOOKUP('Bowl-Base-End'!$A176,'Bowl-Season'!$A:$K,9,FALSE))</f>
        <v>0</v>
      </c>
      <c r="I176">
        <f>'Bowl-Base-Start'!I176-IF(COUNTIF('Bowl-Season'!$A:$A,'Bowl-Base-End'!$A176)&gt;0,VLOOKUP('Bowl-Base-End'!$A176,'Bowl-Season'!$A:$K,10,FALSE))</f>
        <v>0</v>
      </c>
      <c r="J176">
        <f>'Bowl-Base-Start'!J176</f>
        <v>0</v>
      </c>
      <c r="K176">
        <f>'Bowl-Base-Start'!K176</f>
        <v>0</v>
      </c>
      <c r="L176" t="str">
        <f>'Bowl-Base-Start'!L176</f>
        <v>N</v>
      </c>
    </row>
    <row r="177" spans="1:12" x14ac:dyDescent="0.2">
      <c r="A177" t="str">
        <f>'Bowl-Base-Start'!A177</f>
        <v>Leon Parks</v>
      </c>
      <c r="B177">
        <f>'Bowl-Base-Start'!B177-IF(COUNTIF('Bat-Season'!$A:$A,'Bowl-Base-End'!$A177)&gt;0,VLOOKUP('Bowl-Base-End'!$A177,'Bat-Season'!$A:$K,2,FALSE))</f>
        <v>269</v>
      </c>
      <c r="C177">
        <f>'Bowl-Base-Start'!C177-IF(COUNTIF('Bowl-Season'!$A:$A,'Bowl-Base-End'!$A177)&gt;0,VLOOKUP('Bowl-Base-End'!$A177,'Bowl-Season'!$A:$K,3,FALSE))</f>
        <v>62</v>
      </c>
      <c r="D177">
        <f>'Bowl-Base-Start'!D177-IF(COUNTIF('Bowl-Season'!$A:$A,'Bowl-Base-End'!$A177)&gt;0,VLOOKUP('Bowl-Base-End'!$A177,'Bowl-Season'!$A:$K,4,FALSE))</f>
        <v>3</v>
      </c>
      <c r="E177">
        <f>'Bowl-Base-Start'!E177-IF(COUNTIF('Bowl-Season'!$A:$A,'Bowl-Base-End'!$A177)&gt;0,VLOOKUP('Bowl-Base-End'!$A177,'Bowl-Season'!$A:$K,5,FALSE))</f>
        <v>429</v>
      </c>
      <c r="F177">
        <f>'Bowl-Base-Start'!F177-IF(COUNTIF('Bowl-Season'!$A:$A,'Bowl-Base-End'!$A177)&gt;0,VLOOKUP('Bowl-Base-End'!$A177,'Bowl-Season'!$A:$K,6,FALSE))</f>
        <v>19</v>
      </c>
      <c r="G177">
        <f>'Bowl-Base-Start'!G177-IF(COUNTIF('Bowl-Season'!$A:$A,'Bowl-Base-End'!$A177)&gt;0,VLOOKUP('Bowl-Base-End'!$A177,'Bowl-Season'!$A:$K,8,FALSE))</f>
        <v>0</v>
      </c>
      <c r="H177">
        <f>'Bowl-Base-Start'!H177-IF(COUNTIF('Bowl-Season'!$A:$A,'Bowl-Base-End'!$A177)&gt;0,VLOOKUP('Bowl-Base-End'!$A177,'Bowl-Season'!$A:$K,9,FALSE))</f>
        <v>3</v>
      </c>
      <c r="I177">
        <f>'Bowl-Base-Start'!I177-IF(COUNTIF('Bowl-Season'!$A:$A,'Bowl-Base-End'!$A177)&gt;0,VLOOKUP('Bowl-Base-End'!$A177,'Bowl-Season'!$A:$K,10,FALSE))</f>
        <v>2</v>
      </c>
      <c r="J177">
        <f>'Bowl-Base-Start'!J177</f>
        <v>3</v>
      </c>
      <c r="K177">
        <f>'Bowl-Base-Start'!K177</f>
        <v>15</v>
      </c>
      <c r="L177" t="str">
        <f>'Bowl-Base-Start'!L177</f>
        <v>Y</v>
      </c>
    </row>
    <row r="178" spans="1:12" x14ac:dyDescent="0.2">
      <c r="A178" t="str">
        <f>'Bowl-Base-Start'!A178</f>
        <v>H Parnell</v>
      </c>
      <c r="B178">
        <f>'Bowl-Base-Start'!B178-IF(COUNTIF('Bat-Season'!$A:$A,'Bowl-Base-End'!$A178)&gt;0,VLOOKUP('Bowl-Base-End'!$A178,'Bat-Season'!$A:$K,2,FALSE))</f>
        <v>16</v>
      </c>
      <c r="C178">
        <f>'Bowl-Base-Start'!C178-IF(COUNTIF('Bowl-Season'!$A:$A,'Bowl-Base-End'!$A178)&gt;0,VLOOKUP('Bowl-Base-End'!$A178,'Bowl-Season'!$A:$K,3,FALSE))</f>
        <v>96</v>
      </c>
      <c r="D178">
        <f>'Bowl-Base-Start'!D178-IF(COUNTIF('Bowl-Season'!$A:$A,'Bowl-Base-End'!$A178)&gt;0,VLOOKUP('Bowl-Base-End'!$A178,'Bowl-Season'!$A:$K,4,FALSE))</f>
        <v>11</v>
      </c>
      <c r="E178">
        <f>'Bowl-Base-Start'!E178-IF(COUNTIF('Bowl-Season'!$A:$A,'Bowl-Base-End'!$A178)&gt;0,VLOOKUP('Bowl-Base-End'!$A178,'Bowl-Season'!$A:$K,5,FALSE))</f>
        <v>393</v>
      </c>
      <c r="F178">
        <f>'Bowl-Base-Start'!F178-IF(COUNTIF('Bowl-Season'!$A:$A,'Bowl-Base-End'!$A178)&gt;0,VLOOKUP('Bowl-Base-End'!$A178,'Bowl-Season'!$A:$K,6,FALSE))</f>
        <v>26</v>
      </c>
      <c r="G178">
        <f>'Bowl-Base-Start'!G178-IF(COUNTIF('Bowl-Season'!$A:$A,'Bowl-Base-End'!$A178)&gt;0,VLOOKUP('Bowl-Base-End'!$A178,'Bowl-Season'!$A:$K,8,FALSE))</f>
        <v>0</v>
      </c>
      <c r="H178">
        <f>'Bowl-Base-Start'!H178-IF(COUNTIF('Bowl-Season'!$A:$A,'Bowl-Base-End'!$A178)&gt;0,VLOOKUP('Bowl-Base-End'!$A178,'Bowl-Season'!$A:$K,9,FALSE))</f>
        <v>8</v>
      </c>
      <c r="I178">
        <f>'Bowl-Base-Start'!I178-IF(COUNTIF('Bowl-Season'!$A:$A,'Bowl-Base-End'!$A178)&gt;0,VLOOKUP('Bowl-Base-End'!$A178,'Bowl-Season'!$A:$K,10,FALSE))</f>
        <v>1</v>
      </c>
      <c r="J178">
        <f>'Bowl-Base-Start'!J178</f>
        <v>4</v>
      </c>
      <c r="K178">
        <f>'Bowl-Base-Start'!K178</f>
        <v>23</v>
      </c>
      <c r="L178" t="str">
        <f>'Bowl-Base-Start'!L178</f>
        <v>N</v>
      </c>
    </row>
    <row r="179" spans="1:12" x14ac:dyDescent="0.2">
      <c r="A179" t="str">
        <f>'Bowl-Base-Start'!A179</f>
        <v>N Paropkari</v>
      </c>
      <c r="B179">
        <f>'Bowl-Base-Start'!B179-IF(COUNTIF('Bat-Season'!$A:$A,'Bowl-Base-End'!$A179)&gt;0,VLOOKUP('Bowl-Base-End'!$A179,'Bat-Season'!$A:$K,2,FALSE))</f>
        <v>2</v>
      </c>
      <c r="C179">
        <f>'Bowl-Base-Start'!C179-IF(COUNTIF('Bowl-Season'!$A:$A,'Bowl-Base-End'!$A179)&gt;0,VLOOKUP('Bowl-Base-End'!$A179,'Bowl-Season'!$A:$K,3,FALSE))</f>
        <v>0</v>
      </c>
      <c r="D179">
        <f>'Bowl-Base-Start'!D179-IF(COUNTIF('Bowl-Season'!$A:$A,'Bowl-Base-End'!$A179)&gt;0,VLOOKUP('Bowl-Base-End'!$A179,'Bowl-Season'!$A:$K,4,FALSE))</f>
        <v>0</v>
      </c>
      <c r="E179">
        <f>'Bowl-Base-Start'!E179-IF(COUNTIF('Bowl-Season'!$A:$A,'Bowl-Base-End'!$A179)&gt;0,VLOOKUP('Bowl-Base-End'!$A179,'Bowl-Season'!$A:$K,5,FALSE))</f>
        <v>0</v>
      </c>
      <c r="F179">
        <f>'Bowl-Base-Start'!F179-IF(COUNTIF('Bowl-Season'!$A:$A,'Bowl-Base-End'!$A179)&gt;0,VLOOKUP('Bowl-Base-End'!$A179,'Bowl-Season'!$A:$K,6,FALSE))</f>
        <v>0</v>
      </c>
      <c r="G179">
        <f>'Bowl-Base-Start'!G179-IF(COUNTIF('Bowl-Season'!$A:$A,'Bowl-Base-End'!$A179)&gt;0,VLOOKUP('Bowl-Base-End'!$A179,'Bowl-Season'!$A:$K,8,FALSE))</f>
        <v>0</v>
      </c>
      <c r="H179">
        <f>'Bowl-Base-Start'!H179-IF(COUNTIF('Bowl-Season'!$A:$A,'Bowl-Base-End'!$A179)&gt;0,VLOOKUP('Bowl-Base-End'!$A179,'Bowl-Season'!$A:$K,9,FALSE))</f>
        <v>0</v>
      </c>
      <c r="I179">
        <f>'Bowl-Base-Start'!I179-IF(COUNTIF('Bowl-Season'!$A:$A,'Bowl-Base-End'!$A179)&gt;0,VLOOKUP('Bowl-Base-End'!$A179,'Bowl-Season'!$A:$K,10,FALSE))</f>
        <v>0</v>
      </c>
      <c r="J179">
        <f>'Bowl-Base-Start'!J179</f>
        <v>0</v>
      </c>
      <c r="K179">
        <f>'Bowl-Base-Start'!K179</f>
        <v>0</v>
      </c>
      <c r="L179" t="str">
        <f>'Bowl-Base-Start'!L179</f>
        <v>N</v>
      </c>
    </row>
    <row r="180" spans="1:12" x14ac:dyDescent="0.2">
      <c r="A180" t="str">
        <f>'Bowl-Base-Start'!A180</f>
        <v>L Patel</v>
      </c>
      <c r="B180">
        <f>'Bowl-Base-Start'!B180-IF(COUNTIF('Bat-Season'!$A:$A,'Bowl-Base-End'!$A180)&gt;0,VLOOKUP('Bowl-Base-End'!$A180,'Bat-Season'!$A:$K,2,FALSE))</f>
        <v>90</v>
      </c>
      <c r="C180">
        <f>'Bowl-Base-Start'!C180-IF(COUNTIF('Bowl-Season'!$A:$A,'Bowl-Base-End'!$A180)&gt;0,VLOOKUP('Bowl-Base-End'!$A180,'Bowl-Season'!$A:$K,3,FALSE))</f>
        <v>91</v>
      </c>
      <c r="D180">
        <f>'Bowl-Base-Start'!D180-IF(COUNTIF('Bowl-Season'!$A:$A,'Bowl-Base-End'!$A180)&gt;0,VLOOKUP('Bowl-Base-End'!$A180,'Bowl-Season'!$A:$K,4,FALSE))</f>
        <v>1</v>
      </c>
      <c r="E180">
        <f>'Bowl-Base-Start'!E180-IF(COUNTIF('Bowl-Season'!$A:$A,'Bowl-Base-End'!$A180)&gt;0,VLOOKUP('Bowl-Base-End'!$A180,'Bowl-Season'!$A:$K,5,FALSE))</f>
        <v>483</v>
      </c>
      <c r="F180">
        <f>'Bowl-Base-Start'!F180-IF(COUNTIF('Bowl-Season'!$A:$A,'Bowl-Base-End'!$A180)&gt;0,VLOOKUP('Bowl-Base-End'!$A180,'Bowl-Season'!$A:$K,6,FALSE))</f>
        <v>17</v>
      </c>
      <c r="G180">
        <f>'Bowl-Base-Start'!G180-IF(COUNTIF('Bowl-Season'!$A:$A,'Bowl-Base-End'!$A180)&gt;0,VLOOKUP('Bowl-Base-End'!$A180,'Bowl-Season'!$A:$K,8,FALSE))</f>
        <v>0</v>
      </c>
      <c r="H180">
        <f>'Bowl-Base-Start'!H180-IF(COUNTIF('Bowl-Season'!$A:$A,'Bowl-Base-End'!$A180)&gt;0,VLOOKUP('Bowl-Base-End'!$A180,'Bowl-Season'!$A:$K,9,FALSE))</f>
        <v>0</v>
      </c>
      <c r="I180">
        <f>'Bowl-Base-Start'!I180-IF(COUNTIF('Bowl-Season'!$A:$A,'Bowl-Base-End'!$A180)&gt;0,VLOOKUP('Bowl-Base-End'!$A180,'Bowl-Season'!$A:$K,10,FALSE))</f>
        <v>0</v>
      </c>
      <c r="J180">
        <f>'Bowl-Base-Start'!J180</f>
        <v>4</v>
      </c>
      <c r="K180">
        <f>'Bowl-Base-Start'!K180</f>
        <v>37</v>
      </c>
      <c r="L180" t="str">
        <f>'Bowl-Base-Start'!L180</f>
        <v>N</v>
      </c>
    </row>
    <row r="181" spans="1:12" x14ac:dyDescent="0.2">
      <c r="A181" t="str">
        <f>'Bowl-Base-Start'!A181</f>
        <v>N Patel</v>
      </c>
      <c r="B181">
        <f>'Bowl-Base-Start'!B181-IF(COUNTIF('Bat-Season'!$A:$A,'Bowl-Base-End'!$A181)&gt;0,VLOOKUP('Bowl-Base-End'!$A181,'Bat-Season'!$A:$K,2,FALSE))</f>
        <v>1</v>
      </c>
      <c r="C181">
        <f>'Bowl-Base-Start'!C181-IF(COUNTIF('Bowl-Season'!$A:$A,'Bowl-Base-End'!$A181)&gt;0,VLOOKUP('Bowl-Base-End'!$A181,'Bowl-Season'!$A:$K,3,FALSE))</f>
        <v>1</v>
      </c>
      <c r="D181">
        <f>'Bowl-Base-Start'!D181-IF(COUNTIF('Bowl-Season'!$A:$A,'Bowl-Base-End'!$A181)&gt;0,VLOOKUP('Bowl-Base-End'!$A181,'Bowl-Season'!$A:$K,4,FALSE))</f>
        <v>0</v>
      </c>
      <c r="E181">
        <f>'Bowl-Base-Start'!E181-IF(COUNTIF('Bowl-Season'!$A:$A,'Bowl-Base-End'!$A181)&gt;0,VLOOKUP('Bowl-Base-End'!$A181,'Bowl-Season'!$A:$K,5,FALSE))</f>
        <v>9</v>
      </c>
      <c r="F181">
        <f>'Bowl-Base-Start'!F181-IF(COUNTIF('Bowl-Season'!$A:$A,'Bowl-Base-End'!$A181)&gt;0,VLOOKUP('Bowl-Base-End'!$A181,'Bowl-Season'!$A:$K,6,FALSE))</f>
        <v>0</v>
      </c>
      <c r="G181">
        <f>'Bowl-Base-Start'!G181-IF(COUNTIF('Bowl-Season'!$A:$A,'Bowl-Base-End'!$A181)&gt;0,VLOOKUP('Bowl-Base-End'!$A181,'Bowl-Season'!$A:$K,8,FALSE))</f>
        <v>0</v>
      </c>
      <c r="H181">
        <f>'Bowl-Base-Start'!H181-IF(COUNTIF('Bowl-Season'!$A:$A,'Bowl-Base-End'!$A181)&gt;0,VLOOKUP('Bowl-Base-End'!$A181,'Bowl-Season'!$A:$K,9,FALSE))</f>
        <v>0</v>
      </c>
      <c r="I181">
        <f>'Bowl-Base-Start'!I181-IF(COUNTIF('Bowl-Season'!$A:$A,'Bowl-Base-End'!$A181)&gt;0,VLOOKUP('Bowl-Base-End'!$A181,'Bowl-Season'!$A:$K,10,FALSE))</f>
        <v>0</v>
      </c>
      <c r="J181">
        <f>'Bowl-Base-Start'!J181</f>
        <v>0</v>
      </c>
      <c r="K181">
        <f>'Bowl-Base-Start'!K181</f>
        <v>9</v>
      </c>
      <c r="L181" t="str">
        <f>'Bowl-Base-Start'!L181</f>
        <v>N</v>
      </c>
    </row>
    <row r="182" spans="1:12" x14ac:dyDescent="0.2">
      <c r="A182" t="str">
        <f>'Bowl-Base-Start'!A182</f>
        <v>S Patel</v>
      </c>
      <c r="B182">
        <f>'Bowl-Base-Start'!B182-IF(COUNTIF('Bat-Season'!$A:$A,'Bowl-Base-End'!$A182)&gt;0,VLOOKUP('Bowl-Base-End'!$A182,'Bat-Season'!$A:$K,2,FALSE))</f>
        <v>2</v>
      </c>
      <c r="C182">
        <f>'Bowl-Base-Start'!C182-IF(COUNTIF('Bowl-Season'!$A:$A,'Bowl-Base-End'!$A182)&gt;0,VLOOKUP('Bowl-Base-End'!$A182,'Bowl-Season'!$A:$K,3,FALSE))</f>
        <v>5</v>
      </c>
      <c r="D182">
        <f>'Bowl-Base-Start'!D182-IF(COUNTIF('Bowl-Season'!$A:$A,'Bowl-Base-End'!$A182)&gt;0,VLOOKUP('Bowl-Base-End'!$A182,'Bowl-Season'!$A:$K,4,FALSE))</f>
        <v>0</v>
      </c>
      <c r="E182">
        <f>'Bowl-Base-Start'!E182-IF(COUNTIF('Bowl-Season'!$A:$A,'Bowl-Base-End'!$A182)&gt;0,VLOOKUP('Bowl-Base-End'!$A182,'Bowl-Season'!$A:$K,5,FALSE))</f>
        <v>15</v>
      </c>
      <c r="F182">
        <f>'Bowl-Base-Start'!F182-IF(COUNTIF('Bowl-Season'!$A:$A,'Bowl-Base-End'!$A182)&gt;0,VLOOKUP('Bowl-Base-End'!$A182,'Bowl-Season'!$A:$K,6,FALSE))</f>
        <v>3</v>
      </c>
      <c r="G182">
        <f>'Bowl-Base-Start'!G182-IF(COUNTIF('Bowl-Season'!$A:$A,'Bowl-Base-End'!$A182)&gt;0,VLOOKUP('Bowl-Base-End'!$A182,'Bowl-Season'!$A:$K,8,FALSE))</f>
        <v>0</v>
      </c>
      <c r="H182">
        <f>'Bowl-Base-Start'!H182-IF(COUNTIF('Bowl-Season'!$A:$A,'Bowl-Base-End'!$A182)&gt;0,VLOOKUP('Bowl-Base-End'!$A182,'Bowl-Season'!$A:$K,9,FALSE))</f>
        <v>0</v>
      </c>
      <c r="I182">
        <f>'Bowl-Base-Start'!I182-IF(COUNTIF('Bowl-Season'!$A:$A,'Bowl-Base-End'!$A182)&gt;0,VLOOKUP('Bowl-Base-End'!$A182,'Bowl-Season'!$A:$K,10,FALSE))</f>
        <v>0</v>
      </c>
      <c r="J182">
        <f>'Bowl-Base-Start'!J182</f>
        <v>2</v>
      </c>
      <c r="K182">
        <f>'Bowl-Base-Start'!K182</f>
        <v>10</v>
      </c>
      <c r="L182" t="str">
        <f>'Bowl-Base-Start'!L182</f>
        <v>N</v>
      </c>
    </row>
    <row r="183" spans="1:12" x14ac:dyDescent="0.2">
      <c r="A183" t="str">
        <f>'Bowl-Base-Start'!A183</f>
        <v>Ashish Paul</v>
      </c>
      <c r="B183">
        <f>'Bowl-Base-Start'!B183-IF(COUNTIF('Bat-Season'!$A:$A,'Bowl-Base-End'!$A183)&gt;0,VLOOKUP('Bowl-Base-End'!$A183,'Bat-Season'!$A:$K,2,FALSE))</f>
        <v>111</v>
      </c>
      <c r="C183">
        <f>'Bowl-Base-Start'!C183-IF(COUNTIF('Bowl-Season'!$A:$A,'Bowl-Base-End'!$A183)&gt;0,VLOOKUP('Bowl-Base-End'!$A183,'Bowl-Season'!$A:$K,3,FALSE))</f>
        <v>880</v>
      </c>
      <c r="D183">
        <f>'Bowl-Base-Start'!D183-IF(COUNTIF('Bowl-Season'!$A:$A,'Bowl-Base-End'!$A183)&gt;0,VLOOKUP('Bowl-Base-End'!$A183,'Bowl-Season'!$A:$K,4,FALSE))</f>
        <v>144</v>
      </c>
      <c r="E183">
        <f>'Bowl-Base-Start'!E183-IF(COUNTIF('Bowl-Season'!$A:$A,'Bowl-Base-End'!$A183)&gt;0,VLOOKUP('Bowl-Base-End'!$A183,'Bowl-Season'!$A:$K,5,FALSE))</f>
        <v>2996</v>
      </c>
      <c r="F183">
        <f>'Bowl-Base-Start'!F183-IF(COUNTIF('Bowl-Season'!$A:$A,'Bowl-Base-End'!$A183)&gt;0,VLOOKUP('Bowl-Base-End'!$A183,'Bowl-Season'!$A:$K,6,FALSE))</f>
        <v>179</v>
      </c>
      <c r="G183">
        <f>'Bowl-Base-Start'!G183-IF(COUNTIF('Bowl-Season'!$A:$A,'Bowl-Base-End'!$A183)&gt;0,VLOOKUP('Bowl-Base-End'!$A183,'Bowl-Season'!$A:$K,8,FALSE))</f>
        <v>4</v>
      </c>
      <c r="H183">
        <f>'Bowl-Base-Start'!H183-IF(COUNTIF('Bowl-Season'!$A:$A,'Bowl-Base-End'!$A183)&gt;0,VLOOKUP('Bowl-Base-End'!$A183,'Bowl-Season'!$A:$K,9,FALSE))</f>
        <v>0</v>
      </c>
      <c r="I183">
        <f>'Bowl-Base-Start'!I183-IF(COUNTIF('Bowl-Season'!$A:$A,'Bowl-Base-End'!$A183)&gt;0,VLOOKUP('Bowl-Base-End'!$A183,'Bowl-Season'!$A:$K,10,FALSE))</f>
        <v>0</v>
      </c>
      <c r="J183">
        <f>'Bowl-Base-Start'!J183</f>
        <v>6</v>
      </c>
      <c r="K183">
        <f>'Bowl-Base-Start'!K183</f>
        <v>24</v>
      </c>
      <c r="L183" t="str">
        <f>'Bowl-Base-Start'!L183</f>
        <v>N</v>
      </c>
    </row>
    <row r="184" spans="1:12" x14ac:dyDescent="0.2">
      <c r="A184" t="str">
        <f>'Bowl-Base-Start'!A184</f>
        <v>C Penton</v>
      </c>
      <c r="B184">
        <f>'Bowl-Base-Start'!B184-IF(COUNTIF('Bat-Season'!$A:$A,'Bowl-Base-End'!$A184)&gt;0,VLOOKUP('Bowl-Base-End'!$A184,'Bat-Season'!$A:$K,2,FALSE))</f>
        <v>1</v>
      </c>
      <c r="C184">
        <f>'Bowl-Base-Start'!C184-IF(COUNTIF('Bowl-Season'!$A:$A,'Bowl-Base-End'!$A184)&gt;0,VLOOKUP('Bowl-Base-End'!$A184,'Bowl-Season'!$A:$K,3,FALSE))</f>
        <v>2</v>
      </c>
      <c r="D184">
        <f>'Bowl-Base-Start'!D184-IF(COUNTIF('Bowl-Season'!$A:$A,'Bowl-Base-End'!$A184)&gt;0,VLOOKUP('Bowl-Base-End'!$A184,'Bowl-Season'!$A:$K,4,FALSE))</f>
        <v>0</v>
      </c>
      <c r="E184">
        <f>'Bowl-Base-Start'!E184-IF(COUNTIF('Bowl-Season'!$A:$A,'Bowl-Base-End'!$A184)&gt;0,VLOOKUP('Bowl-Base-End'!$A184,'Bowl-Season'!$A:$K,5,FALSE))</f>
        <v>15</v>
      </c>
      <c r="F184">
        <f>'Bowl-Base-Start'!F184-IF(COUNTIF('Bowl-Season'!$A:$A,'Bowl-Base-End'!$A184)&gt;0,VLOOKUP('Bowl-Base-End'!$A184,'Bowl-Season'!$A:$K,6,FALSE))</f>
        <v>0</v>
      </c>
      <c r="G184">
        <f>'Bowl-Base-Start'!G184-IF(COUNTIF('Bowl-Season'!$A:$A,'Bowl-Base-End'!$A184)&gt;0,VLOOKUP('Bowl-Base-End'!$A184,'Bowl-Season'!$A:$K,8,FALSE))</f>
        <v>0</v>
      </c>
      <c r="H184">
        <f>'Bowl-Base-Start'!H184-IF(COUNTIF('Bowl-Season'!$A:$A,'Bowl-Base-End'!$A184)&gt;0,VLOOKUP('Bowl-Base-End'!$A184,'Bowl-Season'!$A:$K,9,FALSE))</f>
        <v>3</v>
      </c>
      <c r="I184">
        <f>'Bowl-Base-Start'!I184-IF(COUNTIF('Bowl-Season'!$A:$A,'Bowl-Base-End'!$A184)&gt;0,VLOOKUP('Bowl-Base-End'!$A184,'Bowl-Season'!$A:$K,10,FALSE))</f>
        <v>0</v>
      </c>
      <c r="J184">
        <f>'Bowl-Base-Start'!J184</f>
        <v>0</v>
      </c>
      <c r="K184">
        <f>'Bowl-Base-Start'!K184</f>
        <v>15</v>
      </c>
      <c r="L184" t="str">
        <f>'Bowl-Base-Start'!L184</f>
        <v>N</v>
      </c>
    </row>
    <row r="185" spans="1:12" x14ac:dyDescent="0.2">
      <c r="A185" t="str">
        <f>'Bowl-Base-Start'!A185</f>
        <v>E Perry</v>
      </c>
      <c r="B185">
        <f>'Bowl-Base-Start'!B185-IF(COUNTIF('Bat-Season'!$A:$A,'Bowl-Base-End'!$A185)&gt;0,VLOOKUP('Bowl-Base-End'!$A185,'Bat-Season'!$A:$K,2,FALSE))</f>
        <v>11</v>
      </c>
      <c r="C185">
        <f>'Bowl-Base-Start'!C185-IF(COUNTIF('Bowl-Season'!$A:$A,'Bowl-Base-End'!$A185)&gt;0,VLOOKUP('Bowl-Base-End'!$A185,'Bowl-Season'!$A:$K,3,FALSE))</f>
        <v>15</v>
      </c>
      <c r="D185">
        <f>'Bowl-Base-Start'!D185-IF(COUNTIF('Bowl-Season'!$A:$A,'Bowl-Base-End'!$A185)&gt;0,VLOOKUP('Bowl-Base-End'!$A185,'Bowl-Season'!$A:$K,4,FALSE))</f>
        <v>0</v>
      </c>
      <c r="E185">
        <f>'Bowl-Base-Start'!E185-IF(COUNTIF('Bowl-Season'!$A:$A,'Bowl-Base-End'!$A185)&gt;0,VLOOKUP('Bowl-Base-End'!$A185,'Bowl-Season'!$A:$K,5,FALSE))</f>
        <v>52</v>
      </c>
      <c r="F185">
        <f>'Bowl-Base-Start'!F185-IF(COUNTIF('Bowl-Season'!$A:$A,'Bowl-Base-End'!$A185)&gt;0,VLOOKUP('Bowl-Base-End'!$A185,'Bowl-Season'!$A:$K,6,FALSE))</f>
        <v>5</v>
      </c>
      <c r="G185">
        <f>'Bowl-Base-Start'!G185-IF(COUNTIF('Bowl-Season'!$A:$A,'Bowl-Base-End'!$A185)&gt;0,VLOOKUP('Bowl-Base-End'!$A185,'Bowl-Season'!$A:$K,8,FALSE))</f>
        <v>1</v>
      </c>
      <c r="H185">
        <f>'Bowl-Base-Start'!H185-IF(COUNTIF('Bowl-Season'!$A:$A,'Bowl-Base-End'!$A185)&gt;0,VLOOKUP('Bowl-Base-End'!$A185,'Bowl-Season'!$A:$K,9,FALSE))</f>
        <v>0</v>
      </c>
      <c r="I185">
        <f>'Bowl-Base-Start'!I185-IF(COUNTIF('Bowl-Season'!$A:$A,'Bowl-Base-End'!$A185)&gt;0,VLOOKUP('Bowl-Base-End'!$A185,'Bowl-Season'!$A:$K,10,FALSE))</f>
        <v>0</v>
      </c>
      <c r="J185">
        <f>'Bowl-Base-Start'!J185</f>
        <v>5</v>
      </c>
      <c r="K185">
        <f>'Bowl-Base-Start'!K185</f>
        <v>52</v>
      </c>
      <c r="L185" t="str">
        <f>'Bowl-Base-Start'!L185</f>
        <v>N</v>
      </c>
    </row>
    <row r="186" spans="1:12" x14ac:dyDescent="0.2">
      <c r="A186" t="str">
        <f>'Bowl-Base-Start'!A186</f>
        <v>P Peters</v>
      </c>
      <c r="B186">
        <f>'Bowl-Base-Start'!B186-IF(COUNTIF('Bat-Season'!$A:$A,'Bowl-Base-End'!$A186)&gt;0,VLOOKUP('Bowl-Base-End'!$A186,'Bat-Season'!$A:$K,2,FALSE))</f>
        <v>170</v>
      </c>
      <c r="C186">
        <f>'Bowl-Base-Start'!C186-IF(COUNTIF('Bowl-Season'!$A:$A,'Bowl-Base-End'!$A186)&gt;0,VLOOKUP('Bowl-Base-End'!$A186,'Bowl-Season'!$A:$K,3,FALSE))</f>
        <v>556</v>
      </c>
      <c r="D186">
        <f>'Bowl-Base-Start'!D186-IF(COUNTIF('Bowl-Season'!$A:$A,'Bowl-Base-End'!$A186)&gt;0,VLOOKUP('Bowl-Base-End'!$A186,'Bowl-Season'!$A:$K,4,FALSE))</f>
        <v>13</v>
      </c>
      <c r="E186">
        <f>'Bowl-Base-Start'!E186-IF(COUNTIF('Bowl-Season'!$A:$A,'Bowl-Base-End'!$A186)&gt;0,VLOOKUP('Bowl-Base-End'!$A186,'Bowl-Season'!$A:$K,5,FALSE))</f>
        <v>2758</v>
      </c>
      <c r="F186">
        <f>'Bowl-Base-Start'!F186-IF(COUNTIF('Bowl-Season'!$A:$A,'Bowl-Base-End'!$A186)&gt;0,VLOOKUP('Bowl-Base-End'!$A186,'Bowl-Season'!$A:$K,6,FALSE))</f>
        <v>151</v>
      </c>
      <c r="G186">
        <f>'Bowl-Base-Start'!G186-IF(COUNTIF('Bowl-Season'!$A:$A,'Bowl-Base-End'!$A186)&gt;0,VLOOKUP('Bowl-Base-End'!$A186,'Bowl-Season'!$A:$K,8,FALSE))</f>
        <v>3</v>
      </c>
      <c r="H186">
        <f>'Bowl-Base-Start'!H186-IF(COUNTIF('Bowl-Season'!$A:$A,'Bowl-Base-End'!$A186)&gt;0,VLOOKUP('Bowl-Base-End'!$A186,'Bowl-Season'!$A:$K,9,FALSE))</f>
        <v>0</v>
      </c>
      <c r="I186">
        <f>'Bowl-Base-Start'!I186-IF(COUNTIF('Bowl-Season'!$A:$A,'Bowl-Base-End'!$A186)&gt;0,VLOOKUP('Bowl-Base-End'!$A186,'Bowl-Season'!$A:$K,10,FALSE))</f>
        <v>0</v>
      </c>
      <c r="J186">
        <f>'Bowl-Base-Start'!J186</f>
        <v>5</v>
      </c>
      <c r="K186">
        <f>'Bowl-Base-Start'!K186</f>
        <v>27</v>
      </c>
      <c r="L186" t="str">
        <f>'Bowl-Base-Start'!L186</f>
        <v>N</v>
      </c>
    </row>
    <row r="187" spans="1:12" x14ac:dyDescent="0.2">
      <c r="A187" t="str">
        <f>'Bowl-Base-Start'!A187</f>
        <v>R Phillips</v>
      </c>
      <c r="B187">
        <f>'Bowl-Base-Start'!B187-IF(COUNTIF('Bat-Season'!$A:$A,'Bowl-Base-End'!$A187)&gt;0,VLOOKUP('Bowl-Base-End'!$A187,'Bat-Season'!$A:$K,2,FALSE))</f>
        <v>41</v>
      </c>
      <c r="C187">
        <f>'Bowl-Base-Start'!C187-IF(COUNTIF('Bowl-Season'!$A:$A,'Bowl-Base-End'!$A187)&gt;0,VLOOKUP('Bowl-Base-End'!$A187,'Bowl-Season'!$A:$K,3,FALSE))</f>
        <v>231</v>
      </c>
      <c r="D187">
        <f>'Bowl-Base-Start'!D187-IF(COUNTIF('Bowl-Season'!$A:$A,'Bowl-Base-End'!$A187)&gt;0,VLOOKUP('Bowl-Base-End'!$A187,'Bowl-Season'!$A:$K,4,FALSE))</f>
        <v>32</v>
      </c>
      <c r="E187">
        <f>'Bowl-Base-Start'!E187-IF(COUNTIF('Bowl-Season'!$A:$A,'Bowl-Base-End'!$A187)&gt;0,VLOOKUP('Bowl-Base-End'!$A187,'Bowl-Season'!$A:$K,5,FALSE))</f>
        <v>911</v>
      </c>
      <c r="F187">
        <f>'Bowl-Base-Start'!F187-IF(COUNTIF('Bowl-Season'!$A:$A,'Bowl-Base-End'!$A187)&gt;0,VLOOKUP('Bowl-Base-End'!$A187,'Bowl-Season'!$A:$K,6,FALSE))</f>
        <v>45</v>
      </c>
      <c r="G187">
        <f>'Bowl-Base-Start'!G187-IF(COUNTIF('Bowl-Season'!$A:$A,'Bowl-Base-End'!$A187)&gt;0,VLOOKUP('Bowl-Base-End'!$A187,'Bowl-Season'!$A:$K,8,FALSE))</f>
        <v>1</v>
      </c>
      <c r="H187">
        <f>'Bowl-Base-Start'!H187-IF(COUNTIF('Bowl-Season'!$A:$A,'Bowl-Base-End'!$A187)&gt;0,VLOOKUP('Bowl-Base-End'!$A187,'Bowl-Season'!$A:$K,9,FALSE))</f>
        <v>0</v>
      </c>
      <c r="I187">
        <f>'Bowl-Base-Start'!I187-IF(COUNTIF('Bowl-Season'!$A:$A,'Bowl-Base-End'!$A187)&gt;0,VLOOKUP('Bowl-Base-End'!$A187,'Bowl-Season'!$A:$K,10,FALSE))</f>
        <v>0</v>
      </c>
      <c r="J187">
        <f>'Bowl-Base-Start'!J187</f>
        <v>5</v>
      </c>
      <c r="K187">
        <f>'Bowl-Base-Start'!K187</f>
        <v>21</v>
      </c>
      <c r="L187" t="str">
        <f>'Bowl-Base-Start'!L187</f>
        <v>N</v>
      </c>
    </row>
    <row r="188" spans="1:12" x14ac:dyDescent="0.2">
      <c r="A188" t="str">
        <f>'Bowl-Base-Start'!A188</f>
        <v>D Pinnock</v>
      </c>
      <c r="B188">
        <f>'Bowl-Base-Start'!B188-IF(COUNTIF('Bat-Season'!$A:$A,'Bowl-Base-End'!$A188)&gt;0,VLOOKUP('Bowl-Base-End'!$A188,'Bat-Season'!$A:$K,2,FALSE))</f>
        <v>1</v>
      </c>
      <c r="C188">
        <f>'Bowl-Base-Start'!C188-IF(COUNTIF('Bowl-Season'!$A:$A,'Bowl-Base-End'!$A188)&gt;0,VLOOKUP('Bowl-Base-End'!$A188,'Bowl-Season'!$A:$K,3,FALSE))</f>
        <v>0</v>
      </c>
      <c r="D188">
        <f>'Bowl-Base-Start'!D188-IF(COUNTIF('Bowl-Season'!$A:$A,'Bowl-Base-End'!$A188)&gt;0,VLOOKUP('Bowl-Base-End'!$A188,'Bowl-Season'!$A:$K,4,FALSE))</f>
        <v>0</v>
      </c>
      <c r="E188">
        <f>'Bowl-Base-Start'!E188-IF(COUNTIF('Bowl-Season'!$A:$A,'Bowl-Base-End'!$A188)&gt;0,VLOOKUP('Bowl-Base-End'!$A188,'Bowl-Season'!$A:$K,5,FALSE))</f>
        <v>0</v>
      </c>
      <c r="F188">
        <f>'Bowl-Base-Start'!F188-IF(COUNTIF('Bowl-Season'!$A:$A,'Bowl-Base-End'!$A188)&gt;0,VLOOKUP('Bowl-Base-End'!$A188,'Bowl-Season'!$A:$K,6,FALSE))</f>
        <v>0</v>
      </c>
      <c r="G188">
        <f>'Bowl-Base-Start'!G188-IF(COUNTIF('Bowl-Season'!$A:$A,'Bowl-Base-End'!$A188)&gt;0,VLOOKUP('Bowl-Base-End'!$A188,'Bowl-Season'!$A:$K,8,FALSE))</f>
        <v>0</v>
      </c>
      <c r="H188">
        <f>'Bowl-Base-Start'!H188-IF(COUNTIF('Bowl-Season'!$A:$A,'Bowl-Base-End'!$A188)&gt;0,VLOOKUP('Bowl-Base-End'!$A188,'Bowl-Season'!$A:$K,9,FALSE))</f>
        <v>0</v>
      </c>
      <c r="I188">
        <f>'Bowl-Base-Start'!I188-IF(COUNTIF('Bowl-Season'!$A:$A,'Bowl-Base-End'!$A188)&gt;0,VLOOKUP('Bowl-Base-End'!$A188,'Bowl-Season'!$A:$K,10,FALSE))</f>
        <v>0</v>
      </c>
      <c r="J188">
        <f>'Bowl-Base-Start'!J188</f>
        <v>0</v>
      </c>
      <c r="K188">
        <f>'Bowl-Base-Start'!K188</f>
        <v>0</v>
      </c>
      <c r="L188" t="str">
        <f>'Bowl-Base-Start'!L188</f>
        <v>N</v>
      </c>
    </row>
    <row r="189" spans="1:12" x14ac:dyDescent="0.2">
      <c r="A189" t="str">
        <f>'Bowl-Base-Start'!A189</f>
        <v>Ed Pizii</v>
      </c>
      <c r="B189">
        <f>'Bowl-Base-Start'!B189-IF(COUNTIF('Bat-Season'!$A:$A,'Bowl-Base-End'!$A189)&gt;0,VLOOKUP('Bowl-Base-End'!$A189,'Bat-Season'!$A:$K,2,FALSE))</f>
        <v>3</v>
      </c>
      <c r="C189">
        <f>'Bowl-Base-Start'!C189-IF(COUNTIF('Bowl-Season'!$A:$A,'Bowl-Base-End'!$A189)&gt;0,VLOOKUP('Bowl-Base-End'!$A189,'Bowl-Season'!$A:$K,3,FALSE))</f>
        <v>7</v>
      </c>
      <c r="D189">
        <f>'Bowl-Base-Start'!D189-IF(COUNTIF('Bowl-Season'!$A:$A,'Bowl-Base-End'!$A189)&gt;0,VLOOKUP('Bowl-Base-End'!$A189,'Bowl-Season'!$A:$K,4,FALSE))</f>
        <v>0</v>
      </c>
      <c r="E189">
        <f>'Bowl-Base-Start'!E189-IF(COUNTIF('Bowl-Season'!$A:$A,'Bowl-Base-End'!$A189)&gt;0,VLOOKUP('Bowl-Base-End'!$A189,'Bowl-Season'!$A:$K,5,FALSE))</f>
        <v>34</v>
      </c>
      <c r="F189">
        <f>'Bowl-Base-Start'!F189-IF(COUNTIF('Bowl-Season'!$A:$A,'Bowl-Base-End'!$A189)&gt;0,VLOOKUP('Bowl-Base-End'!$A189,'Bowl-Season'!$A:$K,6,FALSE))</f>
        <v>0</v>
      </c>
      <c r="G189">
        <f>'Bowl-Base-Start'!G189-IF(COUNTIF('Bowl-Season'!$A:$A,'Bowl-Base-End'!$A189)&gt;0,VLOOKUP('Bowl-Base-End'!$A189,'Bowl-Season'!$A:$K,8,FALSE))</f>
        <v>0</v>
      </c>
      <c r="H189">
        <f>'Bowl-Base-Start'!H189-IF(COUNTIF('Bowl-Season'!$A:$A,'Bowl-Base-End'!$A189)&gt;0,VLOOKUP('Bowl-Base-End'!$A189,'Bowl-Season'!$A:$K,9,FALSE))</f>
        <v>0</v>
      </c>
      <c r="I189">
        <f>'Bowl-Base-Start'!I189-IF(COUNTIF('Bowl-Season'!$A:$A,'Bowl-Base-End'!$A189)&gt;0,VLOOKUP('Bowl-Base-End'!$A189,'Bowl-Season'!$A:$K,10,FALSE))</f>
        <v>0</v>
      </c>
      <c r="J189">
        <f>'Bowl-Base-Start'!J189</f>
        <v>0</v>
      </c>
      <c r="K189">
        <f>'Bowl-Base-Start'!K189</f>
        <v>0</v>
      </c>
      <c r="L189" t="str">
        <f>'Bowl-Base-Start'!L189</f>
        <v>N</v>
      </c>
    </row>
    <row r="190" spans="1:12" x14ac:dyDescent="0.2">
      <c r="A190" t="str">
        <f>'Bowl-Base-Start'!A190</f>
        <v>C Ponnaganti</v>
      </c>
      <c r="B190">
        <f>'Bowl-Base-Start'!B190-IF(COUNTIF('Bat-Season'!$A:$A,'Bowl-Base-End'!$A190)&gt;0,VLOOKUP('Bowl-Base-End'!$A190,'Bat-Season'!$A:$K,2,FALSE))</f>
        <v>17</v>
      </c>
      <c r="C190">
        <f>'Bowl-Base-Start'!C190-IF(COUNTIF('Bowl-Season'!$A:$A,'Bowl-Base-End'!$A190)&gt;0,VLOOKUP('Bowl-Base-End'!$A190,'Bowl-Season'!$A:$K,3,FALSE))</f>
        <v>104</v>
      </c>
      <c r="D190">
        <f>'Bowl-Base-Start'!D190-IF(COUNTIF('Bowl-Season'!$A:$A,'Bowl-Base-End'!$A190)&gt;0,VLOOKUP('Bowl-Base-End'!$A190,'Bowl-Season'!$A:$K,4,FALSE))</f>
        <v>15</v>
      </c>
      <c r="E190">
        <f>'Bowl-Base-Start'!E190-IF(COUNTIF('Bowl-Season'!$A:$A,'Bowl-Base-End'!$A190)&gt;0,VLOOKUP('Bowl-Base-End'!$A190,'Bowl-Season'!$A:$K,5,FALSE))</f>
        <v>395</v>
      </c>
      <c r="F190">
        <f>'Bowl-Base-Start'!F190-IF(COUNTIF('Bowl-Season'!$A:$A,'Bowl-Base-End'!$A190)&gt;0,VLOOKUP('Bowl-Base-End'!$A190,'Bowl-Season'!$A:$K,6,FALSE))</f>
        <v>22</v>
      </c>
      <c r="G190">
        <f>'Bowl-Base-Start'!G190-IF(COUNTIF('Bowl-Season'!$A:$A,'Bowl-Base-End'!$A190)&gt;0,VLOOKUP('Bowl-Base-End'!$A190,'Bowl-Season'!$A:$K,8,FALSE))</f>
        <v>0</v>
      </c>
      <c r="H190">
        <f>'Bowl-Base-Start'!H190-IF(COUNTIF('Bowl-Season'!$A:$A,'Bowl-Base-End'!$A190)&gt;0,VLOOKUP('Bowl-Base-End'!$A190,'Bowl-Season'!$A:$K,9,FALSE))</f>
        <v>0</v>
      </c>
      <c r="I190">
        <f>'Bowl-Base-Start'!I190-IF(COUNTIF('Bowl-Season'!$A:$A,'Bowl-Base-End'!$A190)&gt;0,VLOOKUP('Bowl-Base-End'!$A190,'Bowl-Season'!$A:$K,10,FALSE))</f>
        <v>0</v>
      </c>
      <c r="J190">
        <f>'Bowl-Base-Start'!J190</f>
        <v>4</v>
      </c>
      <c r="K190">
        <f>'Bowl-Base-Start'!K190</f>
        <v>24</v>
      </c>
      <c r="L190" t="str">
        <f>'Bowl-Base-Start'!L190</f>
        <v>N</v>
      </c>
    </row>
    <row r="191" spans="1:12" x14ac:dyDescent="0.2">
      <c r="A191" t="str">
        <f>'Bowl-Base-Start'!A191</f>
        <v>S Poole</v>
      </c>
      <c r="B191">
        <f>'Bowl-Base-Start'!B191-IF(COUNTIF('Bat-Season'!$A:$A,'Bowl-Base-End'!$A191)&gt;0,VLOOKUP('Bowl-Base-End'!$A191,'Bat-Season'!$A:$K,2,FALSE))</f>
        <v>2</v>
      </c>
      <c r="C191">
        <f>'Bowl-Base-Start'!C191-IF(COUNTIF('Bowl-Season'!$A:$A,'Bowl-Base-End'!$A191)&gt;0,VLOOKUP('Bowl-Base-End'!$A191,'Bowl-Season'!$A:$K,3,FALSE))</f>
        <v>13</v>
      </c>
      <c r="D191">
        <f>'Bowl-Base-Start'!D191-IF(COUNTIF('Bowl-Season'!$A:$A,'Bowl-Base-End'!$A191)&gt;0,VLOOKUP('Bowl-Base-End'!$A191,'Bowl-Season'!$A:$K,4,FALSE))</f>
        <v>1</v>
      </c>
      <c r="E191">
        <f>'Bowl-Base-Start'!E191-IF(COUNTIF('Bowl-Season'!$A:$A,'Bowl-Base-End'!$A191)&gt;0,VLOOKUP('Bowl-Base-End'!$A191,'Bowl-Season'!$A:$K,5,FALSE))</f>
        <v>60</v>
      </c>
      <c r="F191">
        <f>'Bowl-Base-Start'!F191-IF(COUNTIF('Bowl-Season'!$A:$A,'Bowl-Base-End'!$A191)&gt;0,VLOOKUP('Bowl-Base-End'!$A191,'Bowl-Season'!$A:$K,6,FALSE))</f>
        <v>1</v>
      </c>
      <c r="G191">
        <f>'Bowl-Base-Start'!G191-IF(COUNTIF('Bowl-Season'!$A:$A,'Bowl-Base-End'!$A191)&gt;0,VLOOKUP('Bowl-Base-End'!$A191,'Bowl-Season'!$A:$K,8,FALSE))</f>
        <v>0</v>
      </c>
      <c r="H191">
        <f>'Bowl-Base-Start'!H191-IF(COUNTIF('Bowl-Season'!$A:$A,'Bowl-Base-End'!$A191)&gt;0,VLOOKUP('Bowl-Base-End'!$A191,'Bowl-Season'!$A:$K,9,FALSE))</f>
        <v>0</v>
      </c>
      <c r="I191">
        <f>'Bowl-Base-Start'!I191-IF(COUNTIF('Bowl-Season'!$A:$A,'Bowl-Base-End'!$A191)&gt;0,VLOOKUP('Bowl-Base-End'!$A191,'Bowl-Season'!$A:$K,10,FALSE))</f>
        <v>0</v>
      </c>
      <c r="J191">
        <f>'Bowl-Base-Start'!J191</f>
        <v>1</v>
      </c>
      <c r="K191">
        <f>'Bowl-Base-Start'!K191</f>
        <v>30</v>
      </c>
      <c r="L191" t="str">
        <f>'Bowl-Base-Start'!L191</f>
        <v>N</v>
      </c>
    </row>
    <row r="192" spans="1:12" x14ac:dyDescent="0.2">
      <c r="A192" t="str">
        <f>'Bowl-Base-Start'!A192</f>
        <v>A Pratten</v>
      </c>
      <c r="B192">
        <f>'Bowl-Base-Start'!B192-IF(COUNTIF('Bat-Season'!$A:$A,'Bowl-Base-End'!$A192)&gt;0,VLOOKUP('Bowl-Base-End'!$A192,'Bat-Season'!$A:$K,2,FALSE))</f>
        <v>1</v>
      </c>
      <c r="C192">
        <f>'Bowl-Base-Start'!C192-IF(COUNTIF('Bowl-Season'!$A:$A,'Bowl-Base-End'!$A192)&gt;0,VLOOKUP('Bowl-Base-End'!$A192,'Bowl-Season'!$A:$K,3,FALSE))</f>
        <v>5</v>
      </c>
      <c r="D192">
        <f>'Bowl-Base-Start'!D192-IF(COUNTIF('Bowl-Season'!$A:$A,'Bowl-Base-End'!$A192)&gt;0,VLOOKUP('Bowl-Base-End'!$A192,'Bowl-Season'!$A:$K,4,FALSE))</f>
        <v>0</v>
      </c>
      <c r="E192">
        <f>'Bowl-Base-Start'!E192-IF(COUNTIF('Bowl-Season'!$A:$A,'Bowl-Base-End'!$A192)&gt;0,VLOOKUP('Bowl-Base-End'!$A192,'Bowl-Season'!$A:$K,5,FALSE))</f>
        <v>17</v>
      </c>
      <c r="F192">
        <f>'Bowl-Base-Start'!F192-IF(COUNTIF('Bowl-Season'!$A:$A,'Bowl-Base-End'!$A192)&gt;0,VLOOKUP('Bowl-Base-End'!$A192,'Bowl-Season'!$A:$K,6,FALSE))</f>
        <v>1</v>
      </c>
      <c r="G192">
        <f>'Bowl-Base-Start'!G192-IF(COUNTIF('Bowl-Season'!$A:$A,'Bowl-Base-End'!$A192)&gt;0,VLOOKUP('Bowl-Base-End'!$A192,'Bowl-Season'!$A:$K,8,FALSE))</f>
        <v>0</v>
      </c>
      <c r="H192">
        <f>'Bowl-Base-Start'!H192-IF(COUNTIF('Bowl-Season'!$A:$A,'Bowl-Base-End'!$A192)&gt;0,VLOOKUP('Bowl-Base-End'!$A192,'Bowl-Season'!$A:$K,9,FALSE))</f>
        <v>0</v>
      </c>
      <c r="I192">
        <f>'Bowl-Base-Start'!I192-IF(COUNTIF('Bowl-Season'!$A:$A,'Bowl-Base-End'!$A192)&gt;0,VLOOKUP('Bowl-Base-End'!$A192,'Bowl-Season'!$A:$K,10,FALSE))</f>
        <v>0</v>
      </c>
      <c r="J192">
        <f>'Bowl-Base-Start'!J192</f>
        <v>1</v>
      </c>
      <c r="K192">
        <f>'Bowl-Base-Start'!K192</f>
        <v>17</v>
      </c>
      <c r="L192" t="str">
        <f>'Bowl-Base-Start'!L192</f>
        <v>N</v>
      </c>
    </row>
    <row r="193" spans="1:12" x14ac:dyDescent="0.2">
      <c r="A193" t="str">
        <f>'Bowl-Base-Start'!A193</f>
        <v>Ajit Prasad</v>
      </c>
      <c r="B193">
        <f>'Bowl-Base-Start'!B193-IF(COUNTIF('Bat-Season'!$A:$A,'Bowl-Base-End'!$A193)&gt;0,VLOOKUP('Bowl-Base-End'!$A193,'Bat-Season'!$A:$K,2,FALSE))</f>
        <v>11</v>
      </c>
      <c r="C193">
        <f>'Bowl-Base-Start'!C193-IF(COUNTIF('Bowl-Season'!$A:$A,'Bowl-Base-End'!$A193)&gt;0,VLOOKUP('Bowl-Base-End'!$A193,'Bowl-Season'!$A:$K,3,FALSE))</f>
        <v>69.3</v>
      </c>
      <c r="D193">
        <f>'Bowl-Base-Start'!D193-IF(COUNTIF('Bowl-Season'!$A:$A,'Bowl-Base-End'!$A193)&gt;0,VLOOKUP('Bowl-Base-End'!$A193,'Bowl-Season'!$A:$K,4,FALSE))</f>
        <v>2</v>
      </c>
      <c r="E193">
        <f>'Bowl-Base-Start'!E193-IF(COUNTIF('Bowl-Season'!$A:$A,'Bowl-Base-End'!$A193)&gt;0,VLOOKUP('Bowl-Base-End'!$A193,'Bowl-Season'!$A:$K,5,FALSE))</f>
        <v>331</v>
      </c>
      <c r="F193">
        <f>'Bowl-Base-Start'!F193-IF(COUNTIF('Bowl-Season'!$A:$A,'Bowl-Base-End'!$A193)&gt;0,VLOOKUP('Bowl-Base-End'!$A193,'Bowl-Season'!$A:$K,6,FALSE))</f>
        <v>15</v>
      </c>
      <c r="G193">
        <f>'Bowl-Base-Start'!G193-IF(COUNTIF('Bowl-Season'!$A:$A,'Bowl-Base-End'!$A193)&gt;0,VLOOKUP('Bowl-Base-End'!$A193,'Bowl-Season'!$A:$K,8,FALSE))</f>
        <v>1</v>
      </c>
      <c r="H193">
        <f>'Bowl-Base-Start'!H193-IF(COUNTIF('Bowl-Season'!$A:$A,'Bowl-Base-End'!$A193)&gt;0,VLOOKUP('Bowl-Base-End'!$A193,'Bowl-Season'!$A:$K,9,FALSE))</f>
        <v>26</v>
      </c>
      <c r="I193">
        <f>'Bowl-Base-Start'!I193-IF(COUNTIF('Bowl-Season'!$A:$A,'Bowl-Base-End'!$A193)&gt;0,VLOOKUP('Bowl-Base-End'!$A193,'Bowl-Season'!$A:$K,10,FALSE))</f>
        <v>4</v>
      </c>
      <c r="J193">
        <f>'Bowl-Base-Start'!J193</f>
        <v>6</v>
      </c>
      <c r="K193">
        <f>'Bowl-Base-Start'!K193</f>
        <v>22</v>
      </c>
      <c r="L193" t="str">
        <f>'Bowl-Base-Start'!L193</f>
        <v>Y</v>
      </c>
    </row>
    <row r="194" spans="1:12" x14ac:dyDescent="0.2">
      <c r="A194" t="str">
        <f>'Bowl-Base-Start'!A194</f>
        <v>Duray Pretorius</v>
      </c>
      <c r="B194">
        <f>'Bowl-Base-Start'!B194-IF(COUNTIF('Bat-Season'!$A:$A,'Bowl-Base-End'!$A194)&gt;0,VLOOKUP('Bowl-Base-End'!$A194,'Bat-Season'!$A:$K,2,FALSE))</f>
        <v>48</v>
      </c>
      <c r="C194">
        <v>238.4</v>
      </c>
      <c r="D194">
        <f>'Bowl-Base-Start'!D194-IF(COUNTIF('Bowl-Season'!$A:$A,'Bowl-Base-End'!$A194)&gt;0,VLOOKUP('Bowl-Base-End'!$A194,'Bowl-Season'!$A:$K,4,FALSE))</f>
        <v>39</v>
      </c>
      <c r="E194">
        <f>'Bowl-Base-Start'!E194-IF(COUNTIF('Bowl-Season'!$A:$A,'Bowl-Base-End'!$A194)&gt;0,VLOOKUP('Bowl-Base-End'!$A194,'Bowl-Season'!$A:$K,5,FALSE))</f>
        <v>1163</v>
      </c>
      <c r="F194">
        <f>'Bowl-Base-Start'!F194-IF(COUNTIF('Bowl-Season'!$A:$A,'Bowl-Base-End'!$A194)&gt;0,VLOOKUP('Bowl-Base-End'!$A194,'Bowl-Season'!$A:$K,6,FALSE))</f>
        <v>58</v>
      </c>
      <c r="G194">
        <f>'Bowl-Base-Start'!G194-IF(COUNTIF('Bowl-Season'!$A:$A,'Bowl-Base-End'!$A194)&gt;0,VLOOKUP('Bowl-Base-End'!$A194,'Bowl-Season'!$A:$K,8,FALSE))</f>
        <v>2</v>
      </c>
      <c r="H194">
        <v>0</v>
      </c>
      <c r="I194">
        <f>'Bowl-Base-Start'!I194-IF(COUNTIF('Bowl-Season'!$A:$A,'Bowl-Base-End'!$A194)&gt;0,VLOOKUP('Bowl-Base-End'!$A194,'Bowl-Season'!$A:$K,10,FALSE))</f>
        <v>0</v>
      </c>
      <c r="J194">
        <f>'Bowl-Base-Start'!J194</f>
        <v>6</v>
      </c>
      <c r="K194">
        <f>'Bowl-Base-Start'!K194</f>
        <v>16</v>
      </c>
      <c r="L194" t="str">
        <f>'Bowl-Base-Start'!L194</f>
        <v>Y</v>
      </c>
    </row>
    <row r="195" spans="1:12" x14ac:dyDescent="0.2">
      <c r="A195" t="str">
        <f>'Bowl-Base-Start'!A195</f>
        <v>T Pring</v>
      </c>
      <c r="B195">
        <f>'Bowl-Base-Start'!B195-IF(COUNTIF('Bat-Season'!$A:$A,'Bowl-Base-End'!$A195)&gt;0,VLOOKUP('Bowl-Base-End'!$A195,'Bat-Season'!$A:$K,2,FALSE))</f>
        <v>78</v>
      </c>
      <c r="C195">
        <f>'Bowl-Base-Start'!C195-IF(COUNTIF('Bowl-Season'!$A:$A,'Bowl-Base-End'!$A195)&gt;0,VLOOKUP('Bowl-Base-End'!$A195,'Bowl-Season'!$A:$K,3,FALSE))</f>
        <v>347</v>
      </c>
      <c r="D195">
        <f>'Bowl-Base-Start'!D195-IF(COUNTIF('Bowl-Season'!$A:$A,'Bowl-Base-End'!$A195)&gt;0,VLOOKUP('Bowl-Base-End'!$A195,'Bowl-Season'!$A:$K,4,FALSE))</f>
        <v>14</v>
      </c>
      <c r="E195">
        <f>'Bowl-Base-Start'!E195-IF(COUNTIF('Bowl-Season'!$A:$A,'Bowl-Base-End'!$A195)&gt;0,VLOOKUP('Bowl-Base-End'!$A195,'Bowl-Season'!$A:$K,5,FALSE))</f>
        <v>1593</v>
      </c>
      <c r="F195">
        <f>'Bowl-Base-Start'!F195-IF(COUNTIF('Bowl-Season'!$A:$A,'Bowl-Base-End'!$A195)&gt;0,VLOOKUP('Bowl-Base-End'!$A195,'Bowl-Season'!$A:$K,6,FALSE))</f>
        <v>85</v>
      </c>
      <c r="G195">
        <f>'Bowl-Base-Start'!G195-IF(COUNTIF('Bowl-Season'!$A:$A,'Bowl-Base-End'!$A195)&gt;0,VLOOKUP('Bowl-Base-End'!$A195,'Bowl-Season'!$A:$K,8,FALSE))</f>
        <v>3</v>
      </c>
      <c r="H195">
        <f>'Bowl-Base-Start'!H195-IF(COUNTIF('Bowl-Season'!$A:$A,'Bowl-Base-End'!$A195)&gt;0,VLOOKUP('Bowl-Base-End'!$A195,'Bowl-Season'!$A:$K,9,FALSE))</f>
        <v>0</v>
      </c>
      <c r="I195">
        <f>'Bowl-Base-Start'!I195-IF(COUNTIF('Bowl-Season'!$A:$A,'Bowl-Base-End'!$A195)&gt;0,VLOOKUP('Bowl-Base-End'!$A195,'Bowl-Season'!$A:$K,10,FALSE))</f>
        <v>0</v>
      </c>
      <c r="J195">
        <f>'Bowl-Base-Start'!J195</f>
        <v>6</v>
      </c>
      <c r="K195">
        <f>'Bowl-Base-Start'!K195</f>
        <v>20</v>
      </c>
      <c r="L195" t="str">
        <f>'Bowl-Base-Start'!L195</f>
        <v>N</v>
      </c>
    </row>
    <row r="196" spans="1:12" x14ac:dyDescent="0.2">
      <c r="A196" t="str">
        <f>'Bowl-Base-Start'!A196</f>
        <v>S Raghavan</v>
      </c>
      <c r="B196">
        <f>'Bowl-Base-Start'!B196-IF(COUNTIF('Bat-Season'!$A:$A,'Bowl-Base-End'!$A196)&gt;0,VLOOKUP('Bowl-Base-End'!$A196,'Bat-Season'!$A:$K,2,FALSE))</f>
        <v>13</v>
      </c>
      <c r="C196">
        <f>'Bowl-Base-Start'!C196-IF(COUNTIF('Bowl-Season'!$A:$A,'Bowl-Base-End'!$A196)&gt;0,VLOOKUP('Bowl-Base-End'!$A196,'Bowl-Season'!$A:$K,3,FALSE))</f>
        <v>66</v>
      </c>
      <c r="D196">
        <f>'Bowl-Base-Start'!D196-IF(COUNTIF('Bowl-Season'!$A:$A,'Bowl-Base-End'!$A196)&gt;0,VLOOKUP('Bowl-Base-End'!$A196,'Bowl-Season'!$A:$K,4,FALSE))</f>
        <v>8</v>
      </c>
      <c r="E196">
        <f>'Bowl-Base-Start'!E196-IF(COUNTIF('Bowl-Season'!$A:$A,'Bowl-Base-End'!$A196)&gt;0,VLOOKUP('Bowl-Base-End'!$A196,'Bowl-Season'!$A:$K,5,FALSE))</f>
        <v>325</v>
      </c>
      <c r="F196">
        <f>'Bowl-Base-Start'!F196-IF(COUNTIF('Bowl-Season'!$A:$A,'Bowl-Base-End'!$A196)&gt;0,VLOOKUP('Bowl-Base-End'!$A196,'Bowl-Season'!$A:$K,6,FALSE))</f>
        <v>14</v>
      </c>
      <c r="G196">
        <f>'Bowl-Base-Start'!G196-IF(COUNTIF('Bowl-Season'!$A:$A,'Bowl-Base-End'!$A196)&gt;0,VLOOKUP('Bowl-Base-End'!$A196,'Bowl-Season'!$A:$K,8,FALSE))</f>
        <v>0</v>
      </c>
      <c r="H196">
        <f>'Bowl-Base-Start'!H196-IF(COUNTIF('Bowl-Season'!$A:$A,'Bowl-Base-End'!$A196)&gt;0,VLOOKUP('Bowl-Base-End'!$A196,'Bowl-Season'!$A:$K,9,FALSE))</f>
        <v>0</v>
      </c>
      <c r="I196">
        <f>'Bowl-Base-Start'!I196-IF(COUNTIF('Bowl-Season'!$A:$A,'Bowl-Base-End'!$A196)&gt;0,VLOOKUP('Bowl-Base-End'!$A196,'Bowl-Season'!$A:$K,10,FALSE))</f>
        <v>0</v>
      </c>
      <c r="J196">
        <f>'Bowl-Base-Start'!J196</f>
        <v>3</v>
      </c>
      <c r="K196">
        <f>'Bowl-Base-Start'!K196</f>
        <v>22</v>
      </c>
      <c r="L196" t="str">
        <f>'Bowl-Base-Start'!L196</f>
        <v>N</v>
      </c>
    </row>
    <row r="197" spans="1:12" x14ac:dyDescent="0.2">
      <c r="A197" t="str">
        <f>'Bowl-Base-Start'!A197</f>
        <v>V Raman</v>
      </c>
      <c r="B197">
        <f>'Bowl-Base-Start'!B197-IF(COUNTIF('Bat-Season'!$A:$A,'Bowl-Base-End'!$A197)&gt;0,VLOOKUP('Bowl-Base-End'!$A197,'Bat-Season'!$A:$K,2,FALSE))</f>
        <v>15</v>
      </c>
      <c r="C197">
        <f>'Bowl-Base-Start'!C197-IF(COUNTIF('Bowl-Season'!$A:$A,'Bowl-Base-End'!$A197)&gt;0,VLOOKUP('Bowl-Base-End'!$A197,'Bowl-Season'!$A:$K,3,FALSE))</f>
        <v>104</v>
      </c>
      <c r="D197">
        <f>'Bowl-Base-Start'!D197-IF(COUNTIF('Bowl-Season'!$A:$A,'Bowl-Base-End'!$A197)&gt;0,VLOOKUP('Bowl-Base-End'!$A197,'Bowl-Season'!$A:$K,4,FALSE))</f>
        <v>11</v>
      </c>
      <c r="E197">
        <f>'Bowl-Base-Start'!E197-IF(COUNTIF('Bowl-Season'!$A:$A,'Bowl-Base-End'!$A197)&gt;0,VLOOKUP('Bowl-Base-End'!$A197,'Bowl-Season'!$A:$K,5,FALSE))</f>
        <v>426</v>
      </c>
      <c r="F197">
        <f>'Bowl-Base-Start'!F197-IF(COUNTIF('Bowl-Season'!$A:$A,'Bowl-Base-End'!$A197)&gt;0,VLOOKUP('Bowl-Base-End'!$A197,'Bowl-Season'!$A:$K,6,FALSE))</f>
        <v>18</v>
      </c>
      <c r="G197">
        <f>'Bowl-Base-Start'!G197-IF(COUNTIF('Bowl-Season'!$A:$A,'Bowl-Base-End'!$A197)&gt;0,VLOOKUP('Bowl-Base-End'!$A197,'Bowl-Season'!$A:$K,8,FALSE))</f>
        <v>0</v>
      </c>
      <c r="H197">
        <f>'Bowl-Base-Start'!H197-IF(COUNTIF('Bowl-Season'!$A:$A,'Bowl-Base-End'!$A197)&gt;0,VLOOKUP('Bowl-Base-End'!$A197,'Bowl-Season'!$A:$K,9,FALSE))</f>
        <v>0</v>
      </c>
      <c r="I197">
        <f>'Bowl-Base-Start'!I197-IF(COUNTIF('Bowl-Season'!$A:$A,'Bowl-Base-End'!$A197)&gt;0,VLOOKUP('Bowl-Base-End'!$A197,'Bowl-Season'!$A:$K,10,FALSE))</f>
        <v>0</v>
      </c>
      <c r="J197">
        <f>'Bowl-Base-Start'!J197</f>
        <v>3</v>
      </c>
      <c r="K197">
        <f>'Bowl-Base-Start'!K197</f>
        <v>22</v>
      </c>
      <c r="L197" t="str">
        <f>'Bowl-Base-Start'!L197</f>
        <v>N</v>
      </c>
    </row>
    <row r="198" spans="1:12" x14ac:dyDescent="0.2">
      <c r="A198" t="str">
        <f>'Bowl-Base-Start'!A198</f>
        <v>? Ranjan</v>
      </c>
      <c r="B198">
        <f>'Bowl-Base-Start'!B198-IF(COUNTIF('Bat-Season'!$A:$A,'Bowl-Base-End'!$A198)&gt;0,VLOOKUP('Bowl-Base-End'!$A198,'Bat-Season'!$A:$K,2,FALSE))</f>
        <v>1</v>
      </c>
      <c r="C198">
        <f>'Bowl-Base-Start'!C198-IF(COUNTIF('Bowl-Season'!$A:$A,'Bowl-Base-End'!$A198)&gt;0,VLOOKUP('Bowl-Base-End'!$A198,'Bowl-Season'!$A:$K,3,FALSE))</f>
        <v>7</v>
      </c>
      <c r="D198">
        <f>'Bowl-Base-Start'!D198-IF(COUNTIF('Bowl-Season'!$A:$A,'Bowl-Base-End'!$A198)&gt;0,VLOOKUP('Bowl-Base-End'!$A198,'Bowl-Season'!$A:$K,4,FALSE))</f>
        <v>2</v>
      </c>
      <c r="E198">
        <f>'Bowl-Base-Start'!E198-IF(COUNTIF('Bowl-Season'!$A:$A,'Bowl-Base-End'!$A198)&gt;0,VLOOKUP('Bowl-Base-End'!$A198,'Bowl-Season'!$A:$K,5,FALSE))</f>
        <v>17</v>
      </c>
      <c r="F198">
        <f>'Bowl-Base-Start'!F198-IF(COUNTIF('Bowl-Season'!$A:$A,'Bowl-Base-End'!$A198)&gt;0,VLOOKUP('Bowl-Base-End'!$A198,'Bowl-Season'!$A:$K,6,FALSE))</f>
        <v>1</v>
      </c>
      <c r="G198">
        <f>'Bowl-Base-Start'!G198-IF(COUNTIF('Bowl-Season'!$A:$A,'Bowl-Base-End'!$A198)&gt;0,VLOOKUP('Bowl-Base-End'!$A198,'Bowl-Season'!$A:$K,8,FALSE))</f>
        <v>0</v>
      </c>
      <c r="H198">
        <f>'Bowl-Base-Start'!H198-IF(COUNTIF('Bowl-Season'!$A:$A,'Bowl-Base-End'!$A198)&gt;0,VLOOKUP('Bowl-Base-End'!$A198,'Bowl-Season'!$A:$K,9,FALSE))</f>
        <v>0</v>
      </c>
      <c r="I198">
        <f>'Bowl-Base-Start'!I198-IF(COUNTIF('Bowl-Season'!$A:$A,'Bowl-Base-End'!$A198)&gt;0,VLOOKUP('Bowl-Base-End'!$A198,'Bowl-Season'!$A:$K,10,FALSE))</f>
        <v>0</v>
      </c>
      <c r="J198">
        <f>'Bowl-Base-Start'!J198</f>
        <v>1</v>
      </c>
      <c r="K198">
        <f>'Bowl-Base-Start'!K198</f>
        <v>17</v>
      </c>
      <c r="L198" t="str">
        <f>'Bowl-Base-Start'!L198</f>
        <v>N</v>
      </c>
    </row>
    <row r="199" spans="1:12" x14ac:dyDescent="0.2">
      <c r="A199" t="str">
        <f>'Bowl-Base-Start'!A199</f>
        <v>N Rashid</v>
      </c>
      <c r="B199">
        <f>'Bowl-Base-Start'!B199-IF(COUNTIF('Bat-Season'!$A:$A,'Bowl-Base-End'!$A199)&gt;0,VLOOKUP('Bowl-Base-End'!$A199,'Bat-Season'!$A:$K,2,FALSE))</f>
        <v>67</v>
      </c>
      <c r="C199">
        <f>'Bowl-Base-Start'!C199-IF(COUNTIF('Bowl-Season'!$A:$A,'Bowl-Base-End'!$A199)&gt;0,VLOOKUP('Bowl-Base-End'!$A199,'Bowl-Season'!$A:$K,3,FALSE))</f>
        <v>76</v>
      </c>
      <c r="D199">
        <f>'Bowl-Base-Start'!D199-IF(COUNTIF('Bowl-Season'!$A:$A,'Bowl-Base-End'!$A199)&gt;0,VLOOKUP('Bowl-Base-End'!$A199,'Bowl-Season'!$A:$K,4,FALSE))</f>
        <v>2</v>
      </c>
      <c r="E199">
        <f>'Bowl-Base-Start'!E199-IF(COUNTIF('Bowl-Season'!$A:$A,'Bowl-Base-End'!$A199)&gt;0,VLOOKUP('Bowl-Base-End'!$A199,'Bowl-Season'!$A:$K,5,FALSE))</f>
        <v>348</v>
      </c>
      <c r="F199">
        <f>'Bowl-Base-Start'!F199-IF(COUNTIF('Bowl-Season'!$A:$A,'Bowl-Base-End'!$A199)&gt;0,VLOOKUP('Bowl-Base-End'!$A199,'Bowl-Season'!$A:$K,6,FALSE))</f>
        <v>21</v>
      </c>
      <c r="G199">
        <f>'Bowl-Base-Start'!G199-IF(COUNTIF('Bowl-Season'!$A:$A,'Bowl-Base-End'!$A199)&gt;0,VLOOKUP('Bowl-Base-End'!$A199,'Bowl-Season'!$A:$K,8,FALSE))</f>
        <v>0</v>
      </c>
      <c r="H199">
        <f>'Bowl-Base-Start'!H199-IF(COUNTIF('Bowl-Season'!$A:$A,'Bowl-Base-End'!$A199)&gt;0,VLOOKUP('Bowl-Base-End'!$A199,'Bowl-Season'!$A:$K,9,FALSE))</f>
        <v>0</v>
      </c>
      <c r="I199">
        <f>'Bowl-Base-Start'!I199-IF(COUNTIF('Bowl-Season'!$A:$A,'Bowl-Base-End'!$A199)&gt;0,VLOOKUP('Bowl-Base-End'!$A199,'Bowl-Season'!$A:$K,10,FALSE))</f>
        <v>0</v>
      </c>
      <c r="J199">
        <f>'Bowl-Base-Start'!J199</f>
        <v>2</v>
      </c>
      <c r="K199">
        <f>'Bowl-Base-Start'!K199</f>
        <v>3</v>
      </c>
      <c r="L199" t="str">
        <f>'Bowl-Base-Start'!L199</f>
        <v>N</v>
      </c>
    </row>
    <row r="200" spans="1:12" x14ac:dyDescent="0.2">
      <c r="A200" t="str">
        <f>'Bowl-Base-Start'!A200</f>
        <v>A Ratyna</v>
      </c>
      <c r="B200">
        <f>'Bowl-Base-Start'!B200-IF(COUNTIF('Bat-Season'!$A:$A,'Bowl-Base-End'!$A200)&gt;0,VLOOKUP('Bowl-Base-End'!$A200,'Bat-Season'!$A:$K,2,FALSE))</f>
        <v>43</v>
      </c>
      <c r="C200">
        <f>'Bowl-Base-Start'!C200-IF(COUNTIF('Bowl-Season'!$A:$A,'Bowl-Base-End'!$A200)&gt;0,VLOOKUP('Bowl-Base-End'!$A200,'Bowl-Season'!$A:$K,3,FALSE))</f>
        <v>131</v>
      </c>
      <c r="D200">
        <f>'Bowl-Base-Start'!D200-IF(COUNTIF('Bowl-Season'!$A:$A,'Bowl-Base-End'!$A200)&gt;0,VLOOKUP('Bowl-Base-End'!$A200,'Bowl-Season'!$A:$K,4,FALSE))</f>
        <v>16</v>
      </c>
      <c r="E200">
        <f>'Bowl-Base-Start'!E200-IF(COUNTIF('Bowl-Season'!$A:$A,'Bowl-Base-End'!$A200)&gt;0,VLOOKUP('Bowl-Base-End'!$A200,'Bowl-Season'!$A:$K,5,FALSE))</f>
        <v>619</v>
      </c>
      <c r="F200">
        <f>'Bowl-Base-Start'!F200-IF(COUNTIF('Bowl-Season'!$A:$A,'Bowl-Base-End'!$A200)&gt;0,VLOOKUP('Bowl-Base-End'!$A200,'Bowl-Season'!$A:$K,6,FALSE))</f>
        <v>28</v>
      </c>
      <c r="G200">
        <f>'Bowl-Base-Start'!G200-IF(COUNTIF('Bowl-Season'!$A:$A,'Bowl-Base-End'!$A200)&gt;0,VLOOKUP('Bowl-Base-End'!$A200,'Bowl-Season'!$A:$K,8,FALSE))</f>
        <v>2</v>
      </c>
      <c r="H200">
        <f>'Bowl-Base-Start'!H200-IF(COUNTIF('Bowl-Season'!$A:$A,'Bowl-Base-End'!$A200)&gt;0,VLOOKUP('Bowl-Base-End'!$A200,'Bowl-Season'!$A:$K,9,FALSE))</f>
        <v>0</v>
      </c>
      <c r="I200">
        <f>'Bowl-Base-Start'!I200-IF(COUNTIF('Bowl-Season'!$A:$A,'Bowl-Base-End'!$A200)&gt;0,VLOOKUP('Bowl-Base-End'!$A200,'Bowl-Season'!$A:$K,10,FALSE))</f>
        <v>0</v>
      </c>
      <c r="J200">
        <f>'Bowl-Base-Start'!J200</f>
        <v>5</v>
      </c>
      <c r="K200">
        <f>'Bowl-Base-Start'!K200</f>
        <v>20</v>
      </c>
      <c r="L200" t="str">
        <f>'Bowl-Base-Start'!L200</f>
        <v>N</v>
      </c>
    </row>
    <row r="201" spans="1:12" x14ac:dyDescent="0.2">
      <c r="A201" t="str">
        <f>'Bowl-Base-Start'!A201</f>
        <v>A Reed</v>
      </c>
      <c r="B201">
        <f>'Bowl-Base-Start'!B201-IF(COUNTIF('Bat-Season'!$A:$A,'Bowl-Base-End'!$A201)&gt;0,VLOOKUP('Bowl-Base-End'!$A201,'Bat-Season'!$A:$K,2,FALSE))</f>
        <v>50</v>
      </c>
      <c r="C201">
        <f>'Bowl-Base-Start'!C201-IF(COUNTIF('Bowl-Season'!$A:$A,'Bowl-Base-End'!$A201)&gt;0,VLOOKUP('Bowl-Base-End'!$A201,'Bowl-Season'!$A:$K,3,FALSE))</f>
        <v>94</v>
      </c>
      <c r="D201">
        <f>'Bowl-Base-Start'!D201-IF(COUNTIF('Bowl-Season'!$A:$A,'Bowl-Base-End'!$A201)&gt;0,VLOOKUP('Bowl-Base-End'!$A201,'Bowl-Season'!$A:$K,4,FALSE))</f>
        <v>6</v>
      </c>
      <c r="E201">
        <f>'Bowl-Base-Start'!E201-IF(COUNTIF('Bowl-Season'!$A:$A,'Bowl-Base-End'!$A201)&gt;0,VLOOKUP('Bowl-Base-End'!$A201,'Bowl-Season'!$A:$K,5,FALSE))</f>
        <v>613</v>
      </c>
      <c r="F201">
        <f>'Bowl-Base-Start'!F201-IF(COUNTIF('Bowl-Season'!$A:$A,'Bowl-Base-End'!$A201)&gt;0,VLOOKUP('Bowl-Base-End'!$A201,'Bowl-Season'!$A:$K,6,FALSE))</f>
        <v>20</v>
      </c>
      <c r="G201">
        <f>'Bowl-Base-Start'!G201-IF(COUNTIF('Bowl-Season'!$A:$A,'Bowl-Base-End'!$A201)&gt;0,VLOOKUP('Bowl-Base-End'!$A201,'Bowl-Season'!$A:$K,8,FALSE))</f>
        <v>0</v>
      </c>
      <c r="H201">
        <f>'Bowl-Base-Start'!H201-IF(COUNTIF('Bowl-Season'!$A:$A,'Bowl-Base-End'!$A201)&gt;0,VLOOKUP('Bowl-Base-End'!$A201,'Bowl-Season'!$A:$K,9,FALSE))</f>
        <v>0</v>
      </c>
      <c r="I201">
        <f>'Bowl-Base-Start'!I201-IF(COUNTIF('Bowl-Season'!$A:$A,'Bowl-Base-End'!$A201)&gt;0,VLOOKUP('Bowl-Base-End'!$A201,'Bowl-Season'!$A:$K,10,FALSE))</f>
        <v>0</v>
      </c>
      <c r="J201">
        <f>'Bowl-Base-Start'!J201</f>
        <v>3</v>
      </c>
      <c r="K201">
        <f>'Bowl-Base-Start'!K201</f>
        <v>47</v>
      </c>
      <c r="L201" t="str">
        <f>'Bowl-Base-Start'!L201</f>
        <v>N</v>
      </c>
    </row>
    <row r="202" spans="1:12" x14ac:dyDescent="0.2">
      <c r="A202" t="str">
        <f>'Bowl-Base-Start'!A202</f>
        <v>E Reed</v>
      </c>
      <c r="B202">
        <f>'Bowl-Base-Start'!B202-IF(COUNTIF('Bat-Season'!$A:$A,'Bowl-Base-End'!$A202)&gt;0,VLOOKUP('Bowl-Base-End'!$A202,'Bat-Season'!$A:$K,2,FALSE))</f>
        <v>5</v>
      </c>
      <c r="C202">
        <f>'Bowl-Base-Start'!C202-IF(COUNTIF('Bowl-Season'!$A:$A,'Bowl-Base-End'!$A202)&gt;0,VLOOKUP('Bowl-Base-End'!$A202,'Bowl-Season'!$A:$K,3,FALSE))</f>
        <v>38</v>
      </c>
      <c r="D202">
        <f>'Bowl-Base-Start'!D202-IF(COUNTIF('Bowl-Season'!$A:$A,'Bowl-Base-End'!$A202)&gt;0,VLOOKUP('Bowl-Base-End'!$A202,'Bowl-Season'!$A:$K,4,FALSE))</f>
        <v>7</v>
      </c>
      <c r="E202">
        <f>'Bowl-Base-Start'!E202-IF(COUNTIF('Bowl-Season'!$A:$A,'Bowl-Base-End'!$A202)&gt;0,VLOOKUP('Bowl-Base-End'!$A202,'Bowl-Season'!$A:$K,5,FALSE))</f>
        <v>167</v>
      </c>
      <c r="F202">
        <f>'Bowl-Base-Start'!F202-IF(COUNTIF('Bowl-Season'!$A:$A,'Bowl-Base-End'!$A202)&gt;0,VLOOKUP('Bowl-Base-End'!$A202,'Bowl-Season'!$A:$K,6,FALSE))</f>
        <v>3</v>
      </c>
      <c r="G202">
        <f>'Bowl-Base-Start'!G202-IF(COUNTIF('Bowl-Season'!$A:$A,'Bowl-Base-End'!$A202)&gt;0,VLOOKUP('Bowl-Base-End'!$A202,'Bowl-Season'!$A:$K,8,FALSE))</f>
        <v>0</v>
      </c>
      <c r="H202">
        <f>'Bowl-Base-Start'!H202-IF(COUNTIF('Bowl-Season'!$A:$A,'Bowl-Base-End'!$A202)&gt;0,VLOOKUP('Bowl-Base-End'!$A202,'Bowl-Season'!$A:$K,9,FALSE))</f>
        <v>0</v>
      </c>
      <c r="I202">
        <f>'Bowl-Base-Start'!I202-IF(COUNTIF('Bowl-Season'!$A:$A,'Bowl-Base-End'!$A202)&gt;0,VLOOKUP('Bowl-Base-End'!$A202,'Bowl-Season'!$A:$K,10,FALSE))</f>
        <v>0</v>
      </c>
      <c r="J202">
        <f>'Bowl-Base-Start'!J202</f>
        <v>1</v>
      </c>
      <c r="K202">
        <f>'Bowl-Base-Start'!K202</f>
        <v>13</v>
      </c>
      <c r="L202" t="str">
        <f>'Bowl-Base-Start'!L202</f>
        <v>N</v>
      </c>
    </row>
    <row r="203" spans="1:12" x14ac:dyDescent="0.2">
      <c r="A203" t="str">
        <f>'Bowl-Base-Start'!A203</f>
        <v>M Rees</v>
      </c>
      <c r="B203">
        <f>'Bowl-Base-Start'!B203-IF(COUNTIF('Bat-Season'!$A:$A,'Bowl-Base-End'!$A203)&gt;0,VLOOKUP('Bowl-Base-End'!$A203,'Bat-Season'!$A:$K,2,FALSE))</f>
        <v>44</v>
      </c>
      <c r="C203">
        <f>'Bowl-Base-Start'!C203-IF(COUNTIF('Bowl-Season'!$A:$A,'Bowl-Base-End'!$A203)&gt;0,VLOOKUP('Bowl-Base-End'!$A203,'Bowl-Season'!$A:$K,3,FALSE))</f>
        <v>77</v>
      </c>
      <c r="D203">
        <f>'Bowl-Base-Start'!D203-IF(COUNTIF('Bowl-Season'!$A:$A,'Bowl-Base-End'!$A203)&gt;0,VLOOKUP('Bowl-Base-End'!$A203,'Bowl-Season'!$A:$K,4,FALSE))</f>
        <v>1</v>
      </c>
      <c r="E203">
        <f>'Bowl-Base-Start'!E203-IF(COUNTIF('Bowl-Season'!$A:$A,'Bowl-Base-End'!$A203)&gt;0,VLOOKUP('Bowl-Base-End'!$A203,'Bowl-Season'!$A:$K,5,FALSE))</f>
        <v>564</v>
      </c>
      <c r="F203">
        <f>'Bowl-Base-Start'!F203-IF(COUNTIF('Bowl-Season'!$A:$A,'Bowl-Base-End'!$A203)&gt;0,VLOOKUP('Bowl-Base-End'!$A203,'Bowl-Season'!$A:$K,6,FALSE))</f>
        <v>15</v>
      </c>
      <c r="G203">
        <f>'Bowl-Base-Start'!G203-IF(COUNTIF('Bowl-Season'!$A:$A,'Bowl-Base-End'!$A203)&gt;0,VLOOKUP('Bowl-Base-End'!$A203,'Bowl-Season'!$A:$K,8,FALSE))</f>
        <v>0</v>
      </c>
      <c r="H203">
        <v>0</v>
      </c>
      <c r="I203">
        <f>'Bowl-Base-Start'!I203-IF(COUNTIF('Bowl-Season'!$A:$A,'Bowl-Base-End'!$A203)&gt;0,VLOOKUP('Bowl-Base-End'!$A203,'Bowl-Season'!$A:$K,10,FALSE))</f>
        <v>0</v>
      </c>
      <c r="J203">
        <f>'Bowl-Base-Start'!J203</f>
        <v>3</v>
      </c>
      <c r="K203">
        <f>'Bowl-Base-Start'!K203</f>
        <v>48</v>
      </c>
      <c r="L203" t="str">
        <f>'Bowl-Base-Start'!L203</f>
        <v>N</v>
      </c>
    </row>
    <row r="204" spans="1:12" x14ac:dyDescent="0.2">
      <c r="A204" t="str">
        <f>'Bowl-Base-Start'!A204</f>
        <v>I Reham</v>
      </c>
      <c r="B204">
        <f>'Bowl-Base-Start'!B204-IF(COUNTIF('Bat-Season'!$A:$A,'Bowl-Base-End'!$A204)&gt;0,VLOOKUP('Bowl-Base-End'!$A204,'Bat-Season'!$A:$K,2,FALSE))</f>
        <v>1</v>
      </c>
      <c r="C204">
        <f>'Bowl-Base-Start'!C204-IF(COUNTIF('Bowl-Season'!$A:$A,'Bowl-Base-End'!$A204)&gt;0,VLOOKUP('Bowl-Base-End'!$A204,'Bowl-Season'!$A:$K,3,FALSE))</f>
        <v>8</v>
      </c>
      <c r="D204">
        <f>'Bowl-Base-Start'!D204-IF(COUNTIF('Bowl-Season'!$A:$A,'Bowl-Base-End'!$A204)&gt;0,VLOOKUP('Bowl-Base-End'!$A204,'Bowl-Season'!$A:$K,4,FALSE))</f>
        <v>0</v>
      </c>
      <c r="E204">
        <f>'Bowl-Base-Start'!E204-IF(COUNTIF('Bowl-Season'!$A:$A,'Bowl-Base-End'!$A204)&gt;0,VLOOKUP('Bowl-Base-End'!$A204,'Bowl-Season'!$A:$K,5,FALSE))</f>
        <v>31</v>
      </c>
      <c r="F204">
        <f>'Bowl-Base-Start'!F204-IF(COUNTIF('Bowl-Season'!$A:$A,'Bowl-Base-End'!$A204)&gt;0,VLOOKUP('Bowl-Base-End'!$A204,'Bowl-Season'!$A:$K,6,FALSE))</f>
        <v>2</v>
      </c>
      <c r="G204">
        <f>'Bowl-Base-Start'!G204-IF(COUNTIF('Bowl-Season'!$A:$A,'Bowl-Base-End'!$A204)&gt;0,VLOOKUP('Bowl-Base-End'!$A204,'Bowl-Season'!$A:$K,8,FALSE))</f>
        <v>0</v>
      </c>
      <c r="H204">
        <f>'Bowl-Base-Start'!H204-IF(COUNTIF('Bowl-Season'!$A:$A,'Bowl-Base-End'!$A204)&gt;0,VLOOKUP('Bowl-Base-End'!$A204,'Bowl-Season'!$A:$K,9,FALSE))</f>
        <v>0</v>
      </c>
      <c r="I204">
        <f>'Bowl-Base-Start'!I204-IF(COUNTIF('Bowl-Season'!$A:$A,'Bowl-Base-End'!$A204)&gt;0,VLOOKUP('Bowl-Base-End'!$A204,'Bowl-Season'!$A:$K,10,FALSE))</f>
        <v>0</v>
      </c>
      <c r="J204">
        <f>'Bowl-Base-Start'!J204</f>
        <v>2</v>
      </c>
      <c r="K204">
        <f>'Bowl-Base-Start'!K204</f>
        <v>31</v>
      </c>
      <c r="L204" t="str">
        <f>'Bowl-Base-Start'!L204</f>
        <v>N</v>
      </c>
    </row>
    <row r="205" spans="1:12" x14ac:dyDescent="0.2">
      <c r="A205" t="str">
        <f>'Bowl-Base-Start'!A205</f>
        <v>R Richardson</v>
      </c>
      <c r="B205">
        <f>'Bowl-Base-Start'!B205-IF(COUNTIF('Bat-Season'!$A:$A,'Bowl-Base-End'!$A205)&gt;0,VLOOKUP('Bowl-Base-End'!$A205,'Bat-Season'!$A:$K,2,FALSE))</f>
        <v>30</v>
      </c>
      <c r="C205">
        <f>'Bowl-Base-Start'!C205-IF(COUNTIF('Bowl-Season'!$A:$A,'Bowl-Base-End'!$A205)&gt;0,VLOOKUP('Bowl-Base-End'!$A205,'Bowl-Season'!$A:$K,3,FALSE))</f>
        <v>0</v>
      </c>
      <c r="D205">
        <f>'Bowl-Base-Start'!D205-IF(COUNTIF('Bowl-Season'!$A:$A,'Bowl-Base-End'!$A205)&gt;0,VLOOKUP('Bowl-Base-End'!$A205,'Bowl-Season'!$A:$K,4,FALSE))</f>
        <v>0</v>
      </c>
      <c r="E205">
        <f>'Bowl-Base-Start'!E205-IF(COUNTIF('Bowl-Season'!$A:$A,'Bowl-Base-End'!$A205)&gt;0,VLOOKUP('Bowl-Base-End'!$A205,'Bowl-Season'!$A:$K,5,FALSE))</f>
        <v>0</v>
      </c>
      <c r="F205">
        <f>'Bowl-Base-Start'!F205-IF(COUNTIF('Bowl-Season'!$A:$A,'Bowl-Base-End'!$A205)&gt;0,VLOOKUP('Bowl-Base-End'!$A205,'Bowl-Season'!$A:$K,6,FALSE))</f>
        <v>0</v>
      </c>
      <c r="G205">
        <f>'Bowl-Base-Start'!G205-IF(COUNTIF('Bowl-Season'!$A:$A,'Bowl-Base-End'!$A205)&gt;0,VLOOKUP('Bowl-Base-End'!$A205,'Bowl-Season'!$A:$K,8,FALSE))</f>
        <v>0</v>
      </c>
      <c r="H205">
        <f>'Bowl-Base-Start'!H205-IF(COUNTIF('Bowl-Season'!$A:$A,'Bowl-Base-End'!$A205)&gt;0,VLOOKUP('Bowl-Base-End'!$A205,'Bowl-Season'!$A:$K,9,FALSE))</f>
        <v>0</v>
      </c>
      <c r="I205">
        <f>'Bowl-Base-Start'!I205-IF(COUNTIF('Bowl-Season'!$A:$A,'Bowl-Base-End'!$A205)&gt;0,VLOOKUP('Bowl-Base-End'!$A205,'Bowl-Season'!$A:$K,10,FALSE))</f>
        <v>0</v>
      </c>
      <c r="J205">
        <f>'Bowl-Base-Start'!J205</f>
        <v>0</v>
      </c>
      <c r="K205">
        <f>'Bowl-Base-Start'!K205</f>
        <v>0</v>
      </c>
      <c r="L205" t="str">
        <f>'Bowl-Base-Start'!L205</f>
        <v>N</v>
      </c>
    </row>
    <row r="206" spans="1:12" x14ac:dyDescent="0.2">
      <c r="A206" t="str">
        <f>'Bowl-Base-Start'!A206</f>
        <v>Matt Ridgway</v>
      </c>
      <c r="B206">
        <f>'Bowl-Base-Start'!B206-IF(COUNTIF('Bat-Season'!$A:$A,'Bowl-Base-End'!$A206)&gt;0,VLOOKUP('Bowl-Base-End'!$A206,'Bat-Season'!$A:$K,2,FALSE))</f>
        <v>264</v>
      </c>
      <c r="C206">
        <f>'Bowl-Base-Start'!C206-IF(COUNTIF('Bowl-Season'!$A:$A,'Bowl-Base-End'!$A206)&gt;0,VLOOKUP('Bowl-Base-End'!$A206,'Bowl-Season'!$A:$K,3,FALSE))</f>
        <v>1952</v>
      </c>
      <c r="D206">
        <f>'Bowl-Base-Start'!D206-IF(COUNTIF('Bowl-Season'!$A:$A,'Bowl-Base-End'!$A206)&gt;0,VLOOKUP('Bowl-Base-End'!$A206,'Bowl-Season'!$A:$K,4,FALSE))</f>
        <v>210</v>
      </c>
      <c r="E206">
        <f>'Bowl-Base-Start'!E206-IF(COUNTIF('Bowl-Season'!$A:$A,'Bowl-Base-End'!$A206)&gt;0,VLOOKUP('Bowl-Base-End'!$A206,'Bowl-Season'!$A:$K,5,FALSE))</f>
        <v>6911</v>
      </c>
      <c r="F206">
        <f>'Bowl-Base-Start'!F206-IF(COUNTIF('Bowl-Season'!$A:$A,'Bowl-Base-End'!$A206)&gt;0,VLOOKUP('Bowl-Base-End'!$A206,'Bowl-Season'!$A:$K,6,FALSE))</f>
        <v>455</v>
      </c>
      <c r="G206">
        <f>'Bowl-Base-Start'!G206-IF(COUNTIF('Bowl-Season'!$A:$A,'Bowl-Base-End'!$A206)&gt;0,VLOOKUP('Bowl-Base-End'!$A206,'Bowl-Season'!$A:$K,8,FALSE))</f>
        <v>18</v>
      </c>
      <c r="H206">
        <f>'Bowl-Base-Start'!H206-IF(COUNTIF('Bowl-Season'!$A:$A,'Bowl-Base-End'!$A206)&gt;0,VLOOKUP('Bowl-Base-End'!$A206,'Bowl-Season'!$A:$K,9,FALSE))</f>
        <v>0</v>
      </c>
      <c r="I206">
        <f>'Bowl-Base-Start'!I206-IF(COUNTIF('Bowl-Season'!$A:$A,'Bowl-Base-End'!$A206)&gt;0,VLOOKUP('Bowl-Base-End'!$A206,'Bowl-Season'!$A:$K,10,FALSE))</f>
        <v>0</v>
      </c>
      <c r="J206">
        <f>'Bowl-Base-Start'!J206</f>
        <v>7</v>
      </c>
      <c r="K206">
        <f>'Bowl-Base-Start'!K206</f>
        <v>34</v>
      </c>
      <c r="L206" t="str">
        <f>'Bowl-Base-Start'!L206</f>
        <v>N</v>
      </c>
    </row>
    <row r="207" spans="1:12" x14ac:dyDescent="0.2">
      <c r="A207" t="str">
        <f>'Bowl-Base-Start'!A207</f>
        <v>Nick Ridgway</v>
      </c>
      <c r="B207">
        <f>'Bowl-Base-Start'!B207-IF(COUNTIF('Bat-Season'!$A:$A,'Bowl-Base-End'!$A207)&gt;0,VLOOKUP('Bowl-Base-End'!$A207,'Bat-Season'!$A:$K,2,FALSE))</f>
        <v>267</v>
      </c>
      <c r="C207">
        <f>'Bowl-Base-Start'!C207-IF(COUNTIF('Bowl-Season'!$A:$A,'Bowl-Base-End'!$A207)&gt;0,VLOOKUP('Bowl-Base-End'!$A207,'Bowl-Season'!$A:$K,3,FALSE))</f>
        <v>292.39999999999998</v>
      </c>
      <c r="D207">
        <f>'Bowl-Base-Start'!D207-IF(COUNTIF('Bowl-Season'!$A:$A,'Bowl-Base-End'!$A207)&gt;0,VLOOKUP('Bowl-Base-End'!$A207,'Bowl-Season'!$A:$K,4,FALSE))</f>
        <v>10</v>
      </c>
      <c r="E207">
        <f>'Bowl-Base-Start'!E207-IF(COUNTIF('Bowl-Season'!$A:$A,'Bowl-Base-End'!$A207)&gt;0,VLOOKUP('Bowl-Base-End'!$A207,'Bowl-Season'!$A:$K,5,FALSE))</f>
        <v>1613</v>
      </c>
      <c r="F207">
        <f>'Bowl-Base-Start'!F207-IF(COUNTIF('Bowl-Season'!$A:$A,'Bowl-Base-End'!$A207)&gt;0,VLOOKUP('Bowl-Base-End'!$A207,'Bowl-Season'!$A:$K,6,FALSE))</f>
        <v>67</v>
      </c>
      <c r="G207">
        <f>'Bowl-Base-Start'!G207-IF(COUNTIF('Bowl-Season'!$A:$A,'Bowl-Base-End'!$A207)&gt;0,VLOOKUP('Bowl-Base-End'!$A207,'Bowl-Season'!$A:$K,8,FALSE))</f>
        <v>0</v>
      </c>
      <c r="H207">
        <v>0</v>
      </c>
      <c r="I207">
        <f>'Bowl-Base-Start'!I207-IF(COUNTIF('Bowl-Season'!$A:$A,'Bowl-Base-End'!$A207)&gt;0,VLOOKUP('Bowl-Base-End'!$A207,'Bowl-Season'!$A:$K,10,FALSE))</f>
        <v>0</v>
      </c>
      <c r="J207">
        <f>'Bowl-Base-Start'!J207</f>
        <v>4</v>
      </c>
      <c r="K207">
        <f>'Bowl-Base-Start'!K207</f>
        <v>25</v>
      </c>
      <c r="L207" t="str">
        <f>'Bowl-Base-Start'!L207</f>
        <v>Y</v>
      </c>
    </row>
    <row r="208" spans="1:12" x14ac:dyDescent="0.2">
      <c r="A208" t="str">
        <f>'Bowl-Base-Start'!A208</f>
        <v>D Riley</v>
      </c>
      <c r="B208">
        <f>'Bowl-Base-Start'!B208-IF(COUNTIF('Bat-Season'!$A:$A,'Bowl-Base-End'!$A208)&gt;0,VLOOKUP('Bowl-Base-End'!$A208,'Bat-Season'!$A:$K,2,FALSE))</f>
        <v>3</v>
      </c>
      <c r="C208">
        <f>'Bowl-Base-Start'!C208-IF(COUNTIF('Bowl-Season'!$A:$A,'Bowl-Base-End'!$A208)&gt;0,VLOOKUP('Bowl-Base-End'!$A208,'Bowl-Season'!$A:$K,3,FALSE))</f>
        <v>0</v>
      </c>
      <c r="D208">
        <f>'Bowl-Base-Start'!D208-IF(COUNTIF('Bowl-Season'!$A:$A,'Bowl-Base-End'!$A208)&gt;0,VLOOKUP('Bowl-Base-End'!$A208,'Bowl-Season'!$A:$K,4,FALSE))</f>
        <v>0</v>
      </c>
      <c r="E208">
        <f>'Bowl-Base-Start'!E208-IF(COUNTIF('Bowl-Season'!$A:$A,'Bowl-Base-End'!$A208)&gt;0,VLOOKUP('Bowl-Base-End'!$A208,'Bowl-Season'!$A:$K,5,FALSE))</f>
        <v>0</v>
      </c>
      <c r="F208">
        <f>'Bowl-Base-Start'!F208-IF(COUNTIF('Bowl-Season'!$A:$A,'Bowl-Base-End'!$A208)&gt;0,VLOOKUP('Bowl-Base-End'!$A208,'Bowl-Season'!$A:$K,6,FALSE))</f>
        <v>0</v>
      </c>
      <c r="G208">
        <f>'Bowl-Base-Start'!G208-IF(COUNTIF('Bowl-Season'!$A:$A,'Bowl-Base-End'!$A208)&gt;0,VLOOKUP('Bowl-Base-End'!$A208,'Bowl-Season'!$A:$K,8,FALSE))</f>
        <v>0</v>
      </c>
      <c r="H208">
        <f>'Bowl-Base-Start'!H208-IF(COUNTIF('Bowl-Season'!$A:$A,'Bowl-Base-End'!$A208)&gt;0,VLOOKUP('Bowl-Base-End'!$A208,'Bowl-Season'!$A:$K,9,FALSE))</f>
        <v>0</v>
      </c>
      <c r="I208">
        <f>'Bowl-Base-Start'!I208-IF(COUNTIF('Bowl-Season'!$A:$A,'Bowl-Base-End'!$A208)&gt;0,VLOOKUP('Bowl-Base-End'!$A208,'Bowl-Season'!$A:$K,10,FALSE))</f>
        <v>0</v>
      </c>
      <c r="J208">
        <f>'Bowl-Base-Start'!J208</f>
        <v>0</v>
      </c>
      <c r="K208">
        <f>'Bowl-Base-Start'!K208</f>
        <v>0</v>
      </c>
      <c r="L208" t="str">
        <f>'Bowl-Base-Start'!L208</f>
        <v>N</v>
      </c>
    </row>
    <row r="209" spans="1:12" x14ac:dyDescent="0.2">
      <c r="A209" t="str">
        <f>'Bowl-Base-Start'!A209</f>
        <v>Dave Risley</v>
      </c>
      <c r="B209">
        <f>'Bowl-Base-Start'!B209-IF(COUNTIF('Bat-Season'!$A:$A,'Bowl-Base-End'!$A209)&gt;0,VLOOKUP('Bowl-Base-End'!$A209,'Bat-Season'!$A:$K,2,FALSE))</f>
        <v>2</v>
      </c>
      <c r="C209">
        <f>'Bowl-Base-Start'!C209-IF(COUNTIF('Bowl-Season'!$A:$A,'Bowl-Base-End'!$A209)&gt;0,VLOOKUP('Bowl-Base-End'!$A209,'Bowl-Season'!$A:$K,3,FALSE))</f>
        <v>4.2</v>
      </c>
      <c r="D209">
        <f>'Bowl-Base-Start'!D209-IF(COUNTIF('Bowl-Season'!$A:$A,'Bowl-Base-End'!$A209)&gt;0,VLOOKUP('Bowl-Base-End'!$A209,'Bowl-Season'!$A:$K,4,FALSE))</f>
        <v>0</v>
      </c>
      <c r="E209">
        <f>'Bowl-Base-Start'!E209-IF(COUNTIF('Bowl-Season'!$A:$A,'Bowl-Base-End'!$A209)&gt;0,VLOOKUP('Bowl-Base-End'!$A209,'Bowl-Season'!$A:$K,5,FALSE))</f>
        <v>25</v>
      </c>
      <c r="F209">
        <f>'Bowl-Base-Start'!F209-IF(COUNTIF('Bowl-Season'!$A:$A,'Bowl-Base-End'!$A209)&gt;0,VLOOKUP('Bowl-Base-End'!$A209,'Bowl-Season'!$A:$K,6,FALSE))</f>
        <v>3</v>
      </c>
      <c r="G209">
        <f>'Bowl-Base-Start'!G209-IF(COUNTIF('Bowl-Season'!$A:$A,'Bowl-Base-End'!$A209)&gt;0,VLOOKUP('Bowl-Base-End'!$A209,'Bowl-Season'!$A:$K,8,FALSE))</f>
        <v>0</v>
      </c>
      <c r="H209">
        <f>'Bowl-Base-Start'!H209-IF(COUNTIF('Bowl-Season'!$A:$A,'Bowl-Base-End'!$A209)&gt;0,VLOOKUP('Bowl-Base-End'!$A209,'Bowl-Season'!$A:$K,9,FALSE))</f>
        <v>3</v>
      </c>
      <c r="I209">
        <f>'Bowl-Base-Start'!I209-IF(COUNTIF('Bowl-Season'!$A:$A,'Bowl-Base-End'!$A209)&gt;0,VLOOKUP('Bowl-Base-End'!$A209,'Bowl-Season'!$A:$K,10,FALSE))</f>
        <v>0</v>
      </c>
      <c r="J209">
        <f>'Bowl-Base-Start'!J209</f>
        <v>3</v>
      </c>
      <c r="K209">
        <f>'Bowl-Base-Start'!K209</f>
        <v>21</v>
      </c>
      <c r="L209" t="str">
        <f>'Bowl-Base-Start'!L209</f>
        <v>N</v>
      </c>
    </row>
    <row r="210" spans="1:12" x14ac:dyDescent="0.2">
      <c r="A210" t="str">
        <f>'Bowl-Base-Start'!A210</f>
        <v>R Ronald</v>
      </c>
      <c r="B210">
        <f>'Bowl-Base-Start'!B210-IF(COUNTIF('Bat-Season'!$A:$A,'Bowl-Base-End'!$A210)&gt;0,VLOOKUP('Bowl-Base-End'!$A210,'Bat-Season'!$A:$K,2,FALSE))</f>
        <v>1</v>
      </c>
      <c r="C210">
        <f>'Bowl-Base-Start'!C210-IF(COUNTIF('Bowl-Season'!$A:$A,'Bowl-Base-End'!$A210)&gt;0,VLOOKUP('Bowl-Base-End'!$A210,'Bowl-Season'!$A:$K,3,FALSE))</f>
        <v>0</v>
      </c>
      <c r="D210">
        <f>'Bowl-Base-Start'!D210-IF(COUNTIF('Bowl-Season'!$A:$A,'Bowl-Base-End'!$A210)&gt;0,VLOOKUP('Bowl-Base-End'!$A210,'Bowl-Season'!$A:$K,4,FALSE))</f>
        <v>0</v>
      </c>
      <c r="E210">
        <f>'Bowl-Base-Start'!E210-IF(COUNTIF('Bowl-Season'!$A:$A,'Bowl-Base-End'!$A210)&gt;0,VLOOKUP('Bowl-Base-End'!$A210,'Bowl-Season'!$A:$K,5,FALSE))</f>
        <v>0</v>
      </c>
      <c r="F210">
        <f>'Bowl-Base-Start'!F210-IF(COUNTIF('Bowl-Season'!$A:$A,'Bowl-Base-End'!$A210)&gt;0,VLOOKUP('Bowl-Base-End'!$A210,'Bowl-Season'!$A:$K,6,FALSE))</f>
        <v>0</v>
      </c>
      <c r="G210">
        <f>'Bowl-Base-Start'!G210-IF(COUNTIF('Bowl-Season'!$A:$A,'Bowl-Base-End'!$A210)&gt;0,VLOOKUP('Bowl-Base-End'!$A210,'Bowl-Season'!$A:$K,8,FALSE))</f>
        <v>0</v>
      </c>
      <c r="H210">
        <f>'Bowl-Base-Start'!H210-IF(COUNTIF('Bowl-Season'!$A:$A,'Bowl-Base-End'!$A210)&gt;0,VLOOKUP('Bowl-Base-End'!$A210,'Bowl-Season'!$A:$K,9,FALSE))</f>
        <v>0</v>
      </c>
      <c r="I210">
        <f>'Bowl-Base-Start'!I210-IF(COUNTIF('Bowl-Season'!$A:$A,'Bowl-Base-End'!$A210)&gt;0,VLOOKUP('Bowl-Base-End'!$A210,'Bowl-Season'!$A:$K,10,FALSE))</f>
        <v>0</v>
      </c>
      <c r="J210">
        <f>'Bowl-Base-Start'!J210</f>
        <v>0</v>
      </c>
      <c r="K210">
        <f>'Bowl-Base-Start'!K210</f>
        <v>0</v>
      </c>
      <c r="L210" t="str">
        <f>'Bowl-Base-Start'!L210</f>
        <v>N</v>
      </c>
    </row>
    <row r="211" spans="1:12" x14ac:dyDescent="0.2">
      <c r="A211" t="str">
        <f>'Bowl-Base-Start'!A211</f>
        <v>Humphrey Rose</v>
      </c>
      <c r="B211">
        <f>'Bowl-Base-Start'!B211-IF(COUNTIF('Bat-Season'!$A:$A,'Bowl-Base-End'!$A211)&gt;0,VLOOKUP('Bowl-Base-End'!$A211,'Bat-Season'!$A:$K,2,FALSE))</f>
        <v>2</v>
      </c>
      <c r="C211">
        <f>'Bowl-Base-Start'!C211-IF(COUNTIF('Bowl-Season'!$A:$A,'Bowl-Base-End'!$A211)&gt;0,VLOOKUP('Bowl-Base-End'!$A211,'Bowl-Season'!$A:$K,3,FALSE))</f>
        <v>0</v>
      </c>
      <c r="D211">
        <f>'Bowl-Base-Start'!D211-IF(COUNTIF('Bowl-Season'!$A:$A,'Bowl-Base-End'!$A211)&gt;0,VLOOKUP('Bowl-Base-End'!$A211,'Bowl-Season'!$A:$K,4,FALSE))</f>
        <v>0</v>
      </c>
      <c r="E211">
        <f>'Bowl-Base-Start'!E211-IF(COUNTIF('Bowl-Season'!$A:$A,'Bowl-Base-End'!$A211)&gt;0,VLOOKUP('Bowl-Base-End'!$A211,'Bowl-Season'!$A:$K,5,FALSE))</f>
        <v>0</v>
      </c>
      <c r="F211">
        <f>'Bowl-Base-Start'!F211-IF(COUNTIF('Bowl-Season'!$A:$A,'Bowl-Base-End'!$A211)&gt;0,VLOOKUP('Bowl-Base-End'!$A211,'Bowl-Season'!$A:$K,6,FALSE))</f>
        <v>0</v>
      </c>
      <c r="G211">
        <f>'Bowl-Base-Start'!G211-IF(COUNTIF('Bowl-Season'!$A:$A,'Bowl-Base-End'!$A211)&gt;0,VLOOKUP('Bowl-Base-End'!$A211,'Bowl-Season'!$A:$K,8,FALSE))</f>
        <v>0</v>
      </c>
      <c r="H211">
        <f>'Bowl-Base-Start'!H211-IF(COUNTIF('Bowl-Season'!$A:$A,'Bowl-Base-End'!$A211)&gt;0,VLOOKUP('Bowl-Base-End'!$A211,'Bowl-Season'!$A:$K,9,FALSE))</f>
        <v>0</v>
      </c>
      <c r="I211">
        <f>'Bowl-Base-Start'!I211-IF(COUNTIF('Bowl-Season'!$A:$A,'Bowl-Base-End'!$A211)&gt;0,VLOOKUP('Bowl-Base-End'!$A211,'Bowl-Season'!$A:$K,10,FALSE))</f>
        <v>0</v>
      </c>
      <c r="J211">
        <f>'Bowl-Base-Start'!J211</f>
        <v>0</v>
      </c>
      <c r="K211">
        <f>'Bowl-Base-Start'!K211</f>
        <v>0</v>
      </c>
      <c r="L211" t="str">
        <f>'Bowl-Base-Start'!L211</f>
        <v>N</v>
      </c>
    </row>
    <row r="212" spans="1:12" x14ac:dyDescent="0.2">
      <c r="A212" t="str">
        <f>'Bowl-Base-Start'!A212</f>
        <v>Jon Ryves</v>
      </c>
      <c r="B212">
        <f>'Bowl-Base-Start'!B212-IF(COUNTIF('Bat-Season'!$A:$A,'Bowl-Base-End'!$A212)&gt;0,VLOOKUP('Bowl-Base-End'!$A212,'Bat-Season'!$A:$K,2,FALSE))</f>
        <v>1</v>
      </c>
      <c r="C212">
        <f>'Bowl-Base-Start'!C212-IF(COUNTIF('Bowl-Season'!$A:$A,'Bowl-Base-End'!$A212)&gt;0,VLOOKUP('Bowl-Base-End'!$A212,'Bowl-Season'!$A:$K,3,FALSE))</f>
        <v>-8</v>
      </c>
      <c r="D212">
        <f>'Bowl-Base-Start'!D212-IF(COUNTIF('Bowl-Season'!$A:$A,'Bowl-Base-End'!$A212)&gt;0,VLOOKUP('Bowl-Base-End'!$A212,'Bowl-Season'!$A:$K,4,FALSE))</f>
        <v>0</v>
      </c>
      <c r="E212">
        <f>'Bowl-Base-Start'!E212-IF(COUNTIF('Bowl-Season'!$A:$A,'Bowl-Base-End'!$A212)&gt;0,VLOOKUP('Bowl-Base-End'!$A212,'Bowl-Season'!$A:$K,5,FALSE))</f>
        <v>-41</v>
      </c>
      <c r="F212">
        <f>'Bowl-Base-Start'!F212-IF(COUNTIF('Bowl-Season'!$A:$A,'Bowl-Base-End'!$A212)&gt;0,VLOOKUP('Bowl-Base-End'!$A212,'Bowl-Season'!$A:$K,6,FALSE))</f>
        <v>-1</v>
      </c>
      <c r="G212">
        <f>'Bowl-Base-Start'!G212-IF(COUNTIF('Bowl-Season'!$A:$A,'Bowl-Base-End'!$A212)&gt;0,VLOOKUP('Bowl-Base-End'!$A212,'Bowl-Season'!$A:$K,8,FALSE))</f>
        <v>0</v>
      </c>
      <c r="H212">
        <f>'Bowl-Base-Start'!H212-IF(COUNTIF('Bowl-Season'!$A:$A,'Bowl-Base-End'!$A212)&gt;0,VLOOKUP('Bowl-Base-End'!$A212,'Bowl-Season'!$A:$K,9,FALSE))</f>
        <v>0</v>
      </c>
      <c r="I212">
        <f>'Bowl-Base-Start'!I212-IF(COUNTIF('Bowl-Season'!$A:$A,'Bowl-Base-End'!$A212)&gt;0,VLOOKUP('Bowl-Base-End'!$A212,'Bowl-Season'!$A:$K,10,FALSE))</f>
        <v>0</v>
      </c>
      <c r="J212">
        <f>'Bowl-Base-Start'!J212</f>
        <v>0</v>
      </c>
      <c r="K212">
        <f>'Bowl-Base-Start'!K212</f>
        <v>0</v>
      </c>
      <c r="L212" t="str">
        <f>'Bowl-Base-Start'!L212</f>
        <v>Y</v>
      </c>
    </row>
    <row r="213" spans="1:12" x14ac:dyDescent="0.2">
      <c r="A213" t="str">
        <f>'Bowl-Base-Start'!A213</f>
        <v>H Sayer</v>
      </c>
      <c r="B213">
        <f>'Bowl-Base-Start'!B213-IF(COUNTIF('Bat-Season'!$A:$A,'Bowl-Base-End'!$A213)&gt;0,VLOOKUP('Bowl-Base-End'!$A213,'Bat-Season'!$A:$K,2,FALSE))</f>
        <v>1</v>
      </c>
      <c r="C213">
        <f>'Bowl-Base-Start'!C213-IF(COUNTIF('Bowl-Season'!$A:$A,'Bowl-Base-End'!$A213)&gt;0,VLOOKUP('Bowl-Base-End'!$A213,'Bowl-Season'!$A:$K,3,FALSE))</f>
        <v>0</v>
      </c>
      <c r="D213">
        <f>'Bowl-Base-Start'!D213-IF(COUNTIF('Bowl-Season'!$A:$A,'Bowl-Base-End'!$A213)&gt;0,VLOOKUP('Bowl-Base-End'!$A213,'Bowl-Season'!$A:$K,4,FALSE))</f>
        <v>0</v>
      </c>
      <c r="E213">
        <f>'Bowl-Base-Start'!E213-IF(COUNTIF('Bowl-Season'!$A:$A,'Bowl-Base-End'!$A213)&gt;0,VLOOKUP('Bowl-Base-End'!$A213,'Bowl-Season'!$A:$K,5,FALSE))</f>
        <v>0</v>
      </c>
      <c r="F213">
        <f>'Bowl-Base-Start'!F213-IF(COUNTIF('Bowl-Season'!$A:$A,'Bowl-Base-End'!$A213)&gt;0,VLOOKUP('Bowl-Base-End'!$A213,'Bowl-Season'!$A:$K,6,FALSE))</f>
        <v>0</v>
      </c>
      <c r="G213">
        <f>'Bowl-Base-Start'!G213-IF(COUNTIF('Bowl-Season'!$A:$A,'Bowl-Base-End'!$A213)&gt;0,VLOOKUP('Bowl-Base-End'!$A213,'Bowl-Season'!$A:$K,8,FALSE))</f>
        <v>0</v>
      </c>
      <c r="H213">
        <f>'Bowl-Base-Start'!H213-IF(COUNTIF('Bowl-Season'!$A:$A,'Bowl-Base-End'!$A213)&gt;0,VLOOKUP('Bowl-Base-End'!$A213,'Bowl-Season'!$A:$K,9,FALSE))</f>
        <v>0</v>
      </c>
      <c r="I213">
        <f>'Bowl-Base-Start'!I213-IF(COUNTIF('Bowl-Season'!$A:$A,'Bowl-Base-End'!$A213)&gt;0,VLOOKUP('Bowl-Base-End'!$A213,'Bowl-Season'!$A:$K,10,FALSE))</f>
        <v>0</v>
      </c>
      <c r="J213">
        <f>'Bowl-Base-Start'!J213</f>
        <v>0</v>
      </c>
      <c r="K213">
        <f>'Bowl-Base-Start'!K213</f>
        <v>0</v>
      </c>
      <c r="L213" t="str">
        <f>'Bowl-Base-Start'!L213</f>
        <v>N</v>
      </c>
    </row>
    <row r="214" spans="1:12" x14ac:dyDescent="0.2">
      <c r="A214" t="str">
        <f>'Bowl-Base-Start'!A214</f>
        <v>N Scott</v>
      </c>
      <c r="B214">
        <f>'Bowl-Base-Start'!B214-IF(COUNTIF('Bat-Season'!$A:$A,'Bowl-Base-End'!$A214)&gt;0,VLOOKUP('Bowl-Base-End'!$A214,'Bat-Season'!$A:$K,2,FALSE))</f>
        <v>7</v>
      </c>
      <c r="C214">
        <f>'Bowl-Base-Start'!C214-IF(COUNTIF('Bowl-Season'!$A:$A,'Bowl-Base-End'!$A214)&gt;0,VLOOKUP('Bowl-Base-End'!$A214,'Bowl-Season'!$A:$K,3,FALSE))</f>
        <v>23</v>
      </c>
      <c r="D214">
        <f>'Bowl-Base-Start'!D214-IF(COUNTIF('Bowl-Season'!$A:$A,'Bowl-Base-End'!$A214)&gt;0,VLOOKUP('Bowl-Base-End'!$A214,'Bowl-Season'!$A:$K,4,FALSE))</f>
        <v>1</v>
      </c>
      <c r="E214">
        <f>'Bowl-Base-Start'!E214-IF(COUNTIF('Bowl-Season'!$A:$A,'Bowl-Base-End'!$A214)&gt;0,VLOOKUP('Bowl-Base-End'!$A214,'Bowl-Season'!$A:$K,5,FALSE))</f>
        <v>108</v>
      </c>
      <c r="F214">
        <f>'Bowl-Base-Start'!F214-IF(COUNTIF('Bowl-Season'!$A:$A,'Bowl-Base-End'!$A214)&gt;0,VLOOKUP('Bowl-Base-End'!$A214,'Bowl-Season'!$A:$K,6,FALSE))</f>
        <v>4</v>
      </c>
      <c r="G214">
        <f>'Bowl-Base-Start'!G214-IF(COUNTIF('Bowl-Season'!$A:$A,'Bowl-Base-End'!$A214)&gt;0,VLOOKUP('Bowl-Base-End'!$A214,'Bowl-Season'!$A:$K,8,FALSE))</f>
        <v>0</v>
      </c>
      <c r="H214">
        <f>'Bowl-Base-Start'!H214-IF(COUNTIF('Bowl-Season'!$A:$A,'Bowl-Base-End'!$A214)&gt;0,VLOOKUP('Bowl-Base-End'!$A214,'Bowl-Season'!$A:$K,9,FALSE))</f>
        <v>0</v>
      </c>
      <c r="I214">
        <f>'Bowl-Base-Start'!I214-IF(COUNTIF('Bowl-Season'!$A:$A,'Bowl-Base-End'!$A214)&gt;0,VLOOKUP('Bowl-Base-End'!$A214,'Bowl-Season'!$A:$K,10,FALSE))</f>
        <v>0</v>
      </c>
      <c r="J214">
        <f>'Bowl-Base-Start'!J214</f>
        <v>2</v>
      </c>
      <c r="K214">
        <f>'Bowl-Base-Start'!K214</f>
        <v>44</v>
      </c>
      <c r="L214" t="str">
        <f>'Bowl-Base-Start'!L214</f>
        <v>N</v>
      </c>
    </row>
    <row r="215" spans="1:12" x14ac:dyDescent="0.2">
      <c r="A215" t="str">
        <f>'Bowl-Base-Start'!A215</f>
        <v>W Seymour</v>
      </c>
      <c r="B215">
        <f>'Bowl-Base-Start'!B215-IF(COUNTIF('Bat-Season'!$A:$A,'Bowl-Base-End'!$A215)&gt;0,VLOOKUP('Bowl-Base-End'!$A215,'Bat-Season'!$A:$K,2,FALSE))</f>
        <v>4</v>
      </c>
      <c r="C215">
        <f>'Bowl-Base-Start'!C215-IF(COUNTIF('Bowl-Season'!$A:$A,'Bowl-Base-End'!$A215)&gt;0,VLOOKUP('Bowl-Base-End'!$A215,'Bowl-Season'!$A:$K,3,FALSE))</f>
        <v>18</v>
      </c>
      <c r="D215">
        <f>'Bowl-Base-Start'!D215-IF(COUNTIF('Bowl-Season'!$A:$A,'Bowl-Base-End'!$A215)&gt;0,VLOOKUP('Bowl-Base-End'!$A215,'Bowl-Season'!$A:$K,4,FALSE))</f>
        <v>2</v>
      </c>
      <c r="E215">
        <f>'Bowl-Base-Start'!E215-IF(COUNTIF('Bowl-Season'!$A:$A,'Bowl-Base-End'!$A215)&gt;0,VLOOKUP('Bowl-Base-End'!$A215,'Bowl-Season'!$A:$K,5,FALSE))</f>
        <v>61</v>
      </c>
      <c r="F215">
        <f>'Bowl-Base-Start'!F215-IF(COUNTIF('Bowl-Season'!$A:$A,'Bowl-Base-End'!$A215)&gt;0,VLOOKUP('Bowl-Base-End'!$A215,'Bowl-Season'!$A:$K,6,FALSE))</f>
        <v>5</v>
      </c>
      <c r="G215">
        <f>'Bowl-Base-Start'!G215-IF(COUNTIF('Bowl-Season'!$A:$A,'Bowl-Base-End'!$A215)&gt;0,VLOOKUP('Bowl-Base-End'!$A215,'Bowl-Season'!$A:$K,8,FALSE))</f>
        <v>0</v>
      </c>
      <c r="H215">
        <f>'Bowl-Base-Start'!H215-IF(COUNTIF('Bowl-Season'!$A:$A,'Bowl-Base-End'!$A215)&gt;0,VLOOKUP('Bowl-Base-End'!$A215,'Bowl-Season'!$A:$K,9,FALSE))</f>
        <v>0</v>
      </c>
      <c r="I215">
        <f>'Bowl-Base-Start'!I215-IF(COUNTIF('Bowl-Season'!$A:$A,'Bowl-Base-End'!$A215)&gt;0,VLOOKUP('Bowl-Base-End'!$A215,'Bowl-Season'!$A:$K,10,FALSE))</f>
        <v>0</v>
      </c>
      <c r="J215">
        <f>'Bowl-Base-Start'!J215</f>
        <v>3</v>
      </c>
      <c r="K215">
        <f>'Bowl-Base-Start'!K215</f>
        <v>39</v>
      </c>
      <c r="L215" t="str">
        <f>'Bowl-Base-Start'!L215</f>
        <v>N</v>
      </c>
    </row>
    <row r="216" spans="1:12" x14ac:dyDescent="0.2">
      <c r="A216" t="str">
        <f>'Bowl-Base-Start'!A216</f>
        <v>T Sharif</v>
      </c>
      <c r="B216">
        <f>'Bowl-Base-Start'!B216-IF(COUNTIF('Bat-Season'!$A:$A,'Bowl-Base-End'!$A216)&gt;0,VLOOKUP('Bowl-Base-End'!$A216,'Bat-Season'!$A:$K,2,FALSE))</f>
        <v>1</v>
      </c>
      <c r="C216">
        <f>'Bowl-Base-Start'!C216-IF(COUNTIF('Bowl-Season'!$A:$A,'Bowl-Base-End'!$A216)&gt;0,VLOOKUP('Bowl-Base-End'!$A216,'Bowl-Season'!$A:$K,3,FALSE))</f>
        <v>0</v>
      </c>
      <c r="D216">
        <f>'Bowl-Base-Start'!D216-IF(COUNTIF('Bowl-Season'!$A:$A,'Bowl-Base-End'!$A216)&gt;0,VLOOKUP('Bowl-Base-End'!$A216,'Bowl-Season'!$A:$K,4,FALSE))</f>
        <v>0</v>
      </c>
      <c r="E216">
        <f>'Bowl-Base-Start'!E216-IF(COUNTIF('Bowl-Season'!$A:$A,'Bowl-Base-End'!$A216)&gt;0,VLOOKUP('Bowl-Base-End'!$A216,'Bowl-Season'!$A:$K,5,FALSE))</f>
        <v>0</v>
      </c>
      <c r="F216">
        <f>'Bowl-Base-Start'!F216-IF(COUNTIF('Bowl-Season'!$A:$A,'Bowl-Base-End'!$A216)&gt;0,VLOOKUP('Bowl-Base-End'!$A216,'Bowl-Season'!$A:$K,6,FALSE))</f>
        <v>0</v>
      </c>
      <c r="G216">
        <f>'Bowl-Base-Start'!G216-IF(COUNTIF('Bowl-Season'!$A:$A,'Bowl-Base-End'!$A216)&gt;0,VLOOKUP('Bowl-Base-End'!$A216,'Bowl-Season'!$A:$K,8,FALSE))</f>
        <v>0</v>
      </c>
      <c r="H216">
        <f>'Bowl-Base-Start'!H216-IF(COUNTIF('Bowl-Season'!$A:$A,'Bowl-Base-End'!$A216)&gt;0,VLOOKUP('Bowl-Base-End'!$A216,'Bowl-Season'!$A:$K,9,FALSE))</f>
        <v>0</v>
      </c>
      <c r="I216">
        <f>'Bowl-Base-Start'!I216-IF(COUNTIF('Bowl-Season'!$A:$A,'Bowl-Base-End'!$A216)&gt;0,VLOOKUP('Bowl-Base-End'!$A216,'Bowl-Season'!$A:$K,10,FALSE))</f>
        <v>0</v>
      </c>
      <c r="J216">
        <f>'Bowl-Base-Start'!J216</f>
        <v>0</v>
      </c>
      <c r="K216">
        <f>'Bowl-Base-Start'!K216</f>
        <v>0</v>
      </c>
      <c r="L216" t="str">
        <f>'Bowl-Base-Start'!L216</f>
        <v>N</v>
      </c>
    </row>
    <row r="217" spans="1:12" x14ac:dyDescent="0.2">
      <c r="A217" t="str">
        <f>'Bowl-Base-Start'!A217</f>
        <v>S Shaz</v>
      </c>
      <c r="B217">
        <f>'Bowl-Base-Start'!B217-IF(COUNTIF('Bat-Season'!$A:$A,'Bowl-Base-End'!$A217)&gt;0,VLOOKUP('Bowl-Base-End'!$A217,'Bat-Season'!$A:$K,2,FALSE))</f>
        <v>1</v>
      </c>
      <c r="C217">
        <f>'Bowl-Base-Start'!C217-IF(COUNTIF('Bowl-Season'!$A:$A,'Bowl-Base-End'!$A217)&gt;0,VLOOKUP('Bowl-Base-End'!$A217,'Bowl-Season'!$A:$K,3,FALSE))</f>
        <v>6</v>
      </c>
      <c r="D217">
        <f>'Bowl-Base-Start'!D217-IF(COUNTIF('Bowl-Season'!$A:$A,'Bowl-Base-End'!$A217)&gt;0,VLOOKUP('Bowl-Base-End'!$A217,'Bowl-Season'!$A:$K,4,FALSE))</f>
        <v>0</v>
      </c>
      <c r="E217">
        <f>'Bowl-Base-Start'!E217-IF(COUNTIF('Bowl-Season'!$A:$A,'Bowl-Base-End'!$A217)&gt;0,VLOOKUP('Bowl-Base-End'!$A217,'Bowl-Season'!$A:$K,5,FALSE))</f>
        <v>11</v>
      </c>
      <c r="F217">
        <f>'Bowl-Base-Start'!F217-IF(COUNTIF('Bowl-Season'!$A:$A,'Bowl-Base-End'!$A217)&gt;0,VLOOKUP('Bowl-Base-End'!$A217,'Bowl-Season'!$A:$K,6,FALSE))</f>
        <v>2</v>
      </c>
      <c r="G217">
        <f>'Bowl-Base-Start'!G217-IF(COUNTIF('Bowl-Season'!$A:$A,'Bowl-Base-End'!$A217)&gt;0,VLOOKUP('Bowl-Base-End'!$A217,'Bowl-Season'!$A:$K,8,FALSE))</f>
        <v>0</v>
      </c>
      <c r="H217">
        <f>'Bowl-Base-Start'!H217-IF(COUNTIF('Bowl-Season'!$A:$A,'Bowl-Base-End'!$A217)&gt;0,VLOOKUP('Bowl-Base-End'!$A217,'Bowl-Season'!$A:$K,9,FALSE))</f>
        <v>0</v>
      </c>
      <c r="I217">
        <f>'Bowl-Base-Start'!I217-IF(COUNTIF('Bowl-Season'!$A:$A,'Bowl-Base-End'!$A217)&gt;0,VLOOKUP('Bowl-Base-End'!$A217,'Bowl-Season'!$A:$K,10,FALSE))</f>
        <v>0</v>
      </c>
      <c r="J217">
        <f>'Bowl-Base-Start'!J217</f>
        <v>2</v>
      </c>
      <c r="K217">
        <f>'Bowl-Base-Start'!K217</f>
        <v>11</v>
      </c>
      <c r="L217" t="str">
        <f>'Bowl-Base-Start'!L217</f>
        <v>N</v>
      </c>
    </row>
    <row r="218" spans="1:12" x14ac:dyDescent="0.2">
      <c r="A218" t="str">
        <f>'Bowl-Base-Start'!A218</f>
        <v>E Shelley</v>
      </c>
      <c r="B218">
        <f>'Bowl-Base-Start'!B218-IF(COUNTIF('Bat-Season'!$A:$A,'Bowl-Base-End'!$A218)&gt;0,VLOOKUP('Bowl-Base-End'!$A218,'Bat-Season'!$A:$K,2,FALSE))</f>
        <v>1</v>
      </c>
      <c r="C218">
        <f>'Bowl-Base-Start'!C218-IF(COUNTIF('Bowl-Season'!$A:$A,'Bowl-Base-End'!$A218)&gt;0,VLOOKUP('Bowl-Base-End'!$A218,'Bowl-Season'!$A:$K,3,FALSE))</f>
        <v>0</v>
      </c>
      <c r="D218">
        <f>'Bowl-Base-Start'!D218-IF(COUNTIF('Bowl-Season'!$A:$A,'Bowl-Base-End'!$A218)&gt;0,VLOOKUP('Bowl-Base-End'!$A218,'Bowl-Season'!$A:$K,4,FALSE))</f>
        <v>0</v>
      </c>
      <c r="E218">
        <f>'Bowl-Base-Start'!E218-IF(COUNTIF('Bowl-Season'!$A:$A,'Bowl-Base-End'!$A218)&gt;0,VLOOKUP('Bowl-Base-End'!$A218,'Bowl-Season'!$A:$K,5,FALSE))</f>
        <v>0</v>
      </c>
      <c r="F218">
        <f>'Bowl-Base-Start'!F218-IF(COUNTIF('Bowl-Season'!$A:$A,'Bowl-Base-End'!$A218)&gt;0,VLOOKUP('Bowl-Base-End'!$A218,'Bowl-Season'!$A:$K,6,FALSE))</f>
        <v>0</v>
      </c>
      <c r="G218">
        <f>'Bowl-Base-Start'!G218-IF(COUNTIF('Bowl-Season'!$A:$A,'Bowl-Base-End'!$A218)&gt;0,VLOOKUP('Bowl-Base-End'!$A218,'Bowl-Season'!$A:$K,8,FALSE))</f>
        <v>0</v>
      </c>
      <c r="H218">
        <f>'Bowl-Base-Start'!H218-IF(COUNTIF('Bowl-Season'!$A:$A,'Bowl-Base-End'!$A218)&gt;0,VLOOKUP('Bowl-Base-End'!$A218,'Bowl-Season'!$A:$K,9,FALSE))</f>
        <v>0</v>
      </c>
      <c r="I218">
        <f>'Bowl-Base-Start'!I218-IF(COUNTIF('Bowl-Season'!$A:$A,'Bowl-Base-End'!$A218)&gt;0,VLOOKUP('Bowl-Base-End'!$A218,'Bowl-Season'!$A:$K,10,FALSE))</f>
        <v>0</v>
      </c>
      <c r="J218">
        <f>'Bowl-Base-Start'!J218</f>
        <v>0</v>
      </c>
      <c r="K218">
        <f>'Bowl-Base-Start'!K218</f>
        <v>0</v>
      </c>
      <c r="L218" t="str">
        <f>'Bowl-Base-Start'!L218</f>
        <v>N</v>
      </c>
    </row>
    <row r="219" spans="1:12" x14ac:dyDescent="0.2">
      <c r="A219" t="str">
        <f>'Bowl-Base-Start'!A219</f>
        <v>R Siddu</v>
      </c>
      <c r="B219">
        <f>'Bowl-Base-Start'!B219-IF(COUNTIF('Bat-Season'!$A:$A,'Bowl-Base-End'!$A219)&gt;0,VLOOKUP('Bowl-Base-End'!$A219,'Bat-Season'!$A:$K,2,FALSE))</f>
        <v>3</v>
      </c>
      <c r="C219">
        <f>'Bowl-Base-Start'!C219-IF(COUNTIF('Bowl-Season'!$A:$A,'Bowl-Base-End'!$A219)&gt;0,VLOOKUP('Bowl-Base-End'!$A219,'Bowl-Season'!$A:$K,3,FALSE))</f>
        <v>0</v>
      </c>
      <c r="D219">
        <f>'Bowl-Base-Start'!D219-IF(COUNTIF('Bowl-Season'!$A:$A,'Bowl-Base-End'!$A219)&gt;0,VLOOKUP('Bowl-Base-End'!$A219,'Bowl-Season'!$A:$K,4,FALSE))</f>
        <v>0</v>
      </c>
      <c r="E219">
        <f>'Bowl-Base-Start'!E219-IF(COUNTIF('Bowl-Season'!$A:$A,'Bowl-Base-End'!$A219)&gt;0,VLOOKUP('Bowl-Base-End'!$A219,'Bowl-Season'!$A:$K,5,FALSE))</f>
        <v>0</v>
      </c>
      <c r="F219">
        <f>'Bowl-Base-Start'!F219-IF(COUNTIF('Bowl-Season'!$A:$A,'Bowl-Base-End'!$A219)&gt;0,VLOOKUP('Bowl-Base-End'!$A219,'Bowl-Season'!$A:$K,6,FALSE))</f>
        <v>0</v>
      </c>
      <c r="G219">
        <f>'Bowl-Base-Start'!G219-IF(COUNTIF('Bowl-Season'!$A:$A,'Bowl-Base-End'!$A219)&gt;0,VLOOKUP('Bowl-Base-End'!$A219,'Bowl-Season'!$A:$K,8,FALSE))</f>
        <v>0</v>
      </c>
      <c r="H219">
        <f>'Bowl-Base-Start'!H219-IF(COUNTIF('Bowl-Season'!$A:$A,'Bowl-Base-End'!$A219)&gt;0,VLOOKUP('Bowl-Base-End'!$A219,'Bowl-Season'!$A:$K,9,FALSE))</f>
        <v>0</v>
      </c>
      <c r="I219">
        <f>'Bowl-Base-Start'!I219-IF(COUNTIF('Bowl-Season'!$A:$A,'Bowl-Base-End'!$A219)&gt;0,VLOOKUP('Bowl-Base-End'!$A219,'Bowl-Season'!$A:$K,10,FALSE))</f>
        <v>0</v>
      </c>
      <c r="J219">
        <f>'Bowl-Base-Start'!J219</f>
        <v>0</v>
      </c>
      <c r="K219">
        <f>'Bowl-Base-Start'!K219</f>
        <v>0</v>
      </c>
      <c r="L219" t="str">
        <f>'Bowl-Base-Start'!L219</f>
        <v>N</v>
      </c>
    </row>
    <row r="220" spans="1:12" x14ac:dyDescent="0.2">
      <c r="A220" t="str">
        <f>'Bowl-Base-Start'!A220</f>
        <v>R Simkins</v>
      </c>
      <c r="B220">
        <f>'Bowl-Base-Start'!B220-IF(COUNTIF('Bat-Season'!$A:$A,'Bowl-Base-End'!$A220)&gt;0,VLOOKUP('Bowl-Base-End'!$A220,'Bat-Season'!$A:$K,2,FALSE))</f>
        <v>9</v>
      </c>
      <c r="C220">
        <f>'Bowl-Base-Start'!C220-IF(COUNTIF('Bowl-Season'!$A:$A,'Bowl-Base-End'!$A220)&gt;0,VLOOKUP('Bowl-Base-End'!$A220,'Bowl-Season'!$A:$K,3,FALSE))</f>
        <v>4</v>
      </c>
      <c r="D220">
        <f>'Bowl-Base-Start'!D220-IF(COUNTIF('Bowl-Season'!$A:$A,'Bowl-Base-End'!$A220)&gt;0,VLOOKUP('Bowl-Base-End'!$A220,'Bowl-Season'!$A:$K,4,FALSE))</f>
        <v>0</v>
      </c>
      <c r="E220">
        <f>'Bowl-Base-Start'!E220-IF(COUNTIF('Bowl-Season'!$A:$A,'Bowl-Base-End'!$A220)&gt;0,VLOOKUP('Bowl-Base-End'!$A220,'Bowl-Season'!$A:$K,5,FALSE))</f>
        <v>52</v>
      </c>
      <c r="F220">
        <f>'Bowl-Base-Start'!F220-IF(COUNTIF('Bowl-Season'!$A:$A,'Bowl-Base-End'!$A220)&gt;0,VLOOKUP('Bowl-Base-End'!$A220,'Bowl-Season'!$A:$K,6,FALSE))</f>
        <v>0</v>
      </c>
      <c r="G220">
        <f>'Bowl-Base-Start'!G220-IF(COUNTIF('Bowl-Season'!$A:$A,'Bowl-Base-End'!$A220)&gt;0,VLOOKUP('Bowl-Base-End'!$A220,'Bowl-Season'!$A:$K,8,FALSE))</f>
        <v>0</v>
      </c>
      <c r="H220">
        <f>'Bowl-Base-Start'!H220-IF(COUNTIF('Bowl-Season'!$A:$A,'Bowl-Base-End'!$A220)&gt;0,VLOOKUP('Bowl-Base-End'!$A220,'Bowl-Season'!$A:$K,9,FALSE))</f>
        <v>0</v>
      </c>
      <c r="I220">
        <f>'Bowl-Base-Start'!I220-IF(COUNTIF('Bowl-Season'!$A:$A,'Bowl-Base-End'!$A220)&gt;0,VLOOKUP('Bowl-Base-End'!$A220,'Bowl-Season'!$A:$K,10,FALSE))</f>
        <v>0</v>
      </c>
      <c r="J220">
        <f>'Bowl-Base-Start'!J220</f>
        <v>0</v>
      </c>
      <c r="K220">
        <f>'Bowl-Base-Start'!K220</f>
        <v>52</v>
      </c>
      <c r="L220" t="str">
        <f>'Bowl-Base-Start'!L220</f>
        <v>N</v>
      </c>
    </row>
    <row r="221" spans="1:12" x14ac:dyDescent="0.2">
      <c r="A221" t="str">
        <f>'Bowl-Base-Start'!A221</f>
        <v>W Skidelsky</v>
      </c>
      <c r="B221">
        <f>'Bowl-Base-Start'!B221-IF(COUNTIF('Bat-Season'!$A:$A,'Bowl-Base-End'!$A221)&gt;0,VLOOKUP('Bowl-Base-End'!$A221,'Bat-Season'!$A:$K,2,FALSE))</f>
        <v>40</v>
      </c>
      <c r="C221">
        <f>'Bowl-Base-Start'!C221-IF(COUNTIF('Bowl-Season'!$A:$A,'Bowl-Base-End'!$A221)&gt;0,VLOOKUP('Bowl-Base-End'!$A221,'Bowl-Season'!$A:$K,3,FALSE))</f>
        <v>0</v>
      </c>
      <c r="D221">
        <f>'Bowl-Base-Start'!D221-IF(COUNTIF('Bowl-Season'!$A:$A,'Bowl-Base-End'!$A221)&gt;0,VLOOKUP('Bowl-Base-End'!$A221,'Bowl-Season'!$A:$K,4,FALSE))</f>
        <v>0</v>
      </c>
      <c r="E221">
        <f>'Bowl-Base-Start'!E221-IF(COUNTIF('Bowl-Season'!$A:$A,'Bowl-Base-End'!$A221)&gt;0,VLOOKUP('Bowl-Base-End'!$A221,'Bowl-Season'!$A:$K,5,FALSE))</f>
        <v>0</v>
      </c>
      <c r="F221">
        <f>'Bowl-Base-Start'!F221-IF(COUNTIF('Bowl-Season'!$A:$A,'Bowl-Base-End'!$A221)&gt;0,VLOOKUP('Bowl-Base-End'!$A221,'Bowl-Season'!$A:$K,6,FALSE))</f>
        <v>0</v>
      </c>
      <c r="G221">
        <f>'Bowl-Base-Start'!G221-IF(COUNTIF('Bowl-Season'!$A:$A,'Bowl-Base-End'!$A221)&gt;0,VLOOKUP('Bowl-Base-End'!$A221,'Bowl-Season'!$A:$K,8,FALSE))</f>
        <v>0</v>
      </c>
      <c r="H221">
        <f>'Bowl-Base-Start'!H221-IF(COUNTIF('Bowl-Season'!$A:$A,'Bowl-Base-End'!$A221)&gt;0,VLOOKUP('Bowl-Base-End'!$A221,'Bowl-Season'!$A:$K,9,FALSE))</f>
        <v>0</v>
      </c>
      <c r="I221">
        <f>'Bowl-Base-Start'!I221-IF(COUNTIF('Bowl-Season'!$A:$A,'Bowl-Base-End'!$A221)&gt;0,VLOOKUP('Bowl-Base-End'!$A221,'Bowl-Season'!$A:$K,10,FALSE))</f>
        <v>0</v>
      </c>
      <c r="J221">
        <f>'Bowl-Base-Start'!J221</f>
        <v>0</v>
      </c>
      <c r="K221">
        <f>'Bowl-Base-Start'!K221</f>
        <v>0</v>
      </c>
      <c r="L221" t="str">
        <f>'Bowl-Base-Start'!L221</f>
        <v>N</v>
      </c>
    </row>
    <row r="222" spans="1:12" x14ac:dyDescent="0.2">
      <c r="A222" t="str">
        <f>'Bowl-Base-Start'!A222</f>
        <v>Will Smibert</v>
      </c>
      <c r="B222">
        <f>'Bowl-Base-Start'!B222-IF(COUNTIF('Bat-Season'!$A:$A,'Bowl-Base-End'!$A222)&gt;0,VLOOKUP('Bowl-Base-End'!$A222,'Bat-Season'!$A:$K,2,FALSE))</f>
        <v>1</v>
      </c>
      <c r="C222">
        <f>'Bowl-Base-Start'!C222-IF(COUNTIF('Bowl-Season'!$A:$A,'Bowl-Base-End'!$A222)&gt;0,VLOOKUP('Bowl-Base-End'!$A222,'Bowl-Season'!$A:$K,3,FALSE))</f>
        <v>3</v>
      </c>
      <c r="D222">
        <f>'Bowl-Base-Start'!D222-IF(COUNTIF('Bowl-Season'!$A:$A,'Bowl-Base-End'!$A222)&gt;0,VLOOKUP('Bowl-Base-End'!$A222,'Bowl-Season'!$A:$K,4,FALSE))</f>
        <v>0</v>
      </c>
      <c r="E222">
        <f>'Bowl-Base-Start'!E222-IF(COUNTIF('Bowl-Season'!$A:$A,'Bowl-Base-End'!$A222)&gt;0,VLOOKUP('Bowl-Base-End'!$A222,'Bowl-Season'!$A:$K,5,FALSE))</f>
        <v>18</v>
      </c>
      <c r="F222">
        <f>'Bowl-Base-Start'!F222-IF(COUNTIF('Bowl-Season'!$A:$A,'Bowl-Base-End'!$A222)&gt;0,VLOOKUP('Bowl-Base-End'!$A222,'Bowl-Season'!$A:$K,6,FALSE))</f>
        <v>0</v>
      </c>
      <c r="G222">
        <f>'Bowl-Base-Start'!G222-IF(COUNTIF('Bowl-Season'!$A:$A,'Bowl-Base-End'!$A222)&gt;0,VLOOKUP('Bowl-Base-End'!$A222,'Bowl-Season'!$A:$K,8,FALSE))</f>
        <v>0</v>
      </c>
      <c r="H222">
        <f>'Bowl-Base-Start'!H222-IF(COUNTIF('Bowl-Season'!$A:$A,'Bowl-Base-End'!$A222)&gt;0,VLOOKUP('Bowl-Base-End'!$A222,'Bowl-Season'!$A:$K,9,FALSE))</f>
        <v>0</v>
      </c>
      <c r="I222">
        <f>'Bowl-Base-Start'!I222-IF(COUNTIF('Bowl-Season'!$A:$A,'Bowl-Base-End'!$A222)&gt;0,VLOOKUP('Bowl-Base-End'!$A222,'Bowl-Season'!$A:$K,10,FALSE))</f>
        <v>0</v>
      </c>
      <c r="J222">
        <f>'Bowl-Base-Start'!J222</f>
        <v>0</v>
      </c>
      <c r="K222">
        <f>'Bowl-Base-Start'!K222</f>
        <v>18</v>
      </c>
      <c r="L222" t="str">
        <f>'Bowl-Base-Start'!L222</f>
        <v>N</v>
      </c>
    </row>
    <row r="223" spans="1:12" x14ac:dyDescent="0.2">
      <c r="A223" t="str">
        <f>'Bowl-Base-Start'!A223</f>
        <v>E Smith</v>
      </c>
      <c r="B223">
        <f>'Bowl-Base-Start'!B223-IF(COUNTIF('Bat-Season'!$A:$A,'Bowl-Base-End'!$A223)&gt;0,VLOOKUP('Bowl-Base-End'!$A223,'Bat-Season'!$A:$K,2,FALSE))</f>
        <v>1</v>
      </c>
      <c r="C223">
        <f>'Bowl-Base-Start'!C223-IF(COUNTIF('Bowl-Season'!$A:$A,'Bowl-Base-End'!$A223)&gt;0,VLOOKUP('Bowl-Base-End'!$A223,'Bowl-Season'!$A:$K,3,FALSE))</f>
        <v>2</v>
      </c>
      <c r="D223">
        <f>'Bowl-Base-Start'!D223-IF(COUNTIF('Bowl-Season'!$A:$A,'Bowl-Base-End'!$A223)&gt;0,VLOOKUP('Bowl-Base-End'!$A223,'Bowl-Season'!$A:$K,4,FALSE))</f>
        <v>0</v>
      </c>
      <c r="E223">
        <f>'Bowl-Base-Start'!E223-IF(COUNTIF('Bowl-Season'!$A:$A,'Bowl-Base-End'!$A223)&gt;0,VLOOKUP('Bowl-Base-End'!$A223,'Bowl-Season'!$A:$K,5,FALSE))</f>
        <v>16</v>
      </c>
      <c r="F223">
        <f>'Bowl-Base-Start'!F223-IF(COUNTIF('Bowl-Season'!$A:$A,'Bowl-Base-End'!$A223)&gt;0,VLOOKUP('Bowl-Base-End'!$A223,'Bowl-Season'!$A:$K,6,FALSE))</f>
        <v>0</v>
      </c>
      <c r="G223">
        <f>'Bowl-Base-Start'!G223-IF(COUNTIF('Bowl-Season'!$A:$A,'Bowl-Base-End'!$A223)&gt;0,VLOOKUP('Bowl-Base-End'!$A223,'Bowl-Season'!$A:$K,8,FALSE))</f>
        <v>0</v>
      </c>
      <c r="H223">
        <f>'Bowl-Base-Start'!H223-IF(COUNTIF('Bowl-Season'!$A:$A,'Bowl-Base-End'!$A223)&gt;0,VLOOKUP('Bowl-Base-End'!$A223,'Bowl-Season'!$A:$K,9,FALSE))</f>
        <v>1</v>
      </c>
      <c r="I223">
        <f>'Bowl-Base-Start'!I223-IF(COUNTIF('Bowl-Season'!$A:$A,'Bowl-Base-End'!$A223)&gt;0,VLOOKUP('Bowl-Base-End'!$A223,'Bowl-Season'!$A:$K,10,FALSE))</f>
        <v>0</v>
      </c>
      <c r="J223">
        <f>'Bowl-Base-Start'!J223</f>
        <v>0</v>
      </c>
      <c r="K223">
        <f>'Bowl-Base-Start'!K223</f>
        <v>16</v>
      </c>
      <c r="L223" t="str">
        <f>'Bowl-Base-Start'!L223</f>
        <v>N</v>
      </c>
    </row>
    <row r="224" spans="1:12" x14ac:dyDescent="0.2">
      <c r="A224" t="str">
        <f>'Bowl-Base-Start'!A224</f>
        <v>P Smith</v>
      </c>
      <c r="B224">
        <f>'Bowl-Base-Start'!B224-IF(COUNTIF('Bat-Season'!$A:$A,'Bowl-Base-End'!$A224)&gt;0,VLOOKUP('Bowl-Base-End'!$A224,'Bat-Season'!$A:$K,2,FALSE))</f>
        <v>9</v>
      </c>
      <c r="C224">
        <f>'Bowl-Base-Start'!C224-IF(COUNTIF('Bowl-Season'!$A:$A,'Bowl-Base-End'!$A224)&gt;0,VLOOKUP('Bowl-Base-End'!$A224,'Bowl-Season'!$A:$K,3,FALSE))</f>
        <v>26</v>
      </c>
      <c r="D224">
        <f>'Bowl-Base-Start'!D224-IF(COUNTIF('Bowl-Season'!$A:$A,'Bowl-Base-End'!$A224)&gt;0,VLOOKUP('Bowl-Base-End'!$A224,'Bowl-Season'!$A:$K,4,FALSE))</f>
        <v>2</v>
      </c>
      <c r="E224">
        <f>'Bowl-Base-Start'!E224-IF(COUNTIF('Bowl-Season'!$A:$A,'Bowl-Base-End'!$A224)&gt;0,VLOOKUP('Bowl-Base-End'!$A224,'Bowl-Season'!$A:$K,5,FALSE))</f>
        <v>124</v>
      </c>
      <c r="F224">
        <f>'Bowl-Base-Start'!F224-IF(COUNTIF('Bowl-Season'!$A:$A,'Bowl-Base-End'!$A224)&gt;0,VLOOKUP('Bowl-Base-End'!$A224,'Bowl-Season'!$A:$K,6,FALSE))</f>
        <v>4</v>
      </c>
      <c r="G224">
        <f>'Bowl-Base-Start'!G224-IF(COUNTIF('Bowl-Season'!$A:$A,'Bowl-Base-End'!$A224)&gt;0,VLOOKUP('Bowl-Base-End'!$A224,'Bowl-Season'!$A:$K,8,FALSE))</f>
        <v>0</v>
      </c>
      <c r="H224">
        <f>'Bowl-Base-Start'!H224-IF(COUNTIF('Bowl-Season'!$A:$A,'Bowl-Base-End'!$A224)&gt;0,VLOOKUP('Bowl-Base-End'!$A224,'Bowl-Season'!$A:$K,9,FALSE))</f>
        <v>0</v>
      </c>
      <c r="I224">
        <f>'Bowl-Base-Start'!I224-IF(COUNTIF('Bowl-Season'!$A:$A,'Bowl-Base-End'!$A224)&gt;0,VLOOKUP('Bowl-Base-End'!$A224,'Bowl-Season'!$A:$K,10,FALSE))</f>
        <v>0</v>
      </c>
      <c r="J224">
        <f>'Bowl-Base-Start'!J224</f>
        <v>2</v>
      </c>
      <c r="K224">
        <f>'Bowl-Base-Start'!K224</f>
        <v>24</v>
      </c>
      <c r="L224" t="str">
        <f>'Bowl-Base-Start'!L224</f>
        <v>N</v>
      </c>
    </row>
    <row r="225" spans="1:12" x14ac:dyDescent="0.2">
      <c r="A225" t="str">
        <f>'Bowl-Base-Start'!A225</f>
        <v>James Spence</v>
      </c>
      <c r="B225">
        <f>'Bowl-Base-Start'!B225-IF(COUNTIF('Bat-Season'!$A:$A,'Bowl-Base-End'!$A225)&gt;0,VLOOKUP('Bowl-Base-End'!$A225,'Bat-Season'!$A:$K,2,FALSE))</f>
        <v>2</v>
      </c>
      <c r="C225">
        <f>'Bowl-Base-Start'!C225-IF(COUNTIF('Bowl-Season'!$A:$A,'Bowl-Base-End'!$A225)&gt;0,VLOOKUP('Bowl-Base-End'!$A225,'Bowl-Season'!$A:$K,3,FALSE))</f>
        <v>1</v>
      </c>
      <c r="D225">
        <f>'Bowl-Base-Start'!D225-IF(COUNTIF('Bowl-Season'!$A:$A,'Bowl-Base-End'!$A225)&gt;0,VLOOKUP('Bowl-Base-End'!$A225,'Bowl-Season'!$A:$K,4,FALSE))</f>
        <v>0</v>
      </c>
      <c r="E225">
        <f>'Bowl-Base-Start'!E225-IF(COUNTIF('Bowl-Season'!$A:$A,'Bowl-Base-End'!$A225)&gt;0,VLOOKUP('Bowl-Base-End'!$A225,'Bowl-Season'!$A:$K,5,FALSE))</f>
        <v>5</v>
      </c>
      <c r="F225">
        <f>'Bowl-Base-Start'!F225-IF(COUNTIF('Bowl-Season'!$A:$A,'Bowl-Base-End'!$A225)&gt;0,VLOOKUP('Bowl-Base-End'!$A225,'Bowl-Season'!$A:$K,6,FALSE))</f>
        <v>0</v>
      </c>
      <c r="G225">
        <f>'Bowl-Base-Start'!G225-IF(COUNTIF('Bowl-Season'!$A:$A,'Bowl-Base-End'!$A225)&gt;0,VLOOKUP('Bowl-Base-End'!$A225,'Bowl-Season'!$A:$K,8,FALSE))</f>
        <v>0</v>
      </c>
      <c r="H225">
        <f>'Bowl-Base-Start'!H225-IF(COUNTIF('Bowl-Season'!$A:$A,'Bowl-Base-End'!$A225)&gt;0,VLOOKUP('Bowl-Base-End'!$A225,'Bowl-Season'!$A:$K,9,FALSE))</f>
        <v>10</v>
      </c>
      <c r="I225">
        <f>'Bowl-Base-Start'!I225-IF(COUNTIF('Bowl-Season'!$A:$A,'Bowl-Base-End'!$A225)&gt;0,VLOOKUP('Bowl-Base-End'!$A225,'Bowl-Season'!$A:$K,10,FALSE))</f>
        <v>0</v>
      </c>
      <c r="J225">
        <f>'Bowl-Base-Start'!J225</f>
        <v>2</v>
      </c>
      <c r="K225">
        <f>'Bowl-Base-Start'!K225</f>
        <v>55</v>
      </c>
      <c r="L225" t="str">
        <f>'Bowl-Base-Start'!L225</f>
        <v>N</v>
      </c>
    </row>
    <row r="226" spans="1:12" x14ac:dyDescent="0.2">
      <c r="A226" t="str">
        <f>'Bowl-Base-Start'!A226</f>
        <v>Matt Spencer</v>
      </c>
      <c r="B226">
        <f>'Bowl-Base-Start'!B226-IF(COUNTIF('Bat-Season'!$A:$A,'Bowl-Base-End'!$A226)&gt;0,VLOOKUP('Bowl-Base-End'!$A226,'Bat-Season'!$A:$K,2,FALSE))</f>
        <v>4</v>
      </c>
      <c r="C226">
        <f>'Bowl-Base-Start'!C226-IF(COUNTIF('Bowl-Season'!$A:$A,'Bowl-Base-End'!$A226)&gt;0,VLOOKUP('Bowl-Base-End'!$A226,'Bowl-Season'!$A:$K,3,FALSE))</f>
        <v>30</v>
      </c>
      <c r="D226">
        <f>'Bowl-Base-Start'!D226-IF(COUNTIF('Bowl-Season'!$A:$A,'Bowl-Base-End'!$A226)&gt;0,VLOOKUP('Bowl-Base-End'!$A226,'Bowl-Season'!$A:$K,4,FALSE))</f>
        <v>3</v>
      </c>
      <c r="E226">
        <f>'Bowl-Base-Start'!E226-IF(COUNTIF('Bowl-Season'!$A:$A,'Bowl-Base-End'!$A226)&gt;0,VLOOKUP('Bowl-Base-End'!$A226,'Bowl-Season'!$A:$K,5,FALSE))</f>
        <v>155</v>
      </c>
      <c r="F226">
        <f>'Bowl-Base-Start'!F226-IF(COUNTIF('Bowl-Season'!$A:$A,'Bowl-Base-End'!$A226)&gt;0,VLOOKUP('Bowl-Base-End'!$A226,'Bowl-Season'!$A:$K,6,FALSE))</f>
        <v>3</v>
      </c>
      <c r="G226">
        <f>'Bowl-Base-Start'!G226-IF(COUNTIF('Bowl-Season'!$A:$A,'Bowl-Base-End'!$A226)&gt;0,VLOOKUP('Bowl-Base-End'!$A226,'Bowl-Season'!$A:$K,8,FALSE))</f>
        <v>0</v>
      </c>
      <c r="H226">
        <f>'Bowl-Base-Start'!H226-IF(COUNTIF('Bowl-Season'!$A:$A,'Bowl-Base-End'!$A226)&gt;0,VLOOKUP('Bowl-Base-End'!$A226,'Bowl-Season'!$A:$K,9,FALSE))</f>
        <v>26</v>
      </c>
      <c r="I226">
        <f>'Bowl-Base-Start'!I226-IF(COUNTIF('Bowl-Season'!$A:$A,'Bowl-Base-End'!$A226)&gt;0,VLOOKUP('Bowl-Base-End'!$A226,'Bowl-Season'!$A:$K,10,FALSE))</f>
        <v>7</v>
      </c>
      <c r="J226">
        <f>'Bowl-Base-Start'!J226</f>
        <v>2</v>
      </c>
      <c r="K226">
        <f>'Bowl-Base-Start'!K226</f>
        <v>27</v>
      </c>
      <c r="L226" t="str">
        <f>'Bowl-Base-Start'!L226</f>
        <v>Y</v>
      </c>
    </row>
    <row r="227" spans="1:12" x14ac:dyDescent="0.2">
      <c r="A227" t="str">
        <f>'Bowl-Base-Start'!A227</f>
        <v>R Srivastava</v>
      </c>
      <c r="B227">
        <f>'Bowl-Base-Start'!B227-IF(COUNTIF('Bat-Season'!$A:$A,'Bowl-Base-End'!$A227)&gt;0,VLOOKUP('Bowl-Base-End'!$A227,'Bat-Season'!$A:$K,2,FALSE))</f>
        <v>84</v>
      </c>
      <c r="C227">
        <f>'Bowl-Base-Start'!C227-IF(COUNTIF('Bowl-Season'!$A:$A,'Bowl-Base-End'!$A227)&gt;0,VLOOKUP('Bowl-Base-End'!$A227,'Bowl-Season'!$A:$K,3,FALSE))</f>
        <v>382</v>
      </c>
      <c r="D227">
        <f>'Bowl-Base-Start'!D227-IF(COUNTIF('Bowl-Season'!$A:$A,'Bowl-Base-End'!$A227)&gt;0,VLOOKUP('Bowl-Base-End'!$A227,'Bowl-Season'!$A:$K,4,FALSE))</f>
        <v>44</v>
      </c>
      <c r="E227">
        <f>'Bowl-Base-Start'!E227-IF(COUNTIF('Bowl-Season'!$A:$A,'Bowl-Base-End'!$A227)&gt;0,VLOOKUP('Bowl-Base-End'!$A227,'Bowl-Season'!$A:$K,5,FALSE))</f>
        <v>1676</v>
      </c>
      <c r="F227">
        <f>'Bowl-Base-Start'!F227-IF(COUNTIF('Bowl-Season'!$A:$A,'Bowl-Base-End'!$A227)&gt;0,VLOOKUP('Bowl-Base-End'!$A227,'Bowl-Season'!$A:$K,6,FALSE))</f>
        <v>49</v>
      </c>
      <c r="G227">
        <f>'Bowl-Base-Start'!G227-IF(COUNTIF('Bowl-Season'!$A:$A,'Bowl-Base-End'!$A227)&gt;0,VLOOKUP('Bowl-Base-End'!$A227,'Bowl-Season'!$A:$K,8,FALSE))</f>
        <v>1</v>
      </c>
      <c r="H227">
        <f>'Bowl-Base-Start'!H227-IF(COUNTIF('Bowl-Season'!$A:$A,'Bowl-Base-End'!$A227)&gt;0,VLOOKUP('Bowl-Base-End'!$A227,'Bowl-Season'!$A:$K,9,FALSE))</f>
        <v>0</v>
      </c>
      <c r="I227">
        <f>'Bowl-Base-Start'!I227-IF(COUNTIF('Bowl-Season'!$A:$A,'Bowl-Base-End'!$A227)&gt;0,VLOOKUP('Bowl-Base-End'!$A227,'Bowl-Season'!$A:$K,10,FALSE))</f>
        <v>0</v>
      </c>
      <c r="J227">
        <f>'Bowl-Base-Start'!J227</f>
        <v>5</v>
      </c>
      <c r="K227">
        <f>'Bowl-Base-Start'!K227</f>
        <v>27</v>
      </c>
      <c r="L227" t="str">
        <f>'Bowl-Base-Start'!L227</f>
        <v>N</v>
      </c>
    </row>
    <row r="228" spans="1:12" x14ac:dyDescent="0.2">
      <c r="A228" t="str">
        <f>'Bowl-Base-Start'!A228</f>
        <v>Nigel Stephenson</v>
      </c>
      <c r="B228">
        <f>'Bowl-Base-Start'!B228-IF(COUNTIF('Bat-Season'!$A:$A,'Bowl-Base-End'!$A228)&gt;0,VLOOKUP('Bowl-Base-End'!$A228,'Bat-Season'!$A:$K,2,FALSE))</f>
        <v>73</v>
      </c>
      <c r="C228">
        <f>'Bowl-Base-Start'!C228-IF(COUNTIF('Bowl-Season'!$A:$A,'Bowl-Base-End'!$A228)&gt;0,VLOOKUP('Bowl-Base-End'!$A228,'Bowl-Season'!$A:$K,3,FALSE))</f>
        <v>279.3</v>
      </c>
      <c r="D228">
        <f>'Bowl-Base-Start'!D228-IF(COUNTIF('Bowl-Season'!$A:$A,'Bowl-Base-End'!$A228)&gt;0,VLOOKUP('Bowl-Base-End'!$A228,'Bowl-Season'!$A:$K,4,FALSE))</f>
        <v>4</v>
      </c>
      <c r="E228">
        <f>'Bowl-Base-Start'!E228-IF(COUNTIF('Bowl-Season'!$A:$A,'Bowl-Base-End'!$A228)&gt;0,VLOOKUP('Bowl-Base-End'!$A228,'Bowl-Season'!$A:$K,5,FALSE))</f>
        <v>1526</v>
      </c>
      <c r="F228">
        <f>'Bowl-Base-Start'!F228-IF(COUNTIF('Bowl-Season'!$A:$A,'Bowl-Base-End'!$A228)&gt;0,VLOOKUP('Bowl-Base-End'!$A228,'Bowl-Season'!$A:$K,6,FALSE))</f>
        <v>58</v>
      </c>
      <c r="G228">
        <f>'Bowl-Base-Start'!G228-IF(COUNTIF('Bowl-Season'!$A:$A,'Bowl-Base-End'!$A228)&gt;0,VLOOKUP('Bowl-Base-End'!$A228,'Bowl-Season'!$A:$K,8,FALSE))</f>
        <v>0</v>
      </c>
      <c r="H228">
        <f>'Bowl-Base-Start'!H228-IF(COUNTIF('Bowl-Season'!$A:$A,'Bowl-Base-End'!$A228)&gt;0,VLOOKUP('Bowl-Base-End'!$A228,'Bowl-Season'!$A:$K,9,FALSE))</f>
        <v>0</v>
      </c>
      <c r="I228">
        <f>'Bowl-Base-Start'!I228-IF(COUNTIF('Bowl-Season'!$A:$A,'Bowl-Base-End'!$A228)&gt;0,VLOOKUP('Bowl-Base-End'!$A228,'Bowl-Season'!$A:$K,10,FALSE))</f>
        <v>0</v>
      </c>
      <c r="J228">
        <f>'Bowl-Base-Start'!J228</f>
        <v>3</v>
      </c>
      <c r="K228">
        <f>'Bowl-Base-Start'!K228</f>
        <v>20</v>
      </c>
      <c r="L228" t="str">
        <f>'Bowl-Base-Start'!L228</f>
        <v>Y</v>
      </c>
    </row>
    <row r="229" spans="1:12" x14ac:dyDescent="0.2">
      <c r="A229" t="str">
        <f>'Bowl-Base-Start'!A229</f>
        <v>A Stewart</v>
      </c>
      <c r="B229">
        <f>'Bowl-Base-Start'!B229-IF(COUNTIF('Bat-Season'!$A:$A,'Bowl-Base-End'!$A229)&gt;0,VLOOKUP('Bowl-Base-End'!$A229,'Bat-Season'!$A:$K,2,FALSE))</f>
        <v>3</v>
      </c>
      <c r="C229">
        <f>'Bowl-Base-Start'!C229-IF(COUNTIF('Bowl-Season'!$A:$A,'Bowl-Base-End'!$A229)&gt;0,VLOOKUP('Bowl-Base-End'!$A229,'Bowl-Season'!$A:$K,3,FALSE))</f>
        <v>0</v>
      </c>
      <c r="D229">
        <f>'Bowl-Base-Start'!D229-IF(COUNTIF('Bowl-Season'!$A:$A,'Bowl-Base-End'!$A229)&gt;0,VLOOKUP('Bowl-Base-End'!$A229,'Bowl-Season'!$A:$K,4,FALSE))</f>
        <v>0</v>
      </c>
      <c r="E229">
        <f>'Bowl-Base-Start'!E229-IF(COUNTIF('Bowl-Season'!$A:$A,'Bowl-Base-End'!$A229)&gt;0,VLOOKUP('Bowl-Base-End'!$A229,'Bowl-Season'!$A:$K,5,FALSE))</f>
        <v>0</v>
      </c>
      <c r="F229">
        <f>'Bowl-Base-Start'!F229-IF(COUNTIF('Bowl-Season'!$A:$A,'Bowl-Base-End'!$A229)&gt;0,VLOOKUP('Bowl-Base-End'!$A229,'Bowl-Season'!$A:$K,6,FALSE))</f>
        <v>0</v>
      </c>
      <c r="G229">
        <f>'Bowl-Base-Start'!G229-IF(COUNTIF('Bowl-Season'!$A:$A,'Bowl-Base-End'!$A229)&gt;0,VLOOKUP('Bowl-Base-End'!$A229,'Bowl-Season'!$A:$K,8,FALSE))</f>
        <v>0</v>
      </c>
      <c r="H229">
        <f>'Bowl-Base-Start'!H229-IF(COUNTIF('Bowl-Season'!$A:$A,'Bowl-Base-End'!$A229)&gt;0,VLOOKUP('Bowl-Base-End'!$A229,'Bowl-Season'!$A:$K,9,FALSE))</f>
        <v>0</v>
      </c>
      <c r="I229">
        <f>'Bowl-Base-Start'!I229-IF(COUNTIF('Bowl-Season'!$A:$A,'Bowl-Base-End'!$A229)&gt;0,VLOOKUP('Bowl-Base-End'!$A229,'Bowl-Season'!$A:$K,10,FALSE))</f>
        <v>0</v>
      </c>
      <c r="J229">
        <f>'Bowl-Base-Start'!J229</f>
        <v>0</v>
      </c>
      <c r="K229">
        <f>'Bowl-Base-Start'!K229</f>
        <v>0</v>
      </c>
      <c r="L229" t="str">
        <f>'Bowl-Base-Start'!L229</f>
        <v>N</v>
      </c>
    </row>
    <row r="230" spans="1:12" x14ac:dyDescent="0.2">
      <c r="A230" t="str">
        <f>'Bowl-Base-Start'!A230</f>
        <v>Ben Stinson</v>
      </c>
      <c r="B230">
        <f>'Bowl-Base-Start'!B230-IF(COUNTIF('Bat-Season'!$A:$A,'Bowl-Base-End'!$A230)&gt;0,VLOOKUP('Bowl-Base-End'!$A230,'Bat-Season'!$A:$K,2,FALSE))</f>
        <v>4</v>
      </c>
      <c r="C230">
        <f>'Bowl-Base-Start'!C230-IF(COUNTIF('Bowl-Season'!$A:$A,'Bowl-Base-End'!$A230)&gt;0,VLOOKUP('Bowl-Base-End'!$A230,'Bowl-Season'!$A:$K,3,FALSE))</f>
        <v>0</v>
      </c>
      <c r="D230">
        <f>'Bowl-Base-Start'!D230-IF(COUNTIF('Bowl-Season'!$A:$A,'Bowl-Base-End'!$A230)&gt;0,VLOOKUP('Bowl-Base-End'!$A230,'Bowl-Season'!$A:$K,4,FALSE))</f>
        <v>0</v>
      </c>
      <c r="E230">
        <f>'Bowl-Base-Start'!E230-IF(COUNTIF('Bowl-Season'!$A:$A,'Bowl-Base-End'!$A230)&gt;0,VLOOKUP('Bowl-Base-End'!$A230,'Bowl-Season'!$A:$K,5,FALSE))</f>
        <v>0</v>
      </c>
      <c r="F230">
        <f>'Bowl-Base-Start'!F230-IF(COUNTIF('Bowl-Season'!$A:$A,'Bowl-Base-End'!$A230)&gt;0,VLOOKUP('Bowl-Base-End'!$A230,'Bowl-Season'!$A:$K,6,FALSE))</f>
        <v>0</v>
      </c>
      <c r="G230">
        <f>'Bowl-Base-Start'!G230-IF(COUNTIF('Bowl-Season'!$A:$A,'Bowl-Base-End'!$A230)&gt;0,VLOOKUP('Bowl-Base-End'!$A230,'Bowl-Season'!$A:$K,8,FALSE))</f>
        <v>0</v>
      </c>
      <c r="H230">
        <f>'Bowl-Base-Start'!H230-IF(COUNTIF('Bowl-Season'!$A:$A,'Bowl-Base-End'!$A230)&gt;0,VLOOKUP('Bowl-Base-End'!$A230,'Bowl-Season'!$A:$K,9,FALSE))</f>
        <v>0</v>
      </c>
      <c r="I230">
        <f>'Bowl-Base-Start'!I230-IF(COUNTIF('Bowl-Season'!$A:$A,'Bowl-Base-End'!$A230)&gt;0,VLOOKUP('Bowl-Base-End'!$A230,'Bowl-Season'!$A:$K,10,FALSE))</f>
        <v>0</v>
      </c>
      <c r="J230">
        <f>'Bowl-Base-Start'!J230</f>
        <v>0</v>
      </c>
      <c r="K230">
        <f>'Bowl-Base-Start'!K230</f>
        <v>0</v>
      </c>
      <c r="L230" t="str">
        <f>'Bowl-Base-Start'!L230</f>
        <v>N</v>
      </c>
    </row>
    <row r="231" spans="1:12" x14ac:dyDescent="0.2">
      <c r="A231" t="str">
        <f>'Bowl-Base-Start'!A231</f>
        <v>M Strachan</v>
      </c>
      <c r="B231">
        <f>'Bowl-Base-Start'!B231-IF(COUNTIF('Bat-Season'!$A:$A,'Bowl-Base-End'!$A231)&gt;0,VLOOKUP('Bowl-Base-End'!$A231,'Bat-Season'!$A:$K,2,FALSE))</f>
        <v>32</v>
      </c>
      <c r="C231">
        <f>'Bowl-Base-Start'!C231-IF(COUNTIF('Bowl-Season'!$A:$A,'Bowl-Base-End'!$A231)&gt;0,VLOOKUP('Bowl-Base-End'!$A231,'Bowl-Season'!$A:$K,3,FALSE))</f>
        <v>27</v>
      </c>
      <c r="D231">
        <f>'Bowl-Base-Start'!D231-IF(COUNTIF('Bowl-Season'!$A:$A,'Bowl-Base-End'!$A231)&gt;0,VLOOKUP('Bowl-Base-End'!$A231,'Bowl-Season'!$A:$K,4,FALSE))</f>
        <v>2</v>
      </c>
      <c r="E231">
        <f>'Bowl-Base-Start'!E231-IF(COUNTIF('Bowl-Season'!$A:$A,'Bowl-Base-End'!$A231)&gt;0,VLOOKUP('Bowl-Base-End'!$A231,'Bowl-Season'!$A:$K,5,FALSE))</f>
        <v>116</v>
      </c>
      <c r="F231">
        <f>'Bowl-Base-Start'!F231-IF(COUNTIF('Bowl-Season'!$A:$A,'Bowl-Base-End'!$A231)&gt;0,VLOOKUP('Bowl-Base-End'!$A231,'Bowl-Season'!$A:$K,6,FALSE))</f>
        <v>4</v>
      </c>
      <c r="G231">
        <f>'Bowl-Base-Start'!G231-IF(COUNTIF('Bowl-Season'!$A:$A,'Bowl-Base-End'!$A231)&gt;0,VLOOKUP('Bowl-Base-End'!$A231,'Bowl-Season'!$A:$K,8,FALSE))</f>
        <v>0</v>
      </c>
      <c r="H231">
        <f>'Bowl-Base-Start'!H231-IF(COUNTIF('Bowl-Season'!$A:$A,'Bowl-Base-End'!$A231)&gt;0,VLOOKUP('Bowl-Base-End'!$A231,'Bowl-Season'!$A:$K,9,FALSE))</f>
        <v>0</v>
      </c>
      <c r="I231">
        <f>'Bowl-Base-Start'!I231-IF(COUNTIF('Bowl-Season'!$A:$A,'Bowl-Base-End'!$A231)&gt;0,VLOOKUP('Bowl-Base-End'!$A231,'Bowl-Season'!$A:$K,10,FALSE))</f>
        <v>0</v>
      </c>
      <c r="J231">
        <f>'Bowl-Base-Start'!J231</f>
        <v>2</v>
      </c>
      <c r="K231">
        <f>'Bowl-Base-Start'!K231</f>
        <v>26</v>
      </c>
      <c r="L231" t="str">
        <f>'Bowl-Base-Start'!L231</f>
        <v>N</v>
      </c>
    </row>
    <row r="232" spans="1:12" x14ac:dyDescent="0.2">
      <c r="A232" t="str">
        <f>'Bowl-Base-Start'!A232</f>
        <v>H Suri</v>
      </c>
      <c r="B232">
        <f>'Bowl-Base-Start'!B232-IF(COUNTIF('Bat-Season'!$A:$A,'Bowl-Base-End'!$A232)&gt;0,VLOOKUP('Bowl-Base-End'!$A232,'Bat-Season'!$A:$K,2,FALSE))</f>
        <v>1</v>
      </c>
      <c r="C232">
        <f>'Bowl-Base-Start'!C232-IF(COUNTIF('Bowl-Season'!$A:$A,'Bowl-Base-End'!$A232)&gt;0,VLOOKUP('Bowl-Base-End'!$A232,'Bowl-Season'!$A:$K,3,FALSE))</f>
        <v>2.1</v>
      </c>
      <c r="D232">
        <f>'Bowl-Base-Start'!D232-IF(COUNTIF('Bowl-Season'!$A:$A,'Bowl-Base-End'!$A232)&gt;0,VLOOKUP('Bowl-Base-End'!$A232,'Bowl-Season'!$A:$K,4,FALSE))</f>
        <v>0</v>
      </c>
      <c r="E232">
        <f>'Bowl-Base-Start'!E232-IF(COUNTIF('Bowl-Season'!$A:$A,'Bowl-Base-End'!$A232)&gt;0,VLOOKUP('Bowl-Base-End'!$A232,'Bowl-Season'!$A:$K,5,FALSE))</f>
        <v>7</v>
      </c>
      <c r="F232">
        <f>'Bowl-Base-Start'!F232-IF(COUNTIF('Bowl-Season'!$A:$A,'Bowl-Base-End'!$A232)&gt;0,VLOOKUP('Bowl-Base-End'!$A232,'Bowl-Season'!$A:$K,6,FALSE))</f>
        <v>1</v>
      </c>
      <c r="G232">
        <f>'Bowl-Base-Start'!G232-IF(COUNTIF('Bowl-Season'!$A:$A,'Bowl-Base-End'!$A232)&gt;0,VLOOKUP('Bowl-Base-End'!$A232,'Bowl-Season'!$A:$K,8,FALSE))</f>
        <v>0</v>
      </c>
      <c r="H232">
        <f>'Bowl-Base-Start'!H232-IF(COUNTIF('Bowl-Season'!$A:$A,'Bowl-Base-End'!$A232)&gt;0,VLOOKUP('Bowl-Base-End'!$A232,'Bowl-Season'!$A:$K,9,FALSE))</f>
        <v>0</v>
      </c>
      <c r="I232">
        <f>'Bowl-Base-Start'!I232-IF(COUNTIF('Bowl-Season'!$A:$A,'Bowl-Base-End'!$A232)&gt;0,VLOOKUP('Bowl-Base-End'!$A232,'Bowl-Season'!$A:$K,10,FALSE))</f>
        <v>0</v>
      </c>
      <c r="J232">
        <f>'Bowl-Base-Start'!J232</f>
        <v>1</v>
      </c>
      <c r="K232">
        <f>'Bowl-Base-Start'!K232</f>
        <v>7</v>
      </c>
      <c r="L232" t="str">
        <f>'Bowl-Base-Start'!L232</f>
        <v>N</v>
      </c>
    </row>
    <row r="233" spans="1:12" x14ac:dyDescent="0.2">
      <c r="A233" t="str">
        <f>'Bowl-Base-Start'!A233</f>
        <v>Sid Swaminathan</v>
      </c>
      <c r="B233">
        <f>'Bowl-Base-Start'!B233-IF(COUNTIF('Bat-Season'!$A:$A,'Bowl-Base-End'!$A233)&gt;0,VLOOKUP('Bowl-Base-End'!$A233,'Bat-Season'!$A:$K,2,FALSE))</f>
        <v>47</v>
      </c>
      <c r="C233">
        <f>'Bowl-Base-Start'!C233-IF(COUNTIF('Bowl-Season'!$A:$A,'Bowl-Base-End'!$A233)&gt;0,VLOOKUP('Bowl-Base-End'!$A233,'Bowl-Season'!$A:$K,3,FALSE))</f>
        <v>144</v>
      </c>
      <c r="D233">
        <f>'Bowl-Base-Start'!D233-IF(COUNTIF('Bowl-Season'!$A:$A,'Bowl-Base-End'!$A233)&gt;0,VLOOKUP('Bowl-Base-End'!$A233,'Bowl-Season'!$A:$K,4,FALSE))</f>
        <v>12</v>
      </c>
      <c r="E233">
        <f>'Bowl-Base-Start'!E233-IF(COUNTIF('Bowl-Season'!$A:$A,'Bowl-Base-End'!$A233)&gt;0,VLOOKUP('Bowl-Base-End'!$A233,'Bowl-Season'!$A:$K,5,FALSE))</f>
        <v>865</v>
      </c>
      <c r="F233">
        <f>'Bowl-Base-Start'!F233-IF(COUNTIF('Bowl-Season'!$A:$A,'Bowl-Base-End'!$A233)&gt;0,VLOOKUP('Bowl-Base-End'!$A233,'Bowl-Season'!$A:$K,6,FALSE))</f>
        <v>30</v>
      </c>
      <c r="G233">
        <f>'Bowl-Base-Start'!G233-IF(COUNTIF('Bowl-Season'!$A:$A,'Bowl-Base-End'!$A233)&gt;0,VLOOKUP('Bowl-Base-End'!$A233,'Bowl-Season'!$A:$K,8,FALSE))</f>
        <v>0</v>
      </c>
      <c r="H233">
        <f>'Bowl-Base-Start'!H233-IF(COUNTIF('Bowl-Season'!$A:$A,'Bowl-Base-End'!$A233)&gt;0,VLOOKUP('Bowl-Base-End'!$A233,'Bowl-Season'!$A:$K,9,FALSE))</f>
        <v>0</v>
      </c>
      <c r="I233">
        <f>'Bowl-Base-Start'!I233-IF(COUNTIF('Bowl-Season'!$A:$A,'Bowl-Base-End'!$A233)&gt;0,VLOOKUP('Bowl-Base-End'!$A233,'Bowl-Season'!$A:$K,10,FALSE))</f>
        <v>0</v>
      </c>
      <c r="J233">
        <f>'Bowl-Base-Start'!J233</f>
        <v>4</v>
      </c>
      <c r="K233">
        <f>'Bowl-Base-Start'!K233</f>
        <v>5</v>
      </c>
      <c r="L233" t="str">
        <f>'Bowl-Base-Start'!L233</f>
        <v>N</v>
      </c>
    </row>
    <row r="234" spans="1:12" x14ac:dyDescent="0.2">
      <c r="A234" t="str">
        <f>'Bowl-Base-Start'!A234</f>
        <v>R Taberer</v>
      </c>
      <c r="B234">
        <f>'Bowl-Base-Start'!B234-IF(COUNTIF('Bat-Season'!$A:$A,'Bowl-Base-End'!$A234)&gt;0,VLOOKUP('Bowl-Base-End'!$A234,'Bat-Season'!$A:$K,2,FALSE))</f>
        <v>10</v>
      </c>
      <c r="C234">
        <f>'Bowl-Base-Start'!C234-IF(COUNTIF('Bowl-Season'!$A:$A,'Bowl-Base-End'!$A234)&gt;0,VLOOKUP('Bowl-Base-End'!$A234,'Bowl-Season'!$A:$K,3,FALSE))</f>
        <v>9</v>
      </c>
      <c r="D234">
        <f>'Bowl-Base-Start'!D234-IF(COUNTIF('Bowl-Season'!$A:$A,'Bowl-Base-End'!$A234)&gt;0,VLOOKUP('Bowl-Base-End'!$A234,'Bowl-Season'!$A:$K,4,FALSE))</f>
        <v>0</v>
      </c>
      <c r="E234">
        <f>'Bowl-Base-Start'!E234-IF(COUNTIF('Bowl-Season'!$A:$A,'Bowl-Base-End'!$A234)&gt;0,VLOOKUP('Bowl-Base-End'!$A234,'Bowl-Season'!$A:$K,5,FALSE))</f>
        <v>71</v>
      </c>
      <c r="F234">
        <f>'Bowl-Base-Start'!F234-IF(COUNTIF('Bowl-Season'!$A:$A,'Bowl-Base-End'!$A234)&gt;0,VLOOKUP('Bowl-Base-End'!$A234,'Bowl-Season'!$A:$K,6,FALSE))</f>
        <v>2</v>
      </c>
      <c r="G234">
        <f>'Bowl-Base-Start'!G234-IF(COUNTIF('Bowl-Season'!$A:$A,'Bowl-Base-End'!$A234)&gt;0,VLOOKUP('Bowl-Base-End'!$A234,'Bowl-Season'!$A:$K,8,FALSE))</f>
        <v>0</v>
      </c>
      <c r="H234">
        <f>'Bowl-Base-Start'!H234-IF(COUNTIF('Bowl-Season'!$A:$A,'Bowl-Base-End'!$A234)&gt;0,VLOOKUP('Bowl-Base-End'!$A234,'Bowl-Season'!$A:$K,9,FALSE))</f>
        <v>0</v>
      </c>
      <c r="I234">
        <f>'Bowl-Base-Start'!I234-IF(COUNTIF('Bowl-Season'!$A:$A,'Bowl-Base-End'!$A234)&gt;0,VLOOKUP('Bowl-Base-End'!$A234,'Bowl-Season'!$A:$K,10,FALSE))</f>
        <v>0</v>
      </c>
      <c r="J234">
        <f>'Bowl-Base-Start'!J234</f>
        <v>2</v>
      </c>
      <c r="K234">
        <f>'Bowl-Base-Start'!K234</f>
        <v>30</v>
      </c>
      <c r="L234" t="str">
        <f>'Bowl-Base-Start'!L234</f>
        <v>N</v>
      </c>
    </row>
    <row r="235" spans="1:12" x14ac:dyDescent="0.2">
      <c r="A235" t="str">
        <f>'Bowl-Base-Start'!A235</f>
        <v>T Tearle</v>
      </c>
      <c r="B235">
        <f>'Bowl-Base-Start'!B235-IF(COUNTIF('Bat-Season'!$A:$A,'Bowl-Base-End'!$A235)&gt;0,VLOOKUP('Bowl-Base-End'!$A235,'Bat-Season'!$A:$K,2,FALSE))</f>
        <v>27</v>
      </c>
      <c r="C235">
        <f>'Bowl-Base-Start'!C235-IF(COUNTIF('Bowl-Season'!$A:$A,'Bowl-Base-End'!$A235)&gt;0,VLOOKUP('Bowl-Base-End'!$A235,'Bowl-Season'!$A:$K,3,FALSE))</f>
        <v>4</v>
      </c>
      <c r="D235">
        <f>'Bowl-Base-Start'!D235-IF(COUNTIF('Bowl-Season'!$A:$A,'Bowl-Base-End'!$A235)&gt;0,VLOOKUP('Bowl-Base-End'!$A235,'Bowl-Season'!$A:$K,4,FALSE))</f>
        <v>0</v>
      </c>
      <c r="E235">
        <f>'Bowl-Base-Start'!E235-IF(COUNTIF('Bowl-Season'!$A:$A,'Bowl-Base-End'!$A235)&gt;0,VLOOKUP('Bowl-Base-End'!$A235,'Bowl-Season'!$A:$K,5,FALSE))</f>
        <v>55</v>
      </c>
      <c r="F235">
        <f>'Bowl-Base-Start'!F235-IF(COUNTIF('Bowl-Season'!$A:$A,'Bowl-Base-End'!$A235)&gt;0,VLOOKUP('Bowl-Base-End'!$A235,'Bowl-Season'!$A:$K,6,FALSE))</f>
        <v>1</v>
      </c>
      <c r="G235">
        <f>'Bowl-Base-Start'!G235-IF(COUNTIF('Bowl-Season'!$A:$A,'Bowl-Base-End'!$A235)&gt;0,VLOOKUP('Bowl-Base-End'!$A235,'Bowl-Season'!$A:$K,8,FALSE))</f>
        <v>0</v>
      </c>
      <c r="H235">
        <f>'Bowl-Base-Start'!H235-IF(COUNTIF('Bowl-Season'!$A:$A,'Bowl-Base-End'!$A235)&gt;0,VLOOKUP('Bowl-Base-End'!$A235,'Bowl-Season'!$A:$K,9,FALSE))</f>
        <v>0</v>
      </c>
      <c r="I235">
        <f>'Bowl-Base-Start'!I235-IF(COUNTIF('Bowl-Season'!$A:$A,'Bowl-Base-End'!$A235)&gt;0,VLOOKUP('Bowl-Base-End'!$A235,'Bowl-Season'!$A:$K,10,FALSE))</f>
        <v>0</v>
      </c>
      <c r="J235">
        <f>'Bowl-Base-Start'!J235</f>
        <v>1</v>
      </c>
      <c r="K235">
        <f>'Bowl-Base-Start'!K235</f>
        <v>15</v>
      </c>
      <c r="L235" t="str">
        <f>'Bowl-Base-Start'!L235</f>
        <v>N</v>
      </c>
    </row>
    <row r="236" spans="1:12" x14ac:dyDescent="0.2">
      <c r="A236" t="str">
        <f>'Bowl-Base-Start'!A236</f>
        <v>P Timmis</v>
      </c>
      <c r="B236">
        <f>'Bowl-Base-Start'!B236-IF(COUNTIF('Bat-Season'!$A:$A,'Bowl-Base-End'!$A236)&gt;0,VLOOKUP('Bowl-Base-End'!$A236,'Bat-Season'!$A:$K,2,FALSE))</f>
        <v>3</v>
      </c>
      <c r="C236">
        <f>'Bowl-Base-Start'!C236-IF(COUNTIF('Bowl-Season'!$A:$A,'Bowl-Base-End'!$A236)&gt;0,VLOOKUP('Bowl-Base-End'!$A236,'Bowl-Season'!$A:$K,3,FALSE))</f>
        <v>12</v>
      </c>
      <c r="D236">
        <f>'Bowl-Base-Start'!D236-IF(COUNTIF('Bowl-Season'!$A:$A,'Bowl-Base-End'!$A236)&gt;0,VLOOKUP('Bowl-Base-End'!$A236,'Bowl-Season'!$A:$K,4,FALSE))</f>
        <v>1</v>
      </c>
      <c r="E236">
        <f>'Bowl-Base-Start'!E236-IF(COUNTIF('Bowl-Season'!$A:$A,'Bowl-Base-End'!$A236)&gt;0,VLOOKUP('Bowl-Base-End'!$A236,'Bowl-Season'!$A:$K,5,FALSE))</f>
        <v>77</v>
      </c>
      <c r="F236">
        <f>'Bowl-Base-Start'!F236-IF(COUNTIF('Bowl-Season'!$A:$A,'Bowl-Base-End'!$A236)&gt;0,VLOOKUP('Bowl-Base-End'!$A236,'Bowl-Season'!$A:$K,6,FALSE))</f>
        <v>1</v>
      </c>
      <c r="G236">
        <f>'Bowl-Base-Start'!G236-IF(COUNTIF('Bowl-Season'!$A:$A,'Bowl-Base-End'!$A236)&gt;0,VLOOKUP('Bowl-Base-End'!$A236,'Bowl-Season'!$A:$K,8,FALSE))</f>
        <v>0</v>
      </c>
      <c r="H236">
        <f>'Bowl-Base-Start'!H236-IF(COUNTIF('Bowl-Season'!$A:$A,'Bowl-Base-End'!$A236)&gt;0,VLOOKUP('Bowl-Base-End'!$A236,'Bowl-Season'!$A:$K,9,FALSE))</f>
        <v>0</v>
      </c>
      <c r="I236">
        <f>'Bowl-Base-Start'!I236-IF(COUNTIF('Bowl-Season'!$A:$A,'Bowl-Base-End'!$A236)&gt;0,VLOOKUP('Bowl-Base-End'!$A236,'Bowl-Season'!$A:$K,10,FALSE))</f>
        <v>0</v>
      </c>
      <c r="J236">
        <f>'Bowl-Base-Start'!J236</f>
        <v>1</v>
      </c>
      <c r="K236">
        <f>'Bowl-Base-Start'!K236</f>
        <v>19</v>
      </c>
      <c r="L236" t="str">
        <f>'Bowl-Base-Start'!L236</f>
        <v>N</v>
      </c>
    </row>
    <row r="237" spans="1:12" x14ac:dyDescent="0.2">
      <c r="A237" t="str">
        <f>'Bowl-Base-Start'!A237</f>
        <v>C Tindale</v>
      </c>
      <c r="B237">
        <f>'Bowl-Base-Start'!B237-IF(COUNTIF('Bat-Season'!$A:$A,'Bowl-Base-End'!$A237)&gt;0,VLOOKUP('Bowl-Base-End'!$A237,'Bat-Season'!$A:$K,2,FALSE))</f>
        <v>1</v>
      </c>
      <c r="C237">
        <f>'Bowl-Base-Start'!C237-IF(COUNTIF('Bowl-Season'!$A:$A,'Bowl-Base-End'!$A237)&gt;0,VLOOKUP('Bowl-Base-End'!$A237,'Bowl-Season'!$A:$K,3,FALSE))</f>
        <v>2</v>
      </c>
      <c r="D237">
        <f>'Bowl-Base-Start'!D237-IF(COUNTIF('Bowl-Season'!$A:$A,'Bowl-Base-End'!$A237)&gt;0,VLOOKUP('Bowl-Base-End'!$A237,'Bowl-Season'!$A:$K,4,FALSE))</f>
        <v>0</v>
      </c>
      <c r="E237">
        <f>'Bowl-Base-Start'!E237-IF(COUNTIF('Bowl-Season'!$A:$A,'Bowl-Base-End'!$A237)&gt;0,VLOOKUP('Bowl-Base-End'!$A237,'Bowl-Season'!$A:$K,5,FALSE))</f>
        <v>17</v>
      </c>
      <c r="F237">
        <f>'Bowl-Base-Start'!F237-IF(COUNTIF('Bowl-Season'!$A:$A,'Bowl-Base-End'!$A237)&gt;0,VLOOKUP('Bowl-Base-End'!$A237,'Bowl-Season'!$A:$K,6,FALSE))</f>
        <v>0</v>
      </c>
      <c r="G237">
        <f>'Bowl-Base-Start'!G237-IF(COUNTIF('Bowl-Season'!$A:$A,'Bowl-Base-End'!$A237)&gt;0,VLOOKUP('Bowl-Base-End'!$A237,'Bowl-Season'!$A:$K,8,FALSE))</f>
        <v>0</v>
      </c>
      <c r="H237">
        <f>'Bowl-Base-Start'!H237-IF(COUNTIF('Bowl-Season'!$A:$A,'Bowl-Base-End'!$A237)&gt;0,VLOOKUP('Bowl-Base-End'!$A237,'Bowl-Season'!$A:$K,9,FALSE))</f>
        <v>0</v>
      </c>
      <c r="I237">
        <f>'Bowl-Base-Start'!I237-IF(COUNTIF('Bowl-Season'!$A:$A,'Bowl-Base-End'!$A237)&gt;0,VLOOKUP('Bowl-Base-End'!$A237,'Bowl-Season'!$A:$K,10,FALSE))</f>
        <v>0</v>
      </c>
      <c r="J237">
        <f>'Bowl-Base-Start'!J237</f>
        <v>0</v>
      </c>
      <c r="K237">
        <f>'Bowl-Base-Start'!K237</f>
        <v>17</v>
      </c>
      <c r="L237" t="str">
        <f>'Bowl-Base-Start'!L237</f>
        <v>N</v>
      </c>
    </row>
    <row r="238" spans="1:12" x14ac:dyDescent="0.2">
      <c r="A238" t="str">
        <f>'Bowl-Base-Start'!A238</f>
        <v>James Tisato</v>
      </c>
      <c r="B238">
        <f>'Bowl-Base-Start'!B238-IF(COUNTIF('Bat-Season'!$A:$A,'Bowl-Base-End'!$A238)&gt;0,VLOOKUP('Bowl-Base-End'!$A238,'Bat-Season'!$A:$K,2,FALSE))</f>
        <v>8</v>
      </c>
      <c r="C238">
        <f>'Bowl-Base-Start'!C238-IF(COUNTIF('Bowl-Season'!$A:$A,'Bowl-Base-End'!$A238)&gt;0,VLOOKUP('Bowl-Base-End'!$A238,'Bowl-Season'!$A:$K,3,FALSE))</f>
        <v>20.2</v>
      </c>
      <c r="D238">
        <f>'Bowl-Base-Start'!D238-IF(COUNTIF('Bowl-Season'!$A:$A,'Bowl-Base-End'!$A238)&gt;0,VLOOKUP('Bowl-Base-End'!$A238,'Bowl-Season'!$A:$K,4,FALSE))</f>
        <v>0</v>
      </c>
      <c r="E238">
        <f>'Bowl-Base-Start'!E238-IF(COUNTIF('Bowl-Season'!$A:$A,'Bowl-Base-End'!$A238)&gt;0,VLOOKUP('Bowl-Base-End'!$A238,'Bowl-Season'!$A:$K,5,FALSE))</f>
        <v>89</v>
      </c>
      <c r="F238">
        <f>'Bowl-Base-Start'!F238-IF(COUNTIF('Bowl-Season'!$A:$A,'Bowl-Base-End'!$A238)&gt;0,VLOOKUP('Bowl-Base-End'!$A238,'Bowl-Season'!$A:$K,6,FALSE))</f>
        <v>3</v>
      </c>
      <c r="G238">
        <f>'Bowl-Base-Start'!G238-IF(COUNTIF('Bowl-Season'!$A:$A,'Bowl-Base-End'!$A238)&gt;0,VLOOKUP('Bowl-Base-End'!$A238,'Bowl-Season'!$A:$K,8,FALSE))</f>
        <v>0</v>
      </c>
      <c r="H238">
        <f>'Bowl-Base-Start'!H238-IF(COUNTIF('Bowl-Season'!$A:$A,'Bowl-Base-End'!$A238)&gt;0,VLOOKUP('Bowl-Base-End'!$A238,'Bowl-Season'!$A:$K,9,FALSE))</f>
        <v>16</v>
      </c>
      <c r="I238">
        <f>'Bowl-Base-Start'!I238-IF(COUNTIF('Bowl-Season'!$A:$A,'Bowl-Base-End'!$A238)&gt;0,VLOOKUP('Bowl-Base-End'!$A238,'Bowl-Season'!$A:$K,10,FALSE))</f>
        <v>2</v>
      </c>
      <c r="J238">
        <f>'Bowl-Base-Start'!J238</f>
        <v>2</v>
      </c>
      <c r="K238">
        <f>'Bowl-Base-Start'!K238</f>
        <v>35</v>
      </c>
      <c r="L238" t="str">
        <f>'Bowl-Base-Start'!L238</f>
        <v>Y</v>
      </c>
    </row>
    <row r="239" spans="1:12" x14ac:dyDescent="0.2">
      <c r="A239" t="str">
        <f>'Bowl-Base-Start'!A239</f>
        <v>A Titley</v>
      </c>
      <c r="B239">
        <f>'Bowl-Base-Start'!B239-IF(COUNTIF('Bat-Season'!$A:$A,'Bowl-Base-End'!$A239)&gt;0,VLOOKUP('Bowl-Base-End'!$A239,'Bat-Season'!$A:$K,2,FALSE))</f>
        <v>1</v>
      </c>
      <c r="C239">
        <f>'Bowl-Base-Start'!C239-IF(COUNTIF('Bowl-Season'!$A:$A,'Bowl-Base-End'!$A239)&gt;0,VLOOKUP('Bowl-Base-End'!$A239,'Bowl-Season'!$A:$K,3,FALSE))</f>
        <v>0</v>
      </c>
      <c r="D239">
        <f>'Bowl-Base-Start'!D239-IF(COUNTIF('Bowl-Season'!$A:$A,'Bowl-Base-End'!$A239)&gt;0,VLOOKUP('Bowl-Base-End'!$A239,'Bowl-Season'!$A:$K,4,FALSE))</f>
        <v>0</v>
      </c>
      <c r="E239">
        <f>'Bowl-Base-Start'!E239-IF(COUNTIF('Bowl-Season'!$A:$A,'Bowl-Base-End'!$A239)&gt;0,VLOOKUP('Bowl-Base-End'!$A239,'Bowl-Season'!$A:$K,5,FALSE))</f>
        <v>0</v>
      </c>
      <c r="F239">
        <f>'Bowl-Base-Start'!F239-IF(COUNTIF('Bowl-Season'!$A:$A,'Bowl-Base-End'!$A239)&gt;0,VLOOKUP('Bowl-Base-End'!$A239,'Bowl-Season'!$A:$K,6,FALSE))</f>
        <v>0</v>
      </c>
      <c r="G239">
        <f>'Bowl-Base-Start'!G239-IF(COUNTIF('Bowl-Season'!$A:$A,'Bowl-Base-End'!$A239)&gt;0,VLOOKUP('Bowl-Base-End'!$A239,'Bowl-Season'!$A:$K,8,FALSE))</f>
        <v>0</v>
      </c>
      <c r="H239">
        <f>'Bowl-Base-Start'!H239-IF(COUNTIF('Bowl-Season'!$A:$A,'Bowl-Base-End'!$A239)&gt;0,VLOOKUP('Bowl-Base-End'!$A239,'Bowl-Season'!$A:$K,9,FALSE))</f>
        <v>0</v>
      </c>
      <c r="I239">
        <f>'Bowl-Base-Start'!I239-IF(COUNTIF('Bowl-Season'!$A:$A,'Bowl-Base-End'!$A239)&gt;0,VLOOKUP('Bowl-Base-End'!$A239,'Bowl-Season'!$A:$K,10,FALSE))</f>
        <v>0</v>
      </c>
      <c r="J239">
        <f>'Bowl-Base-Start'!J239</f>
        <v>0</v>
      </c>
      <c r="K239">
        <f>'Bowl-Base-Start'!K239</f>
        <v>0</v>
      </c>
      <c r="L239" t="str">
        <f>'Bowl-Base-Start'!L239</f>
        <v>N</v>
      </c>
    </row>
    <row r="240" spans="1:12" x14ac:dyDescent="0.2">
      <c r="A240" t="str">
        <f>'Bowl-Base-Start'!A240</f>
        <v>A Tolhurst</v>
      </c>
      <c r="B240">
        <f>'Bowl-Base-Start'!B240-IF(COUNTIF('Bat-Season'!$A:$A,'Bowl-Base-End'!$A240)&gt;0,VLOOKUP('Bowl-Base-End'!$A240,'Bat-Season'!$A:$K,2,FALSE))</f>
        <v>84</v>
      </c>
      <c r="C240">
        <f>'Bowl-Base-Start'!C240-IF(COUNTIF('Bowl-Season'!$A:$A,'Bowl-Base-End'!$A240)&gt;0,VLOOKUP('Bowl-Base-End'!$A240,'Bowl-Season'!$A:$K,3,FALSE))</f>
        <v>8</v>
      </c>
      <c r="D240">
        <f>'Bowl-Base-Start'!D240-IF(COUNTIF('Bowl-Season'!$A:$A,'Bowl-Base-End'!$A240)&gt;0,VLOOKUP('Bowl-Base-End'!$A240,'Bowl-Season'!$A:$K,4,FALSE))</f>
        <v>0</v>
      </c>
      <c r="E240">
        <f>'Bowl-Base-Start'!E240-IF(COUNTIF('Bowl-Season'!$A:$A,'Bowl-Base-End'!$A240)&gt;0,VLOOKUP('Bowl-Base-End'!$A240,'Bowl-Season'!$A:$K,5,FALSE))</f>
        <v>53</v>
      </c>
      <c r="F240">
        <f>'Bowl-Base-Start'!F240-IF(COUNTIF('Bowl-Season'!$A:$A,'Bowl-Base-End'!$A240)&gt;0,VLOOKUP('Bowl-Base-End'!$A240,'Bowl-Season'!$A:$K,6,FALSE))</f>
        <v>7</v>
      </c>
      <c r="G240">
        <f>'Bowl-Base-Start'!G240-IF(COUNTIF('Bowl-Season'!$A:$A,'Bowl-Base-End'!$A240)&gt;0,VLOOKUP('Bowl-Base-End'!$A240,'Bowl-Season'!$A:$K,8,FALSE))</f>
        <v>0</v>
      </c>
      <c r="H240">
        <f>'Bowl-Base-Start'!H240-IF(COUNTIF('Bowl-Season'!$A:$A,'Bowl-Base-End'!$A240)&gt;0,VLOOKUP('Bowl-Base-End'!$A240,'Bowl-Season'!$A:$K,9,FALSE))</f>
        <v>0</v>
      </c>
      <c r="I240">
        <f>'Bowl-Base-Start'!I240-IF(COUNTIF('Bowl-Season'!$A:$A,'Bowl-Base-End'!$A240)&gt;0,VLOOKUP('Bowl-Base-End'!$A240,'Bowl-Season'!$A:$K,10,FALSE))</f>
        <v>0</v>
      </c>
      <c r="J240">
        <f>'Bowl-Base-Start'!J240</f>
        <v>2</v>
      </c>
      <c r="K240">
        <f>'Bowl-Base-Start'!K240</f>
        <v>5</v>
      </c>
      <c r="L240" t="str">
        <f>'Bowl-Base-Start'!L240</f>
        <v>N</v>
      </c>
    </row>
    <row r="241" spans="1:12" x14ac:dyDescent="0.2">
      <c r="A241" t="str">
        <f>'Bowl-Base-Start'!A241</f>
        <v>Rory Turner</v>
      </c>
      <c r="B241">
        <f>'Bowl-Base-Start'!B241-IF(COUNTIF('Bat-Season'!$A:$A,'Bowl-Base-End'!$A241)&gt;0,VLOOKUP('Bowl-Base-End'!$A241,'Bat-Season'!$A:$K,2,FALSE))</f>
        <v>11</v>
      </c>
      <c r="C241">
        <f>'Bowl-Base-Start'!C241-IF(COUNTIF('Bowl-Season'!$A:$A,'Bowl-Base-End'!$A241)&gt;0,VLOOKUP('Bowl-Base-End'!$A241,'Bowl-Season'!$A:$K,3,FALSE))</f>
        <v>4</v>
      </c>
      <c r="D241">
        <f>'Bowl-Base-Start'!D241-IF(COUNTIF('Bowl-Season'!$A:$A,'Bowl-Base-End'!$A241)&gt;0,VLOOKUP('Bowl-Base-End'!$A241,'Bowl-Season'!$A:$K,4,FALSE))</f>
        <v>0</v>
      </c>
      <c r="E241">
        <f>'Bowl-Base-Start'!E241-IF(COUNTIF('Bowl-Season'!$A:$A,'Bowl-Base-End'!$A241)&gt;0,VLOOKUP('Bowl-Base-End'!$A241,'Bowl-Season'!$A:$K,5,FALSE))</f>
        <v>23</v>
      </c>
      <c r="F241">
        <f>'Bowl-Base-Start'!F241-IF(COUNTIF('Bowl-Season'!$A:$A,'Bowl-Base-End'!$A241)&gt;0,VLOOKUP('Bowl-Base-End'!$A241,'Bowl-Season'!$A:$K,6,FALSE))</f>
        <v>0</v>
      </c>
      <c r="G241">
        <f>'Bowl-Base-Start'!G241-IF(COUNTIF('Bowl-Season'!$A:$A,'Bowl-Base-End'!$A241)&gt;0,VLOOKUP('Bowl-Base-End'!$A241,'Bowl-Season'!$A:$K,8,FALSE))</f>
        <v>0</v>
      </c>
      <c r="H241">
        <f>'Bowl-Base-Start'!H241-IF(COUNTIF('Bowl-Season'!$A:$A,'Bowl-Base-End'!$A241)&gt;0,VLOOKUP('Bowl-Base-End'!$A241,'Bowl-Season'!$A:$K,9,FALSE))</f>
        <v>0</v>
      </c>
      <c r="I241">
        <f>'Bowl-Base-Start'!I241-IF(COUNTIF('Bowl-Season'!$A:$A,'Bowl-Base-End'!$A241)&gt;0,VLOOKUP('Bowl-Base-End'!$A241,'Bowl-Season'!$A:$K,10,FALSE))</f>
        <v>0</v>
      </c>
      <c r="J241">
        <f>'Bowl-Base-Start'!J241</f>
        <v>0</v>
      </c>
      <c r="K241">
        <f>'Bowl-Base-Start'!K241</f>
        <v>23</v>
      </c>
      <c r="L241" t="str">
        <f>'Bowl-Base-Start'!L241</f>
        <v>N</v>
      </c>
    </row>
    <row r="242" spans="1:12" x14ac:dyDescent="0.2">
      <c r="A242" t="str">
        <f>'Bowl-Base-Start'!A242</f>
        <v>A Verma</v>
      </c>
      <c r="B242">
        <f>'Bowl-Base-Start'!B242-IF(COUNTIF('Bat-Season'!$A:$A,'Bowl-Base-End'!$A242)&gt;0,VLOOKUP('Bowl-Base-End'!$A242,'Bat-Season'!$A:$K,2,FALSE))</f>
        <v>1</v>
      </c>
      <c r="C242">
        <f>'Bowl-Base-Start'!C242-IF(COUNTIF('Bowl-Season'!$A:$A,'Bowl-Base-End'!$A242)&gt;0,VLOOKUP('Bowl-Base-End'!$A242,'Bowl-Season'!$A:$K,3,FALSE))</f>
        <v>0</v>
      </c>
      <c r="D242">
        <f>'Bowl-Base-Start'!D242-IF(COUNTIF('Bowl-Season'!$A:$A,'Bowl-Base-End'!$A242)&gt;0,VLOOKUP('Bowl-Base-End'!$A242,'Bowl-Season'!$A:$K,4,FALSE))</f>
        <v>0</v>
      </c>
      <c r="E242">
        <f>'Bowl-Base-Start'!E242-IF(COUNTIF('Bowl-Season'!$A:$A,'Bowl-Base-End'!$A242)&gt;0,VLOOKUP('Bowl-Base-End'!$A242,'Bowl-Season'!$A:$K,5,FALSE))</f>
        <v>0</v>
      </c>
      <c r="F242">
        <f>'Bowl-Base-Start'!F242-IF(COUNTIF('Bowl-Season'!$A:$A,'Bowl-Base-End'!$A242)&gt;0,VLOOKUP('Bowl-Base-End'!$A242,'Bowl-Season'!$A:$K,6,FALSE))</f>
        <v>0</v>
      </c>
      <c r="G242">
        <f>'Bowl-Base-Start'!G242-IF(COUNTIF('Bowl-Season'!$A:$A,'Bowl-Base-End'!$A242)&gt;0,VLOOKUP('Bowl-Base-End'!$A242,'Bowl-Season'!$A:$K,8,FALSE))</f>
        <v>0</v>
      </c>
      <c r="H242">
        <f>'Bowl-Base-Start'!H242-IF(COUNTIF('Bowl-Season'!$A:$A,'Bowl-Base-End'!$A242)&gt;0,VLOOKUP('Bowl-Base-End'!$A242,'Bowl-Season'!$A:$K,9,FALSE))</f>
        <v>0</v>
      </c>
      <c r="I242">
        <f>'Bowl-Base-Start'!I242-IF(COUNTIF('Bowl-Season'!$A:$A,'Bowl-Base-End'!$A242)&gt;0,VLOOKUP('Bowl-Base-End'!$A242,'Bowl-Season'!$A:$K,10,FALSE))</f>
        <v>0</v>
      </c>
      <c r="J242">
        <f>'Bowl-Base-Start'!J242</f>
        <v>0</v>
      </c>
      <c r="K242">
        <f>'Bowl-Base-Start'!K242</f>
        <v>0</v>
      </c>
      <c r="L242" t="str">
        <f>'Bowl-Base-Start'!L242</f>
        <v>N</v>
      </c>
    </row>
    <row r="243" spans="1:12" x14ac:dyDescent="0.2">
      <c r="A243" t="str">
        <f>'Bowl-Base-Start'!A243</f>
        <v>? Vijay</v>
      </c>
      <c r="B243">
        <f>'Bowl-Base-Start'!B243-IF(COUNTIF('Bat-Season'!$A:$A,'Bowl-Base-End'!$A243)&gt;0,VLOOKUP('Bowl-Base-End'!$A243,'Bat-Season'!$A:$K,2,FALSE))</f>
        <v>1</v>
      </c>
      <c r="C243">
        <f>'Bowl-Base-Start'!C243-IF(COUNTIF('Bowl-Season'!$A:$A,'Bowl-Base-End'!$A243)&gt;0,VLOOKUP('Bowl-Base-End'!$A243,'Bowl-Season'!$A:$K,3,FALSE))</f>
        <v>4</v>
      </c>
      <c r="D243">
        <f>'Bowl-Base-Start'!D243-IF(COUNTIF('Bowl-Season'!$A:$A,'Bowl-Base-End'!$A243)&gt;0,VLOOKUP('Bowl-Base-End'!$A243,'Bowl-Season'!$A:$K,4,FALSE))</f>
        <v>0</v>
      </c>
      <c r="E243">
        <f>'Bowl-Base-Start'!E243-IF(COUNTIF('Bowl-Season'!$A:$A,'Bowl-Base-End'!$A243)&gt;0,VLOOKUP('Bowl-Base-End'!$A243,'Bowl-Season'!$A:$K,5,FALSE))</f>
        <v>26</v>
      </c>
      <c r="F243">
        <f>'Bowl-Base-Start'!F243-IF(COUNTIF('Bowl-Season'!$A:$A,'Bowl-Base-End'!$A243)&gt;0,VLOOKUP('Bowl-Base-End'!$A243,'Bowl-Season'!$A:$K,6,FALSE))</f>
        <v>1</v>
      </c>
      <c r="G243">
        <f>'Bowl-Base-Start'!G243-IF(COUNTIF('Bowl-Season'!$A:$A,'Bowl-Base-End'!$A243)&gt;0,VLOOKUP('Bowl-Base-End'!$A243,'Bowl-Season'!$A:$K,8,FALSE))</f>
        <v>0</v>
      </c>
      <c r="H243">
        <f>'Bowl-Base-Start'!H243-IF(COUNTIF('Bowl-Season'!$A:$A,'Bowl-Base-End'!$A243)&gt;0,VLOOKUP('Bowl-Base-End'!$A243,'Bowl-Season'!$A:$K,9,FALSE))</f>
        <v>0</v>
      </c>
      <c r="I243">
        <f>'Bowl-Base-Start'!I243-IF(COUNTIF('Bowl-Season'!$A:$A,'Bowl-Base-End'!$A243)&gt;0,VLOOKUP('Bowl-Base-End'!$A243,'Bowl-Season'!$A:$K,10,FALSE))</f>
        <v>0</v>
      </c>
      <c r="J243">
        <f>'Bowl-Base-Start'!J243</f>
        <v>1</v>
      </c>
      <c r="K243">
        <f>'Bowl-Base-Start'!K243</f>
        <v>26</v>
      </c>
      <c r="L243" t="str">
        <f>'Bowl-Base-Start'!L243</f>
        <v>N</v>
      </c>
    </row>
    <row r="244" spans="1:12" x14ac:dyDescent="0.2">
      <c r="A244" t="str">
        <f>'Bowl-Base-Start'!A244</f>
        <v>J Walding</v>
      </c>
      <c r="B244">
        <f>'Bowl-Base-Start'!B244-IF(COUNTIF('Bat-Season'!$A:$A,'Bowl-Base-End'!$A244)&gt;0,VLOOKUP('Bowl-Base-End'!$A244,'Bat-Season'!$A:$K,2,FALSE))</f>
        <v>10</v>
      </c>
      <c r="C244">
        <f>'Bowl-Base-Start'!C244-IF(COUNTIF('Bowl-Season'!$A:$A,'Bowl-Base-End'!$A244)&gt;0,VLOOKUP('Bowl-Base-End'!$A244,'Bowl-Season'!$A:$K,3,FALSE))</f>
        <v>14</v>
      </c>
      <c r="D244">
        <f>'Bowl-Base-Start'!D244-IF(COUNTIF('Bowl-Season'!$A:$A,'Bowl-Base-End'!$A244)&gt;0,VLOOKUP('Bowl-Base-End'!$A244,'Bowl-Season'!$A:$K,4,FALSE))</f>
        <v>2</v>
      </c>
      <c r="E244">
        <f>'Bowl-Base-Start'!E244-IF(COUNTIF('Bowl-Season'!$A:$A,'Bowl-Base-End'!$A244)&gt;0,VLOOKUP('Bowl-Base-End'!$A244,'Bowl-Season'!$A:$K,5,FALSE))</f>
        <v>127</v>
      </c>
      <c r="F244">
        <f>'Bowl-Base-Start'!F244-IF(COUNTIF('Bowl-Season'!$A:$A,'Bowl-Base-End'!$A244)&gt;0,VLOOKUP('Bowl-Base-End'!$A244,'Bowl-Season'!$A:$K,6,FALSE))</f>
        <v>2</v>
      </c>
      <c r="G244">
        <f>'Bowl-Base-Start'!G244-IF(COUNTIF('Bowl-Season'!$A:$A,'Bowl-Base-End'!$A244)&gt;0,VLOOKUP('Bowl-Base-End'!$A244,'Bowl-Season'!$A:$K,8,FALSE))</f>
        <v>0</v>
      </c>
      <c r="H244">
        <f>'Bowl-Base-Start'!H244-IF(COUNTIF('Bowl-Season'!$A:$A,'Bowl-Base-End'!$A244)&gt;0,VLOOKUP('Bowl-Base-End'!$A244,'Bowl-Season'!$A:$K,9,FALSE))</f>
        <v>0</v>
      </c>
      <c r="I244">
        <f>'Bowl-Base-Start'!I244-IF(COUNTIF('Bowl-Season'!$A:$A,'Bowl-Base-End'!$A244)&gt;0,VLOOKUP('Bowl-Base-End'!$A244,'Bowl-Season'!$A:$K,10,FALSE))</f>
        <v>0</v>
      </c>
      <c r="J244">
        <f>'Bowl-Base-Start'!J244</f>
        <v>2</v>
      </c>
      <c r="K244">
        <f>'Bowl-Base-Start'!K244</f>
        <v>34</v>
      </c>
      <c r="L244" t="str">
        <f>'Bowl-Base-Start'!L244</f>
        <v>N</v>
      </c>
    </row>
    <row r="245" spans="1:12" x14ac:dyDescent="0.2">
      <c r="A245" t="str">
        <f>'Bowl-Base-Start'!A245</f>
        <v>Henry Webster</v>
      </c>
      <c r="B245">
        <f>'Bowl-Base-Start'!B245-IF(COUNTIF('Bat-Season'!$A:$A,'Bowl-Base-End'!$A245)&gt;0,VLOOKUP('Bowl-Base-End'!$A245,'Bat-Season'!$A:$K,2,FALSE))</f>
        <v>17</v>
      </c>
      <c r="C245">
        <f>'Bowl-Base-Start'!C245-IF(COUNTIF('Bowl-Season'!$A:$A,'Bowl-Base-End'!$A245)&gt;0,VLOOKUP('Bowl-Base-End'!$A245,'Bowl-Season'!$A:$K,3,FALSE))</f>
        <v>6</v>
      </c>
      <c r="D245">
        <f>'Bowl-Base-Start'!D245-IF(COUNTIF('Bowl-Season'!$A:$A,'Bowl-Base-End'!$A245)&gt;0,VLOOKUP('Bowl-Base-End'!$A245,'Bowl-Season'!$A:$K,4,FALSE))</f>
        <v>0</v>
      </c>
      <c r="E245">
        <f>'Bowl-Base-Start'!E245-IF(COUNTIF('Bowl-Season'!$A:$A,'Bowl-Base-End'!$A245)&gt;0,VLOOKUP('Bowl-Base-End'!$A245,'Bowl-Season'!$A:$K,5,FALSE))</f>
        <v>51</v>
      </c>
      <c r="F245">
        <f>'Bowl-Base-Start'!F245-IF(COUNTIF('Bowl-Season'!$A:$A,'Bowl-Base-End'!$A245)&gt;0,VLOOKUP('Bowl-Base-End'!$A245,'Bowl-Season'!$A:$K,6,FALSE))</f>
        <v>0</v>
      </c>
      <c r="G245">
        <f>'Bowl-Base-Start'!G245-IF(COUNTIF('Bowl-Season'!$A:$A,'Bowl-Base-End'!$A245)&gt;0,VLOOKUP('Bowl-Base-End'!$A245,'Bowl-Season'!$A:$K,8,FALSE))</f>
        <v>0</v>
      </c>
      <c r="H245">
        <f>'Bowl-Base-Start'!H245-IF(COUNTIF('Bowl-Season'!$A:$A,'Bowl-Base-End'!$A245)&gt;0,VLOOKUP('Bowl-Base-End'!$A245,'Bowl-Season'!$A:$K,9,FALSE))</f>
        <v>0</v>
      </c>
      <c r="I245">
        <f>'Bowl-Base-Start'!I245-IF(COUNTIF('Bowl-Season'!$A:$A,'Bowl-Base-End'!$A245)&gt;0,VLOOKUP('Bowl-Base-End'!$A245,'Bowl-Season'!$A:$K,10,FALSE))</f>
        <v>0</v>
      </c>
      <c r="J245">
        <f>'Bowl-Base-Start'!J245</f>
        <v>0</v>
      </c>
      <c r="K245">
        <f>'Bowl-Base-Start'!K245</f>
        <v>33</v>
      </c>
      <c r="L245" t="str">
        <f>'Bowl-Base-Start'!L245</f>
        <v>N</v>
      </c>
    </row>
    <row r="246" spans="1:12" x14ac:dyDescent="0.2">
      <c r="A246" t="str">
        <f>'Bowl-Base-Start'!A246</f>
        <v>A Whale</v>
      </c>
      <c r="B246">
        <f>'Bowl-Base-Start'!B246-IF(COUNTIF('Bat-Season'!$A:$A,'Bowl-Base-End'!$A246)&gt;0,VLOOKUP('Bowl-Base-End'!$A246,'Bat-Season'!$A:$K,2,FALSE))</f>
        <v>18</v>
      </c>
      <c r="C246">
        <f>'Bowl-Base-Start'!C246-IF(COUNTIF('Bowl-Season'!$A:$A,'Bowl-Base-End'!$A246)&gt;0,VLOOKUP('Bowl-Base-End'!$A246,'Bowl-Season'!$A:$K,3,FALSE))</f>
        <v>0</v>
      </c>
      <c r="D246">
        <f>'Bowl-Base-Start'!D246-IF(COUNTIF('Bowl-Season'!$A:$A,'Bowl-Base-End'!$A246)&gt;0,VLOOKUP('Bowl-Base-End'!$A246,'Bowl-Season'!$A:$K,4,FALSE))</f>
        <v>0</v>
      </c>
      <c r="E246">
        <f>'Bowl-Base-Start'!E246-IF(COUNTIF('Bowl-Season'!$A:$A,'Bowl-Base-End'!$A246)&gt;0,VLOOKUP('Bowl-Base-End'!$A246,'Bowl-Season'!$A:$K,5,FALSE))</f>
        <v>0</v>
      </c>
      <c r="F246">
        <f>'Bowl-Base-Start'!F246-IF(COUNTIF('Bowl-Season'!$A:$A,'Bowl-Base-End'!$A246)&gt;0,VLOOKUP('Bowl-Base-End'!$A246,'Bowl-Season'!$A:$K,6,FALSE))</f>
        <v>0</v>
      </c>
      <c r="G246">
        <f>'Bowl-Base-Start'!G246-IF(COUNTIF('Bowl-Season'!$A:$A,'Bowl-Base-End'!$A246)&gt;0,VLOOKUP('Bowl-Base-End'!$A246,'Bowl-Season'!$A:$K,8,FALSE))</f>
        <v>0</v>
      </c>
      <c r="H246">
        <f>'Bowl-Base-Start'!H246-IF(COUNTIF('Bowl-Season'!$A:$A,'Bowl-Base-End'!$A246)&gt;0,VLOOKUP('Bowl-Base-End'!$A246,'Bowl-Season'!$A:$K,9,FALSE))</f>
        <v>0</v>
      </c>
      <c r="I246">
        <f>'Bowl-Base-Start'!I246-IF(COUNTIF('Bowl-Season'!$A:$A,'Bowl-Base-End'!$A246)&gt;0,VLOOKUP('Bowl-Base-End'!$A246,'Bowl-Season'!$A:$K,10,FALSE))</f>
        <v>0</v>
      </c>
      <c r="J246">
        <f>'Bowl-Base-Start'!J246</f>
        <v>0</v>
      </c>
      <c r="K246">
        <f>'Bowl-Base-Start'!K246</f>
        <v>0</v>
      </c>
      <c r="L246" t="str">
        <f>'Bowl-Base-Start'!L246</f>
        <v>N</v>
      </c>
    </row>
    <row r="247" spans="1:12" x14ac:dyDescent="0.2">
      <c r="A247" t="str">
        <f>'Bowl-Base-Start'!A247</f>
        <v>Max Whiting</v>
      </c>
      <c r="B247">
        <f>'Bowl-Base-Start'!B247-IF(COUNTIF('Bat-Season'!$A:$A,'Bowl-Base-End'!$A247)&gt;0,VLOOKUP('Bowl-Base-End'!$A247,'Bat-Season'!$A:$K,2,FALSE))</f>
        <v>15</v>
      </c>
      <c r="C247">
        <f>'Bowl-Base-Start'!C247-IF(COUNTIF('Bowl-Season'!$A:$A,'Bowl-Base-End'!$A247)&gt;0,VLOOKUP('Bowl-Base-End'!$A247,'Bowl-Season'!$A:$K,3,FALSE))</f>
        <v>0</v>
      </c>
      <c r="D247">
        <f>'Bowl-Base-Start'!D247-IF(COUNTIF('Bowl-Season'!$A:$A,'Bowl-Base-End'!$A247)&gt;0,VLOOKUP('Bowl-Base-End'!$A247,'Bowl-Season'!$A:$K,4,FALSE))</f>
        <v>0</v>
      </c>
      <c r="E247">
        <f>'Bowl-Base-Start'!E247-IF(COUNTIF('Bowl-Season'!$A:$A,'Bowl-Base-End'!$A247)&gt;0,VLOOKUP('Bowl-Base-End'!$A247,'Bowl-Season'!$A:$K,5,FALSE))</f>
        <v>0</v>
      </c>
      <c r="F247">
        <f>'Bowl-Base-Start'!F247-IF(COUNTIF('Bowl-Season'!$A:$A,'Bowl-Base-End'!$A247)&gt;0,VLOOKUP('Bowl-Base-End'!$A247,'Bowl-Season'!$A:$K,6,FALSE))</f>
        <v>0</v>
      </c>
      <c r="G247">
        <f>'Bowl-Base-Start'!G247-IF(COUNTIF('Bowl-Season'!$A:$A,'Bowl-Base-End'!$A247)&gt;0,VLOOKUP('Bowl-Base-End'!$A247,'Bowl-Season'!$A:$K,8,FALSE))</f>
        <v>0</v>
      </c>
      <c r="H247">
        <f>'Bowl-Base-Start'!H247-IF(COUNTIF('Bowl-Season'!$A:$A,'Bowl-Base-End'!$A247)&gt;0,VLOOKUP('Bowl-Base-End'!$A247,'Bowl-Season'!$A:$K,9,FALSE))</f>
        <v>0</v>
      </c>
      <c r="I247">
        <f>'Bowl-Base-Start'!I247-IF(COUNTIF('Bowl-Season'!$A:$A,'Bowl-Base-End'!$A247)&gt;0,VLOOKUP('Bowl-Base-End'!$A247,'Bowl-Season'!$A:$K,10,FALSE))</f>
        <v>0</v>
      </c>
      <c r="J247">
        <f>'Bowl-Base-Start'!J247</f>
        <v>0</v>
      </c>
      <c r="K247">
        <f>'Bowl-Base-Start'!K247</f>
        <v>0</v>
      </c>
      <c r="L247" t="str">
        <f>'Bowl-Base-Start'!L247</f>
        <v>N</v>
      </c>
    </row>
    <row r="248" spans="1:12" x14ac:dyDescent="0.2">
      <c r="A248" t="str">
        <f>'Bowl-Base-Start'!A248</f>
        <v>M Wilkinson</v>
      </c>
      <c r="B248">
        <f>'Bowl-Base-Start'!B248-IF(COUNTIF('Bat-Season'!$A:$A,'Bowl-Base-End'!$A248)&gt;0,VLOOKUP('Bowl-Base-End'!$A248,'Bat-Season'!$A:$K,2,FALSE))</f>
        <v>4</v>
      </c>
      <c r="C248">
        <f>'Bowl-Base-Start'!C248-IF(COUNTIF('Bowl-Season'!$A:$A,'Bowl-Base-End'!$A248)&gt;0,VLOOKUP('Bowl-Base-End'!$A248,'Bowl-Season'!$A:$K,3,FALSE))</f>
        <v>5</v>
      </c>
      <c r="D248">
        <f>'Bowl-Base-Start'!D248-IF(COUNTIF('Bowl-Season'!$A:$A,'Bowl-Base-End'!$A248)&gt;0,VLOOKUP('Bowl-Base-End'!$A248,'Bowl-Season'!$A:$K,4,FALSE))</f>
        <v>0</v>
      </c>
      <c r="E248">
        <f>'Bowl-Base-Start'!E248-IF(COUNTIF('Bowl-Season'!$A:$A,'Bowl-Base-End'!$A248)&gt;0,VLOOKUP('Bowl-Base-End'!$A248,'Bowl-Season'!$A:$K,5,FALSE))</f>
        <v>47</v>
      </c>
      <c r="F248">
        <f>'Bowl-Base-Start'!F248-IF(COUNTIF('Bowl-Season'!$A:$A,'Bowl-Base-End'!$A248)&gt;0,VLOOKUP('Bowl-Base-End'!$A248,'Bowl-Season'!$A:$K,6,FALSE))</f>
        <v>4</v>
      </c>
      <c r="G248">
        <f>'Bowl-Base-Start'!G248-IF(COUNTIF('Bowl-Season'!$A:$A,'Bowl-Base-End'!$A248)&gt;0,VLOOKUP('Bowl-Base-End'!$A248,'Bowl-Season'!$A:$K,8,FALSE))</f>
        <v>0</v>
      </c>
      <c r="H248">
        <f>'Bowl-Base-Start'!H248-IF(COUNTIF('Bowl-Season'!$A:$A,'Bowl-Base-End'!$A248)&gt;0,VLOOKUP('Bowl-Base-End'!$A248,'Bowl-Season'!$A:$K,9,FALSE))</f>
        <v>0</v>
      </c>
      <c r="I248">
        <f>'Bowl-Base-Start'!I248-IF(COUNTIF('Bowl-Season'!$A:$A,'Bowl-Base-End'!$A248)&gt;0,VLOOKUP('Bowl-Base-End'!$A248,'Bowl-Season'!$A:$K,10,FALSE))</f>
        <v>0</v>
      </c>
      <c r="J248">
        <f>'Bowl-Base-Start'!J248</f>
        <v>2</v>
      </c>
      <c r="K248">
        <f>'Bowl-Base-Start'!K248</f>
        <v>10</v>
      </c>
      <c r="L248" t="str">
        <f>'Bowl-Base-Start'!L248</f>
        <v>N</v>
      </c>
    </row>
    <row r="249" spans="1:12" x14ac:dyDescent="0.2">
      <c r="A249" t="str">
        <f>'Bowl-Base-Start'!A249</f>
        <v>Simon Wilkinson</v>
      </c>
      <c r="B249">
        <f>'Bowl-Base-Start'!B249-IF(COUNTIF('Bat-Season'!$A:$A,'Bowl-Base-End'!$A249)&gt;0,VLOOKUP('Bowl-Base-End'!$A249,'Bat-Season'!$A:$K,2,FALSE))</f>
        <v>324</v>
      </c>
      <c r="C249">
        <f>'Bowl-Base-Start'!C249-IF(COUNTIF('Bowl-Season'!$A:$A,'Bowl-Base-End'!$A249)&gt;0,VLOOKUP('Bowl-Base-End'!$A249,'Bowl-Season'!$A:$K,3,FALSE))</f>
        <v>1796</v>
      </c>
      <c r="D249">
        <f>'Bowl-Base-Start'!D249-IF(COUNTIF('Bowl-Season'!$A:$A,'Bowl-Base-End'!$A249)&gt;0,VLOOKUP('Bowl-Base-End'!$A249,'Bowl-Season'!$A:$K,4,FALSE))</f>
        <v>86</v>
      </c>
      <c r="E249">
        <f>'Bowl-Base-Start'!E249-IF(COUNTIF('Bowl-Season'!$A:$A,'Bowl-Base-End'!$A249)&gt;0,VLOOKUP('Bowl-Base-End'!$A249,'Bowl-Season'!$A:$K,5,FALSE))</f>
        <v>7583</v>
      </c>
      <c r="F249">
        <f>'Bowl-Base-Start'!F249-IF(COUNTIF('Bowl-Season'!$A:$A,'Bowl-Base-End'!$A249)&gt;0,VLOOKUP('Bowl-Base-End'!$A249,'Bowl-Season'!$A:$K,6,FALSE))</f>
        <v>382</v>
      </c>
      <c r="G249">
        <f>'Bowl-Base-Start'!G249-IF(COUNTIF('Bowl-Season'!$A:$A,'Bowl-Base-End'!$A249)&gt;0,VLOOKUP('Bowl-Base-End'!$A249,'Bowl-Season'!$A:$K,8,FALSE))</f>
        <v>10</v>
      </c>
      <c r="H249">
        <f>'Bowl-Base-Start'!H249-IF(COUNTIF('Bowl-Season'!$A:$A,'Bowl-Base-End'!$A249)&gt;0,VLOOKUP('Bowl-Base-End'!$A249,'Bowl-Season'!$A:$K,9,FALSE))</f>
        <v>0</v>
      </c>
      <c r="I249">
        <f>'Bowl-Base-Start'!I249-IF(COUNTIF('Bowl-Season'!$A:$A,'Bowl-Base-End'!$A249)&gt;0,VLOOKUP('Bowl-Base-End'!$A249,'Bowl-Season'!$A:$K,10,FALSE))</f>
        <v>0</v>
      </c>
      <c r="J249">
        <f>'Bowl-Base-Start'!J249</f>
        <v>8</v>
      </c>
      <c r="K249">
        <f>'Bowl-Base-Start'!K249</f>
        <v>38</v>
      </c>
      <c r="L249" t="str">
        <f>'Bowl-Base-Start'!L249</f>
        <v>N</v>
      </c>
    </row>
    <row r="250" spans="1:12" x14ac:dyDescent="0.2">
      <c r="A250" t="str">
        <f>'Bowl-Base-Start'!A250</f>
        <v>A Willden</v>
      </c>
      <c r="B250">
        <f>'Bowl-Base-Start'!B250-IF(COUNTIF('Bat-Season'!$A:$A,'Bowl-Base-End'!$A250)&gt;0,VLOOKUP('Bowl-Base-End'!$A250,'Bat-Season'!$A:$K,2,FALSE))</f>
        <v>1</v>
      </c>
      <c r="C250">
        <f>'Bowl-Base-Start'!C250-IF(COUNTIF('Bowl-Season'!$A:$A,'Bowl-Base-End'!$A250)&gt;0,VLOOKUP('Bowl-Base-End'!$A250,'Bowl-Season'!$A:$K,3,FALSE))</f>
        <v>0</v>
      </c>
      <c r="D250">
        <f>'Bowl-Base-Start'!D250-IF(COUNTIF('Bowl-Season'!$A:$A,'Bowl-Base-End'!$A250)&gt;0,VLOOKUP('Bowl-Base-End'!$A250,'Bowl-Season'!$A:$K,4,FALSE))</f>
        <v>0</v>
      </c>
      <c r="E250">
        <f>'Bowl-Base-Start'!E250-IF(COUNTIF('Bowl-Season'!$A:$A,'Bowl-Base-End'!$A250)&gt;0,VLOOKUP('Bowl-Base-End'!$A250,'Bowl-Season'!$A:$K,5,FALSE))</f>
        <v>0</v>
      </c>
      <c r="F250">
        <f>'Bowl-Base-Start'!F250-IF(COUNTIF('Bowl-Season'!$A:$A,'Bowl-Base-End'!$A250)&gt;0,VLOOKUP('Bowl-Base-End'!$A250,'Bowl-Season'!$A:$K,6,FALSE))</f>
        <v>0</v>
      </c>
      <c r="G250">
        <f>'Bowl-Base-Start'!G250-IF(COUNTIF('Bowl-Season'!$A:$A,'Bowl-Base-End'!$A250)&gt;0,VLOOKUP('Bowl-Base-End'!$A250,'Bowl-Season'!$A:$K,8,FALSE))</f>
        <v>0</v>
      </c>
      <c r="H250">
        <f>'Bowl-Base-Start'!H250-IF(COUNTIF('Bowl-Season'!$A:$A,'Bowl-Base-End'!$A250)&gt;0,VLOOKUP('Bowl-Base-End'!$A250,'Bowl-Season'!$A:$K,9,FALSE))</f>
        <v>0</v>
      </c>
      <c r="I250">
        <f>'Bowl-Base-Start'!I250-IF(COUNTIF('Bowl-Season'!$A:$A,'Bowl-Base-End'!$A250)&gt;0,VLOOKUP('Bowl-Base-End'!$A250,'Bowl-Season'!$A:$K,10,FALSE))</f>
        <v>0</v>
      </c>
      <c r="J250">
        <f>'Bowl-Base-Start'!J250</f>
        <v>0</v>
      </c>
      <c r="K250">
        <f>'Bowl-Base-Start'!K250</f>
        <v>0</v>
      </c>
      <c r="L250" t="str">
        <f>'Bowl-Base-Start'!L250</f>
        <v>N</v>
      </c>
    </row>
    <row r="251" spans="1:12" x14ac:dyDescent="0.2">
      <c r="A251" t="str">
        <f>'Bowl-Base-Start'!A251</f>
        <v>Harry Willden</v>
      </c>
      <c r="B251">
        <f>'Bowl-Base-Start'!B251-IF(COUNTIF('Bat-Season'!$A:$A,'Bowl-Base-End'!$A251)&gt;0,VLOOKUP('Bowl-Base-End'!$A251,'Bat-Season'!$A:$K,2,FALSE))</f>
        <v>222</v>
      </c>
      <c r="C251">
        <f>'Bowl-Base-Start'!C251-IF(COUNTIF('Bowl-Season'!$A:$A,'Bowl-Base-End'!$A251)&gt;0,VLOOKUP('Bowl-Base-End'!$A251,'Bowl-Season'!$A:$K,3,FALSE))</f>
        <v>1518</v>
      </c>
      <c r="D251">
        <f>'Bowl-Base-Start'!D251-IF(COUNTIF('Bowl-Season'!$A:$A,'Bowl-Base-End'!$A251)&gt;0,VLOOKUP('Bowl-Base-End'!$A251,'Bowl-Season'!$A:$K,4,FALSE))</f>
        <v>50</v>
      </c>
      <c r="E251">
        <f>'Bowl-Base-Start'!E251-IF(COUNTIF('Bowl-Season'!$A:$A,'Bowl-Base-End'!$A251)&gt;0,VLOOKUP('Bowl-Base-End'!$A251,'Bowl-Season'!$A:$K,5,FALSE))</f>
        <v>5283</v>
      </c>
      <c r="F251">
        <f>'Bowl-Base-Start'!F251-IF(COUNTIF('Bowl-Season'!$A:$A,'Bowl-Base-End'!$A251)&gt;0,VLOOKUP('Bowl-Base-End'!$A251,'Bowl-Season'!$A:$K,6,FALSE))</f>
        <v>316</v>
      </c>
      <c r="G251">
        <f>'Bowl-Base-Start'!G251-IF(COUNTIF('Bowl-Season'!$A:$A,'Bowl-Base-End'!$A251)&gt;0,VLOOKUP('Bowl-Base-End'!$A251,'Bowl-Season'!$A:$K,8,FALSE))</f>
        <v>6</v>
      </c>
      <c r="H251">
        <f>'Bowl-Base-Start'!H251-IF(COUNTIF('Bowl-Season'!$A:$A,'Bowl-Base-End'!$A251)&gt;0,VLOOKUP('Bowl-Base-End'!$A251,'Bowl-Season'!$A:$K,9,FALSE))</f>
        <v>0</v>
      </c>
      <c r="I251">
        <f>'Bowl-Base-Start'!I251-IF(COUNTIF('Bowl-Season'!$A:$A,'Bowl-Base-End'!$A251)&gt;0,VLOOKUP('Bowl-Base-End'!$A251,'Bowl-Season'!$A:$K,10,FALSE))</f>
        <v>0</v>
      </c>
      <c r="J251">
        <f>'Bowl-Base-Start'!J251</f>
        <v>7</v>
      </c>
      <c r="K251">
        <f>'Bowl-Base-Start'!K251</f>
        <v>46</v>
      </c>
      <c r="L251" t="str">
        <f>'Bowl-Base-Start'!L251</f>
        <v>N</v>
      </c>
    </row>
    <row r="252" spans="1:12" x14ac:dyDescent="0.2">
      <c r="A252" t="str">
        <f>'Bowl-Base-Start'!A252</f>
        <v>A Williams</v>
      </c>
      <c r="B252">
        <f>'Bowl-Base-Start'!B252-IF(COUNTIF('Bat-Season'!$A:$A,'Bowl-Base-End'!$A252)&gt;0,VLOOKUP('Bowl-Base-End'!$A252,'Bat-Season'!$A:$K,2,FALSE))</f>
        <v>5</v>
      </c>
      <c r="C252">
        <f>'Bowl-Base-Start'!C252-IF(COUNTIF('Bowl-Season'!$A:$A,'Bowl-Base-End'!$A252)&gt;0,VLOOKUP('Bowl-Base-End'!$A252,'Bowl-Season'!$A:$K,3,FALSE))</f>
        <v>10</v>
      </c>
      <c r="D252">
        <f>'Bowl-Base-Start'!D252-IF(COUNTIF('Bowl-Season'!$A:$A,'Bowl-Base-End'!$A252)&gt;0,VLOOKUP('Bowl-Base-End'!$A252,'Bowl-Season'!$A:$K,4,FALSE))</f>
        <v>0</v>
      </c>
      <c r="E252">
        <f>'Bowl-Base-Start'!E252-IF(COUNTIF('Bowl-Season'!$A:$A,'Bowl-Base-End'!$A252)&gt;0,VLOOKUP('Bowl-Base-End'!$A252,'Bowl-Season'!$A:$K,5,FALSE))</f>
        <v>83</v>
      </c>
      <c r="F252">
        <f>'Bowl-Base-Start'!F252-IF(COUNTIF('Bowl-Season'!$A:$A,'Bowl-Base-End'!$A252)&gt;0,VLOOKUP('Bowl-Base-End'!$A252,'Bowl-Season'!$A:$K,6,FALSE))</f>
        <v>2</v>
      </c>
      <c r="G252">
        <f>'Bowl-Base-Start'!G252-IF(COUNTIF('Bowl-Season'!$A:$A,'Bowl-Base-End'!$A252)&gt;0,VLOOKUP('Bowl-Base-End'!$A252,'Bowl-Season'!$A:$K,8,FALSE))</f>
        <v>0</v>
      </c>
      <c r="H252">
        <f>'Bowl-Base-Start'!H252-IF(COUNTIF('Bowl-Season'!$A:$A,'Bowl-Base-End'!$A252)&gt;0,VLOOKUP('Bowl-Base-End'!$A252,'Bowl-Season'!$A:$K,9,FALSE))</f>
        <v>0</v>
      </c>
      <c r="I252">
        <f>'Bowl-Base-Start'!I252-IF(COUNTIF('Bowl-Season'!$A:$A,'Bowl-Base-End'!$A252)&gt;0,VLOOKUP('Bowl-Base-End'!$A252,'Bowl-Season'!$A:$K,10,FALSE))</f>
        <v>0</v>
      </c>
      <c r="J252">
        <f>'Bowl-Base-Start'!J252</f>
        <v>2</v>
      </c>
      <c r="K252">
        <f>'Bowl-Base-Start'!K252</f>
        <v>50</v>
      </c>
      <c r="L252" t="str">
        <f>'Bowl-Base-Start'!L252</f>
        <v>N</v>
      </c>
    </row>
    <row r="253" spans="1:12" x14ac:dyDescent="0.2">
      <c r="A253" t="str">
        <f>'Bowl-Base-Start'!A254</f>
        <v>Huw Williams</v>
      </c>
      <c r="B253">
        <f>'Bowl-Base-Start'!B253-IF(COUNTIF('Bat-Season'!$A:$A,'Bowl-Base-End'!$A253)&gt;0,VLOOKUP('Bowl-Base-End'!$A253,'Bat-Season'!$A:$K,2,FALSE))</f>
        <v>1</v>
      </c>
      <c r="C253">
        <f>'Bowl-Base-Start'!C254-IF(COUNTIF('Bowl-Season'!$A:$A,'Bowl-Base-End'!$A253)&gt;0,VLOOKUP('Bowl-Base-End'!$A253,'Bowl-Season'!$A:$K,3,FALSE))</f>
        <v>0</v>
      </c>
      <c r="D253">
        <f>'Bowl-Base-Start'!D254-IF(COUNTIF('Bowl-Season'!$A:$A,'Bowl-Base-End'!$A253)&gt;0,VLOOKUP('Bowl-Base-End'!$A253,'Bowl-Season'!$A:$K,4,FALSE))</f>
        <v>0</v>
      </c>
      <c r="E253">
        <f>'Bowl-Base-Start'!E254-IF(COUNTIF('Bowl-Season'!$A:$A,'Bowl-Base-End'!$A253)&gt;0,VLOOKUP('Bowl-Base-End'!$A253,'Bowl-Season'!$A:$K,5,FALSE))</f>
        <v>0</v>
      </c>
      <c r="F253">
        <f>'Bowl-Base-Start'!F254-IF(COUNTIF('Bowl-Season'!$A:$A,'Bowl-Base-End'!$A253)&gt;0,VLOOKUP('Bowl-Base-End'!$A253,'Bowl-Season'!$A:$K,6,FALSE))</f>
        <v>0</v>
      </c>
      <c r="G253">
        <f>'Bowl-Base-Start'!G254-IF(COUNTIF('Bowl-Season'!$A:$A,'Bowl-Base-End'!$A253)&gt;0,VLOOKUP('Bowl-Base-End'!$A253,'Bowl-Season'!$A:$K,8,FALSE))</f>
        <v>0</v>
      </c>
      <c r="H253">
        <f>'Bowl-Base-Start'!H254-IF(COUNTIF('Bowl-Season'!$A:$A,'Bowl-Base-End'!$A253)&gt;0,VLOOKUP('Bowl-Base-End'!$A253,'Bowl-Season'!$A:$K,9,FALSE))</f>
        <v>0</v>
      </c>
      <c r="I253">
        <f>'Bowl-Base-Start'!I254-IF(COUNTIF('Bowl-Season'!$A:$A,'Bowl-Base-End'!$A253)&gt;0,VLOOKUP('Bowl-Base-End'!$A253,'Bowl-Season'!$A:$K,10,FALSE))</f>
        <v>0</v>
      </c>
      <c r="J253">
        <f>'Bowl-Base-Start'!J254</f>
        <v>0</v>
      </c>
      <c r="K253">
        <f>'Bowl-Base-Start'!K254</f>
        <v>0</v>
      </c>
      <c r="L253" t="str">
        <f>'Bowl-Base-Start'!L254</f>
        <v>N</v>
      </c>
    </row>
    <row r="254" spans="1:12" x14ac:dyDescent="0.2">
      <c r="A254" t="str">
        <f>'Bowl-Base-Start'!A255</f>
        <v>Joe Williams</v>
      </c>
      <c r="B254">
        <f>'Bowl-Base-Start'!B254-IF(COUNTIF('Bat-Season'!$A:$A,'Bowl-Base-End'!$A254)&gt;0,VLOOKUP('Bowl-Base-End'!$A254,'Bat-Season'!$A:$K,2,FALSE))</f>
        <v>2</v>
      </c>
      <c r="C254">
        <f>'Bowl-Base-Start'!C255-IF(COUNTIF('Bowl-Season'!$A:$A,'Bowl-Base-End'!$A254)&gt;0,VLOOKUP('Bowl-Base-End'!$A254,'Bowl-Season'!$A:$K,3,FALSE))</f>
        <v>7</v>
      </c>
      <c r="D254">
        <f>'Bowl-Base-Start'!D255-IF(COUNTIF('Bowl-Season'!$A:$A,'Bowl-Base-End'!$A254)&gt;0,VLOOKUP('Bowl-Base-End'!$A254,'Bowl-Season'!$A:$K,4,FALSE))</f>
        <v>1</v>
      </c>
      <c r="E254">
        <f>'Bowl-Base-Start'!E255-IF(COUNTIF('Bowl-Season'!$A:$A,'Bowl-Base-End'!$A254)&gt;0,VLOOKUP('Bowl-Base-End'!$A254,'Bowl-Season'!$A:$K,5,FALSE))</f>
        <v>19</v>
      </c>
      <c r="F254">
        <f>'Bowl-Base-Start'!F255-IF(COUNTIF('Bowl-Season'!$A:$A,'Bowl-Base-End'!$A254)&gt;0,VLOOKUP('Bowl-Base-End'!$A254,'Bowl-Season'!$A:$K,6,FALSE))</f>
        <v>2</v>
      </c>
      <c r="G254">
        <f>'Bowl-Base-Start'!G255-IF(COUNTIF('Bowl-Season'!$A:$A,'Bowl-Base-End'!$A254)&gt;0,VLOOKUP('Bowl-Base-End'!$A254,'Bowl-Season'!$A:$K,8,FALSE))</f>
        <v>0</v>
      </c>
      <c r="H254">
        <f>'Bowl-Base-Start'!H255-IF(COUNTIF('Bowl-Season'!$A:$A,'Bowl-Base-End'!$A254)&gt;0,VLOOKUP('Bowl-Base-End'!$A254,'Bowl-Season'!$A:$K,9,FALSE))</f>
        <v>1</v>
      </c>
      <c r="I254">
        <f>'Bowl-Base-Start'!I255-IF(COUNTIF('Bowl-Season'!$A:$A,'Bowl-Base-End'!$A254)&gt;0,VLOOKUP('Bowl-Base-End'!$A254,'Bowl-Season'!$A:$K,10,FALSE))</f>
        <v>0</v>
      </c>
      <c r="J254">
        <f>'Bowl-Base-Start'!J255</f>
        <v>2</v>
      </c>
      <c r="K254">
        <f>'Bowl-Base-Start'!K255</f>
        <v>19</v>
      </c>
      <c r="L254" t="str">
        <f>'Bowl-Base-Start'!L255</f>
        <v>N</v>
      </c>
    </row>
    <row r="255" spans="1:12" x14ac:dyDescent="0.2">
      <c r="A255" t="str">
        <f>'Bowl-Base-Start'!A256</f>
        <v>P Winslow</v>
      </c>
      <c r="B255">
        <f>'Bowl-Base-Start'!B255-IF(COUNTIF('Bat-Season'!$A:$A,'Bowl-Base-End'!$A255)&gt;0,VLOOKUP('Bowl-Base-End'!$A255,'Bat-Season'!$A:$K,2,FALSE))</f>
        <v>1</v>
      </c>
      <c r="C255">
        <f>'Bowl-Base-Start'!C256-IF(COUNTIF('Bowl-Season'!$A:$A,'Bowl-Base-End'!$A255)&gt;0,VLOOKUP('Bowl-Base-End'!$A255,'Bowl-Season'!$A:$K,3,FALSE))</f>
        <v>0</v>
      </c>
      <c r="D255">
        <f>'Bowl-Base-Start'!D256-IF(COUNTIF('Bowl-Season'!$A:$A,'Bowl-Base-End'!$A255)&gt;0,VLOOKUP('Bowl-Base-End'!$A255,'Bowl-Season'!$A:$K,4,FALSE))</f>
        <v>0</v>
      </c>
      <c r="E255">
        <f>'Bowl-Base-Start'!E256-IF(COUNTIF('Bowl-Season'!$A:$A,'Bowl-Base-End'!$A255)&gt;0,VLOOKUP('Bowl-Base-End'!$A255,'Bowl-Season'!$A:$K,5,FALSE))</f>
        <v>0</v>
      </c>
      <c r="F255">
        <f>'Bowl-Base-Start'!F256-IF(COUNTIF('Bowl-Season'!$A:$A,'Bowl-Base-End'!$A255)&gt;0,VLOOKUP('Bowl-Base-End'!$A255,'Bowl-Season'!$A:$K,6,FALSE))</f>
        <v>0</v>
      </c>
      <c r="G255">
        <f>'Bowl-Base-Start'!G256-IF(COUNTIF('Bowl-Season'!$A:$A,'Bowl-Base-End'!$A255)&gt;0,VLOOKUP('Bowl-Base-End'!$A255,'Bowl-Season'!$A:$K,8,FALSE))</f>
        <v>0</v>
      </c>
      <c r="H255">
        <f>'Bowl-Base-Start'!H256-IF(COUNTIF('Bowl-Season'!$A:$A,'Bowl-Base-End'!$A255)&gt;0,VLOOKUP('Bowl-Base-End'!$A255,'Bowl-Season'!$A:$K,9,FALSE))</f>
        <v>0</v>
      </c>
      <c r="I255">
        <f>'Bowl-Base-Start'!I256-IF(COUNTIF('Bowl-Season'!$A:$A,'Bowl-Base-End'!$A255)&gt;0,VLOOKUP('Bowl-Base-End'!$A255,'Bowl-Season'!$A:$K,10,FALSE))</f>
        <v>0</v>
      </c>
      <c r="J255">
        <f>'Bowl-Base-Start'!J256</f>
        <v>0</v>
      </c>
      <c r="K255">
        <f>'Bowl-Base-Start'!K256</f>
        <v>0</v>
      </c>
      <c r="L255" t="str">
        <f>'Bowl-Base-Start'!L256</f>
        <v>N</v>
      </c>
    </row>
    <row r="256" spans="1:12" x14ac:dyDescent="0.2">
      <c r="A256" t="str">
        <f>'Bowl-Base-Start'!A257</f>
        <v>Ed Woolcock</v>
      </c>
      <c r="B256">
        <f>'Bowl-Base-Start'!B256-IF(COUNTIF('Bat-Season'!$A:$A,'Bowl-Base-End'!$A256)&gt;0,VLOOKUP('Bowl-Base-End'!$A256,'Bat-Season'!$A:$K,2,FALSE))</f>
        <v>-2</v>
      </c>
      <c r="C256">
        <f>'Bowl-Base-Start'!C257-IF(COUNTIF('Bowl-Season'!$A:$A,'Bowl-Base-End'!$A256)&gt;0,VLOOKUP('Bowl-Base-End'!$A256,'Bowl-Season'!$A:$K,3,FALSE))</f>
        <v>6</v>
      </c>
      <c r="D256">
        <f>'Bowl-Base-Start'!D257-IF(COUNTIF('Bowl-Season'!$A:$A,'Bowl-Base-End'!$A256)&gt;0,VLOOKUP('Bowl-Base-End'!$A256,'Bowl-Season'!$A:$K,4,FALSE))</f>
        <v>1</v>
      </c>
      <c r="E256">
        <f>'Bowl-Base-Start'!E257-IF(COUNTIF('Bowl-Season'!$A:$A,'Bowl-Base-End'!$A256)&gt;0,VLOOKUP('Bowl-Base-End'!$A256,'Bowl-Season'!$A:$K,5,FALSE))</f>
        <v>18</v>
      </c>
      <c r="F256">
        <f>'Bowl-Base-Start'!F257-IF(COUNTIF('Bowl-Season'!$A:$A,'Bowl-Base-End'!$A256)&gt;0,VLOOKUP('Bowl-Base-End'!$A256,'Bowl-Season'!$A:$K,6,FALSE))</f>
        <v>4</v>
      </c>
      <c r="G256">
        <f>'Bowl-Base-Start'!G257-IF(COUNTIF('Bowl-Season'!$A:$A,'Bowl-Base-End'!$A256)&gt;0,VLOOKUP('Bowl-Base-End'!$A256,'Bowl-Season'!$A:$K,8,FALSE))</f>
        <v>0</v>
      </c>
      <c r="H256">
        <f>'Bowl-Base-Start'!H257-IF(COUNTIF('Bowl-Season'!$A:$A,'Bowl-Base-End'!$A256)&gt;0,VLOOKUP('Bowl-Base-End'!$A256,'Bowl-Season'!$A:$K,9,FALSE))</f>
        <v>3</v>
      </c>
      <c r="I256">
        <f>'Bowl-Base-Start'!I257-IF(COUNTIF('Bowl-Season'!$A:$A,'Bowl-Base-End'!$A256)&gt;0,VLOOKUP('Bowl-Base-End'!$A256,'Bowl-Season'!$A:$K,10,FALSE))</f>
        <v>0</v>
      </c>
      <c r="J256">
        <f>'Bowl-Base-Start'!J257</f>
        <v>4</v>
      </c>
      <c r="K256">
        <f>'Bowl-Base-Start'!K257</f>
        <v>18</v>
      </c>
      <c r="L256" t="str">
        <f>'Bowl-Base-Start'!L257</f>
        <v>N</v>
      </c>
    </row>
    <row r="257" spans="1:12" x14ac:dyDescent="0.2">
      <c r="A257" t="str">
        <f>'Bowl-Base-Start'!A258</f>
        <v>Grant Wolledge</v>
      </c>
      <c r="B257">
        <f>'Bowl-Base-Start'!B257-IF(COUNTIF('Bat-Season'!$A:$A,'Bowl-Base-End'!$A257)&gt;0,VLOOKUP('Bowl-Base-End'!$A257,'Bat-Season'!$A:$K,2,FALSE))</f>
        <v>3</v>
      </c>
      <c r="C257">
        <f>'Bowl-Base-Start'!C258-IF(COUNTIF('Bowl-Season'!$A:$A,'Bowl-Base-End'!$A257)&gt;0,VLOOKUP('Bowl-Base-End'!$A257,'Bowl-Season'!$A:$K,3,FALSE))</f>
        <v>260</v>
      </c>
      <c r="D257">
        <f>'Bowl-Base-Start'!D258-IF(COUNTIF('Bowl-Season'!$A:$A,'Bowl-Base-End'!$A257)&gt;0,VLOOKUP('Bowl-Base-End'!$A257,'Bowl-Season'!$A:$K,4,FALSE))</f>
        <v>14</v>
      </c>
      <c r="E257">
        <f>'Bowl-Base-Start'!E258-IF(COUNTIF('Bowl-Season'!$A:$A,'Bowl-Base-End'!$A257)&gt;0,VLOOKUP('Bowl-Base-End'!$A257,'Bowl-Season'!$A:$K,5,FALSE))</f>
        <v>1355</v>
      </c>
      <c r="F257">
        <f>'Bowl-Base-Start'!F258-IF(COUNTIF('Bowl-Season'!$A:$A,'Bowl-Base-End'!$A257)&gt;0,VLOOKUP('Bowl-Base-End'!$A257,'Bowl-Season'!$A:$K,6,FALSE))</f>
        <v>60</v>
      </c>
      <c r="G257">
        <f>'Bowl-Base-Start'!G258-IF(COUNTIF('Bowl-Season'!$A:$A,'Bowl-Base-End'!$A257)&gt;0,VLOOKUP('Bowl-Base-End'!$A257,'Bowl-Season'!$A:$K,8,FALSE))</f>
        <v>1</v>
      </c>
      <c r="H257">
        <f>'Bowl-Base-Start'!H258-IF(COUNTIF('Bowl-Season'!$A:$A,'Bowl-Base-End'!$A257)&gt;0,VLOOKUP('Bowl-Base-End'!$A257,'Bowl-Season'!$A:$K,9,FALSE))</f>
        <v>0</v>
      </c>
      <c r="I257">
        <f>'Bowl-Base-Start'!I258-IF(COUNTIF('Bowl-Season'!$A:$A,'Bowl-Base-End'!$A257)&gt;0,VLOOKUP('Bowl-Base-End'!$A257,'Bowl-Season'!$A:$K,10,FALSE))</f>
        <v>0</v>
      </c>
      <c r="J257">
        <f>'Bowl-Base-Start'!J258</f>
        <v>6</v>
      </c>
      <c r="K257">
        <f>'Bowl-Base-Start'!K258</f>
        <v>32</v>
      </c>
      <c r="L257" t="str">
        <f>'Bowl-Base-Start'!L258</f>
        <v>Y</v>
      </c>
    </row>
    <row r="258" spans="1:12" x14ac:dyDescent="0.2">
      <c r="A258" t="str">
        <f>'Bowl-Base-Start'!A259</f>
        <v>M Worden</v>
      </c>
      <c r="B258">
        <f>'Bowl-Base-Start'!B258-IF(COUNTIF('Bat-Season'!$A:$A,'Bowl-Base-End'!$A258)&gt;0,VLOOKUP('Bowl-Base-End'!$A258,'Bat-Season'!$A:$K,2,FALSE))</f>
        <v>120</v>
      </c>
      <c r="C258">
        <f>'Bowl-Base-Start'!C259-IF(COUNTIF('Bowl-Season'!$A:$A,'Bowl-Base-End'!$A258)&gt;0,VLOOKUP('Bowl-Base-End'!$A258,'Bowl-Season'!$A:$K,3,FALSE))</f>
        <v>0</v>
      </c>
      <c r="D258">
        <f>'Bowl-Base-Start'!D259-IF(COUNTIF('Bowl-Season'!$A:$A,'Bowl-Base-End'!$A258)&gt;0,VLOOKUP('Bowl-Base-End'!$A258,'Bowl-Season'!$A:$K,4,FALSE))</f>
        <v>0</v>
      </c>
      <c r="E258">
        <f>'Bowl-Base-Start'!E259-IF(COUNTIF('Bowl-Season'!$A:$A,'Bowl-Base-End'!$A258)&gt;0,VLOOKUP('Bowl-Base-End'!$A258,'Bowl-Season'!$A:$K,5,FALSE))</f>
        <v>0</v>
      </c>
      <c r="F258">
        <f>'Bowl-Base-Start'!F259-IF(COUNTIF('Bowl-Season'!$A:$A,'Bowl-Base-End'!$A258)&gt;0,VLOOKUP('Bowl-Base-End'!$A258,'Bowl-Season'!$A:$K,6,FALSE))</f>
        <v>0</v>
      </c>
      <c r="G258">
        <f>'Bowl-Base-Start'!G259-IF(COUNTIF('Bowl-Season'!$A:$A,'Bowl-Base-End'!$A258)&gt;0,VLOOKUP('Bowl-Base-End'!$A258,'Bowl-Season'!$A:$K,8,FALSE))</f>
        <v>0</v>
      </c>
      <c r="H258">
        <f>'Bowl-Base-Start'!H259-IF(COUNTIF('Bowl-Season'!$A:$A,'Bowl-Base-End'!$A258)&gt;0,VLOOKUP('Bowl-Base-End'!$A258,'Bowl-Season'!$A:$K,9,FALSE))</f>
        <v>0</v>
      </c>
      <c r="I258">
        <f>'Bowl-Base-Start'!I259-IF(COUNTIF('Bowl-Season'!$A:$A,'Bowl-Base-End'!$A258)&gt;0,VLOOKUP('Bowl-Base-End'!$A258,'Bowl-Season'!$A:$K,10,FALSE))</f>
        <v>0</v>
      </c>
      <c r="J258">
        <f>'Bowl-Base-Start'!J259</f>
        <v>0</v>
      </c>
      <c r="K258">
        <f>'Bowl-Base-Start'!K259</f>
        <v>0</v>
      </c>
      <c r="L258" t="str">
        <f>'Bowl-Base-Start'!L259</f>
        <v>N</v>
      </c>
    </row>
    <row r="259" spans="1:12" x14ac:dyDescent="0.2">
      <c r="A259" t="str">
        <f>'Bowl-Base-Start'!A260</f>
        <v>R Wyllie</v>
      </c>
      <c r="B259">
        <f>'Bowl-Base-Start'!B259-IF(COUNTIF('Bat-Season'!$A:$A,'Bowl-Base-End'!$A259)&gt;0,VLOOKUP('Bowl-Base-End'!$A259,'Bat-Season'!$A:$K,2,FALSE))</f>
        <v>19</v>
      </c>
      <c r="C259">
        <f>'Bowl-Base-Start'!C260-IF(COUNTIF('Bowl-Season'!$A:$A,'Bowl-Base-End'!$A259)&gt;0,VLOOKUP('Bowl-Base-End'!$A259,'Bowl-Season'!$A:$K,3,FALSE))</f>
        <v>88</v>
      </c>
      <c r="D259">
        <f>'Bowl-Base-Start'!D260-IF(COUNTIF('Bowl-Season'!$A:$A,'Bowl-Base-End'!$A259)&gt;0,VLOOKUP('Bowl-Base-End'!$A259,'Bowl-Season'!$A:$K,4,FALSE))</f>
        <v>8</v>
      </c>
      <c r="E259">
        <f>'Bowl-Base-Start'!E260-IF(COUNTIF('Bowl-Season'!$A:$A,'Bowl-Base-End'!$A259)&gt;0,VLOOKUP('Bowl-Base-End'!$A259,'Bowl-Season'!$A:$K,5,FALSE))</f>
        <v>418</v>
      </c>
      <c r="F259">
        <f>'Bowl-Base-Start'!F260-IF(COUNTIF('Bowl-Season'!$A:$A,'Bowl-Base-End'!$A259)&gt;0,VLOOKUP('Bowl-Base-End'!$A259,'Bowl-Season'!$A:$K,6,FALSE))</f>
        <v>18</v>
      </c>
      <c r="G259">
        <f>'Bowl-Base-Start'!G260-IF(COUNTIF('Bowl-Season'!$A:$A,'Bowl-Base-End'!$A259)&gt;0,VLOOKUP('Bowl-Base-End'!$A259,'Bowl-Season'!$A:$K,8,FALSE))</f>
        <v>1</v>
      </c>
      <c r="H259">
        <f>'Bowl-Base-Start'!H260-IF(COUNTIF('Bowl-Season'!$A:$A,'Bowl-Base-End'!$A259)&gt;0,VLOOKUP('Bowl-Base-End'!$A259,'Bowl-Season'!$A:$K,9,FALSE))</f>
        <v>0</v>
      </c>
      <c r="I259">
        <f>'Bowl-Base-Start'!I260-IF(COUNTIF('Bowl-Season'!$A:$A,'Bowl-Base-End'!$A259)&gt;0,VLOOKUP('Bowl-Base-End'!$A259,'Bowl-Season'!$A:$K,10,FALSE))</f>
        <v>0</v>
      </c>
      <c r="J259">
        <f>'Bowl-Base-Start'!J260</f>
        <v>5</v>
      </c>
      <c r="K259">
        <f>'Bowl-Base-Start'!K260</f>
        <v>27</v>
      </c>
      <c r="L259" t="str">
        <f>'Bowl-Base-Start'!L260</f>
        <v>N</v>
      </c>
    </row>
    <row r="260" spans="1:12" x14ac:dyDescent="0.2">
      <c r="A260" t="str">
        <f>'Bowl-Base-Start'!A261</f>
        <v>V Yadab</v>
      </c>
      <c r="B260">
        <f>'Bowl-Base-Start'!B260-IF(COUNTIF('Bat-Season'!$A:$A,'Bowl-Base-End'!$A260)&gt;0,VLOOKUP('Bowl-Base-End'!$A260,'Bat-Season'!$A:$K,2,FALSE))</f>
        <v>25</v>
      </c>
      <c r="C260">
        <f>'Bowl-Base-Start'!C261-IF(COUNTIF('Bowl-Season'!$A:$A,'Bowl-Base-End'!$A260)&gt;0,VLOOKUP('Bowl-Base-End'!$A260,'Bowl-Season'!$A:$K,3,FALSE))</f>
        <v>0</v>
      </c>
      <c r="D260">
        <f>'Bowl-Base-Start'!D261-IF(COUNTIF('Bowl-Season'!$A:$A,'Bowl-Base-End'!$A260)&gt;0,VLOOKUP('Bowl-Base-End'!$A260,'Bowl-Season'!$A:$K,4,FALSE))</f>
        <v>0</v>
      </c>
      <c r="E260">
        <f>'Bowl-Base-Start'!E261-IF(COUNTIF('Bowl-Season'!$A:$A,'Bowl-Base-End'!$A260)&gt;0,VLOOKUP('Bowl-Base-End'!$A260,'Bowl-Season'!$A:$K,5,FALSE))</f>
        <v>0</v>
      </c>
      <c r="F260">
        <f>'Bowl-Base-Start'!F261-IF(COUNTIF('Bowl-Season'!$A:$A,'Bowl-Base-End'!$A260)&gt;0,VLOOKUP('Bowl-Base-End'!$A260,'Bowl-Season'!$A:$K,6,FALSE))</f>
        <v>0</v>
      </c>
      <c r="G260">
        <f>'Bowl-Base-Start'!G261-IF(COUNTIF('Bowl-Season'!$A:$A,'Bowl-Base-End'!$A260)&gt;0,VLOOKUP('Bowl-Base-End'!$A260,'Bowl-Season'!$A:$K,8,FALSE))</f>
        <v>0</v>
      </c>
      <c r="H260">
        <f>'Bowl-Base-Start'!H261-IF(COUNTIF('Bowl-Season'!$A:$A,'Bowl-Base-End'!$A260)&gt;0,VLOOKUP('Bowl-Base-End'!$A260,'Bowl-Season'!$A:$K,9,FALSE))</f>
        <v>0</v>
      </c>
      <c r="I260">
        <f>'Bowl-Base-Start'!I261-IF(COUNTIF('Bowl-Season'!$A:$A,'Bowl-Base-End'!$A260)&gt;0,VLOOKUP('Bowl-Base-End'!$A260,'Bowl-Season'!$A:$K,10,FALSE))</f>
        <v>0</v>
      </c>
      <c r="J260">
        <f>'Bowl-Base-Start'!J261</f>
        <v>0</v>
      </c>
      <c r="K260">
        <f>'Bowl-Base-Start'!K261</f>
        <v>0</v>
      </c>
      <c r="L260" t="str">
        <f>'Bowl-Base-Start'!L261</f>
        <v>N</v>
      </c>
    </row>
    <row r="261" spans="1:12" x14ac:dyDescent="0.2">
      <c r="A261" t="str">
        <f>'Bowl-Base-Start'!A262</f>
        <v>? Yadav</v>
      </c>
      <c r="B261">
        <f>'Bowl-Base-Start'!B261-IF(COUNTIF('Bat-Season'!$A:$A,'Bowl-Base-End'!$A261)&gt;0,VLOOKUP('Bowl-Base-End'!$A261,'Bat-Season'!$A:$K,2,FALSE))</f>
        <v>1</v>
      </c>
      <c r="C261">
        <f>'Bowl-Base-Start'!C262-IF(COUNTIF('Bowl-Season'!$A:$A,'Bowl-Base-End'!$A261)&gt;0,VLOOKUP('Bowl-Base-End'!$A261,'Bowl-Season'!$A:$K,3,FALSE))</f>
        <v>2</v>
      </c>
      <c r="D261">
        <f>'Bowl-Base-Start'!D262-IF(COUNTIF('Bowl-Season'!$A:$A,'Bowl-Base-End'!$A261)&gt;0,VLOOKUP('Bowl-Base-End'!$A261,'Bowl-Season'!$A:$K,4,FALSE))</f>
        <v>0</v>
      </c>
      <c r="E261">
        <f>'Bowl-Base-Start'!E262-IF(COUNTIF('Bowl-Season'!$A:$A,'Bowl-Base-End'!$A261)&gt;0,VLOOKUP('Bowl-Base-End'!$A261,'Bowl-Season'!$A:$K,5,FALSE))</f>
        <v>18</v>
      </c>
      <c r="F261">
        <f>'Bowl-Base-Start'!F262-IF(COUNTIF('Bowl-Season'!$A:$A,'Bowl-Base-End'!$A261)&gt;0,VLOOKUP('Bowl-Base-End'!$A261,'Bowl-Season'!$A:$K,6,FALSE))</f>
        <v>0</v>
      </c>
      <c r="G261">
        <f>'Bowl-Base-Start'!G262-IF(COUNTIF('Bowl-Season'!$A:$A,'Bowl-Base-End'!$A261)&gt;0,VLOOKUP('Bowl-Base-End'!$A261,'Bowl-Season'!$A:$K,8,FALSE))</f>
        <v>0</v>
      </c>
      <c r="H261">
        <f>'Bowl-Base-Start'!H262-IF(COUNTIF('Bowl-Season'!$A:$A,'Bowl-Base-End'!$A261)&gt;0,VLOOKUP('Bowl-Base-End'!$A261,'Bowl-Season'!$A:$K,9,FALSE))</f>
        <v>0</v>
      </c>
      <c r="I261">
        <f>'Bowl-Base-Start'!I262-IF(COUNTIF('Bowl-Season'!$A:$A,'Bowl-Base-End'!$A261)&gt;0,VLOOKUP('Bowl-Base-End'!$A261,'Bowl-Season'!$A:$K,10,FALSE))</f>
        <v>0</v>
      </c>
      <c r="J261">
        <f>'Bowl-Base-Start'!J262</f>
        <v>0</v>
      </c>
      <c r="K261">
        <f>'Bowl-Base-Start'!K262</f>
        <v>18</v>
      </c>
      <c r="L261" t="str">
        <f>'Bowl-Base-Start'!L262</f>
        <v>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A225" workbookViewId="0">
      <selection activeCell="A241" sqref="A241:XFD2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12</v>
      </c>
    </row>
    <row r="2" spans="1:7" x14ac:dyDescent="0.2">
      <c r="A2" t="s">
        <v>13</v>
      </c>
      <c r="B2">
        <v>2</v>
      </c>
      <c r="C2">
        <v>0</v>
      </c>
      <c r="D2">
        <v>0</v>
      </c>
      <c r="E2">
        <v>0</v>
      </c>
      <c r="F2">
        <v>0</v>
      </c>
      <c r="G2" t="s">
        <v>14</v>
      </c>
    </row>
    <row r="3" spans="1:7" x14ac:dyDescent="0.2">
      <c r="A3" t="s">
        <v>15</v>
      </c>
      <c r="B3">
        <v>1</v>
      </c>
      <c r="C3">
        <v>0</v>
      </c>
      <c r="D3">
        <v>0</v>
      </c>
      <c r="E3">
        <v>0</v>
      </c>
      <c r="F3">
        <v>0</v>
      </c>
      <c r="G3" t="s">
        <v>14</v>
      </c>
    </row>
    <row r="4" spans="1:7" x14ac:dyDescent="0.2">
      <c r="A4" t="s">
        <v>17</v>
      </c>
      <c r="B4">
        <v>1</v>
      </c>
      <c r="C4">
        <v>0</v>
      </c>
      <c r="D4">
        <v>0</v>
      </c>
      <c r="E4">
        <v>0</v>
      </c>
      <c r="F4">
        <v>0</v>
      </c>
      <c r="G4" t="s">
        <v>14</v>
      </c>
    </row>
    <row r="5" spans="1:7" x14ac:dyDescent="0.2">
      <c r="A5" t="s">
        <v>18</v>
      </c>
      <c r="B5">
        <v>1</v>
      </c>
      <c r="C5">
        <v>1</v>
      </c>
      <c r="D5">
        <v>0</v>
      </c>
      <c r="E5">
        <v>0</v>
      </c>
      <c r="F5">
        <v>0</v>
      </c>
      <c r="G5" t="s">
        <v>14</v>
      </c>
    </row>
    <row r="6" spans="1:7" x14ac:dyDescent="0.2">
      <c r="A6" t="s">
        <v>19</v>
      </c>
      <c r="B6">
        <v>129</v>
      </c>
      <c r="C6">
        <v>25</v>
      </c>
      <c r="D6">
        <v>0</v>
      </c>
      <c r="E6">
        <v>40</v>
      </c>
      <c r="F6">
        <v>0</v>
      </c>
      <c r="G6" t="s">
        <v>14</v>
      </c>
    </row>
    <row r="7" spans="1:7" x14ac:dyDescent="0.2">
      <c r="A7" t="s">
        <v>20</v>
      </c>
      <c r="B7">
        <v>121</v>
      </c>
      <c r="C7">
        <v>34</v>
      </c>
      <c r="D7">
        <v>0</v>
      </c>
      <c r="E7">
        <v>0</v>
      </c>
      <c r="F7">
        <v>0</v>
      </c>
      <c r="G7" t="s">
        <v>14</v>
      </c>
    </row>
    <row r="8" spans="1:7" x14ac:dyDescent="0.2">
      <c r="A8" t="s">
        <v>21</v>
      </c>
      <c r="B8">
        <v>4</v>
      </c>
      <c r="C8">
        <v>2</v>
      </c>
      <c r="D8">
        <v>0</v>
      </c>
      <c r="E8">
        <v>0</v>
      </c>
      <c r="F8">
        <v>0</v>
      </c>
      <c r="G8" t="s">
        <v>14</v>
      </c>
    </row>
    <row r="9" spans="1:7" x14ac:dyDescent="0.2">
      <c r="A9" t="s">
        <v>22</v>
      </c>
      <c r="B9">
        <v>1</v>
      </c>
      <c r="C9">
        <v>1</v>
      </c>
      <c r="D9">
        <v>0</v>
      </c>
      <c r="E9">
        <v>0</v>
      </c>
      <c r="F9">
        <v>0</v>
      </c>
      <c r="G9" t="s">
        <v>14</v>
      </c>
    </row>
    <row r="10" spans="1:7" x14ac:dyDescent="0.2">
      <c r="A10" t="s">
        <v>23</v>
      </c>
      <c r="B10">
        <v>14</v>
      </c>
      <c r="C10">
        <v>6</v>
      </c>
      <c r="D10">
        <v>0</v>
      </c>
      <c r="E10">
        <v>1</v>
      </c>
      <c r="F10">
        <v>0</v>
      </c>
      <c r="G10" t="s">
        <v>14</v>
      </c>
    </row>
    <row r="11" spans="1:7" x14ac:dyDescent="0.2">
      <c r="A11" t="s">
        <v>24</v>
      </c>
      <c r="B11">
        <v>22</v>
      </c>
      <c r="C11">
        <v>6</v>
      </c>
      <c r="D11">
        <v>0</v>
      </c>
      <c r="E11">
        <v>0</v>
      </c>
      <c r="F11">
        <v>0</v>
      </c>
      <c r="G11" t="s">
        <v>14</v>
      </c>
    </row>
    <row r="12" spans="1:7" x14ac:dyDescent="0.2">
      <c r="A12" t="s">
        <v>25</v>
      </c>
      <c r="B12">
        <v>1</v>
      </c>
      <c r="C12">
        <v>0</v>
      </c>
      <c r="D12">
        <v>0</v>
      </c>
      <c r="E12">
        <v>0</v>
      </c>
      <c r="F12">
        <v>0</v>
      </c>
      <c r="G12" t="s">
        <v>14</v>
      </c>
    </row>
    <row r="13" spans="1:7" x14ac:dyDescent="0.2">
      <c r="A13" t="s">
        <v>26</v>
      </c>
      <c r="B13">
        <v>1</v>
      </c>
      <c r="C13">
        <v>0</v>
      </c>
      <c r="D13">
        <v>0</v>
      </c>
      <c r="E13">
        <v>0</v>
      </c>
      <c r="F13">
        <v>0</v>
      </c>
      <c r="G13" t="s">
        <v>14</v>
      </c>
    </row>
    <row r="14" spans="1:7" x14ac:dyDescent="0.2">
      <c r="A14" t="s">
        <v>27</v>
      </c>
      <c r="B14">
        <v>51</v>
      </c>
      <c r="C14">
        <v>29</v>
      </c>
      <c r="D14">
        <v>1</v>
      </c>
      <c r="E14">
        <v>0</v>
      </c>
      <c r="F14">
        <v>0</v>
      </c>
      <c r="G14" t="s">
        <v>28</v>
      </c>
    </row>
    <row r="15" spans="1:7" x14ac:dyDescent="0.2">
      <c r="A15" t="s">
        <v>29</v>
      </c>
      <c r="B15">
        <v>3</v>
      </c>
      <c r="C15">
        <v>1</v>
      </c>
      <c r="D15">
        <v>0</v>
      </c>
      <c r="E15">
        <v>0</v>
      </c>
      <c r="F15">
        <v>0</v>
      </c>
      <c r="G15" t="s">
        <v>14</v>
      </c>
    </row>
    <row r="16" spans="1:7" x14ac:dyDescent="0.2">
      <c r="A16" t="s">
        <v>30</v>
      </c>
      <c r="B16">
        <v>52</v>
      </c>
      <c r="C16">
        <v>18</v>
      </c>
      <c r="D16">
        <v>0</v>
      </c>
      <c r="E16">
        <v>0</v>
      </c>
      <c r="F16">
        <v>0</v>
      </c>
      <c r="G16" t="s">
        <v>14</v>
      </c>
    </row>
    <row r="17" spans="1:7" x14ac:dyDescent="0.2">
      <c r="A17" t="s">
        <v>31</v>
      </c>
      <c r="B17">
        <v>1</v>
      </c>
      <c r="C17">
        <v>1</v>
      </c>
      <c r="D17">
        <v>0</v>
      </c>
      <c r="E17">
        <v>0</v>
      </c>
      <c r="F17">
        <v>0</v>
      </c>
      <c r="G17" t="s">
        <v>14</v>
      </c>
    </row>
    <row r="18" spans="1:7" x14ac:dyDescent="0.2">
      <c r="A18" t="s">
        <v>32</v>
      </c>
      <c r="B18">
        <v>16</v>
      </c>
      <c r="C18">
        <v>1</v>
      </c>
      <c r="D18">
        <v>0</v>
      </c>
      <c r="E18">
        <v>0</v>
      </c>
      <c r="F18">
        <v>0</v>
      </c>
      <c r="G18" t="s">
        <v>14</v>
      </c>
    </row>
    <row r="19" spans="1:7" x14ac:dyDescent="0.2">
      <c r="A19" t="s">
        <v>33</v>
      </c>
      <c r="B19">
        <v>1</v>
      </c>
      <c r="C19">
        <v>1</v>
      </c>
      <c r="D19">
        <v>0</v>
      </c>
      <c r="E19">
        <v>0</v>
      </c>
      <c r="F19">
        <v>0</v>
      </c>
      <c r="G19" t="s">
        <v>14</v>
      </c>
    </row>
    <row r="20" spans="1:7" x14ac:dyDescent="0.2">
      <c r="A20" t="s">
        <v>34</v>
      </c>
      <c r="B20">
        <v>2</v>
      </c>
      <c r="C20">
        <v>1</v>
      </c>
      <c r="D20">
        <v>0</v>
      </c>
      <c r="E20">
        <v>0</v>
      </c>
      <c r="F20">
        <v>0</v>
      </c>
      <c r="G20" t="s">
        <v>14</v>
      </c>
    </row>
    <row r="21" spans="1:7" x14ac:dyDescent="0.2">
      <c r="A21" t="s">
        <v>35</v>
      </c>
      <c r="B21">
        <v>12</v>
      </c>
      <c r="C21">
        <v>8</v>
      </c>
      <c r="D21">
        <v>0</v>
      </c>
      <c r="E21">
        <v>0</v>
      </c>
      <c r="F21">
        <v>0</v>
      </c>
      <c r="G21" t="s">
        <v>14</v>
      </c>
    </row>
    <row r="22" spans="1:7" x14ac:dyDescent="0.2">
      <c r="A22" t="s">
        <v>36</v>
      </c>
      <c r="B22">
        <v>31</v>
      </c>
      <c r="C22">
        <v>11</v>
      </c>
      <c r="D22">
        <v>0</v>
      </c>
      <c r="E22">
        <v>0</v>
      </c>
      <c r="F22">
        <v>0</v>
      </c>
      <c r="G22" t="s">
        <v>14</v>
      </c>
    </row>
    <row r="23" spans="1:7" x14ac:dyDescent="0.2">
      <c r="A23" t="s">
        <v>37</v>
      </c>
      <c r="B23">
        <v>72</v>
      </c>
      <c r="C23">
        <v>18</v>
      </c>
      <c r="D23">
        <v>0</v>
      </c>
      <c r="E23">
        <v>0</v>
      </c>
      <c r="F23">
        <v>0</v>
      </c>
      <c r="G23" t="s">
        <v>14</v>
      </c>
    </row>
    <row r="24" spans="1:7" x14ac:dyDescent="0.2">
      <c r="A24" t="s">
        <v>38</v>
      </c>
      <c r="B24">
        <v>1</v>
      </c>
      <c r="C24">
        <v>0</v>
      </c>
      <c r="D24">
        <v>0</v>
      </c>
      <c r="E24">
        <v>0</v>
      </c>
      <c r="F24">
        <v>0</v>
      </c>
      <c r="G24" t="s">
        <v>14</v>
      </c>
    </row>
    <row r="25" spans="1:7" x14ac:dyDescent="0.2">
      <c r="A25" t="s">
        <v>39</v>
      </c>
      <c r="B25">
        <v>158</v>
      </c>
      <c r="C25">
        <v>30</v>
      </c>
      <c r="D25">
        <v>0</v>
      </c>
      <c r="E25">
        <v>0</v>
      </c>
      <c r="F25">
        <v>0</v>
      </c>
      <c r="G25" t="s">
        <v>14</v>
      </c>
    </row>
    <row r="26" spans="1:7" x14ac:dyDescent="0.2">
      <c r="A26" t="s">
        <v>40</v>
      </c>
      <c r="B26">
        <v>2</v>
      </c>
      <c r="C26">
        <v>0</v>
      </c>
      <c r="D26">
        <v>0</v>
      </c>
      <c r="E26">
        <v>0</v>
      </c>
      <c r="F26">
        <v>0</v>
      </c>
      <c r="G26" t="s">
        <v>14</v>
      </c>
    </row>
    <row r="27" spans="1:7" x14ac:dyDescent="0.2">
      <c r="A27" t="s">
        <v>41</v>
      </c>
      <c r="B27">
        <v>4</v>
      </c>
      <c r="C27">
        <v>0</v>
      </c>
      <c r="D27">
        <v>0</v>
      </c>
      <c r="E27">
        <v>0</v>
      </c>
      <c r="F27">
        <v>0</v>
      </c>
      <c r="G27" t="s">
        <v>14</v>
      </c>
    </row>
    <row r="28" spans="1:7" x14ac:dyDescent="0.2">
      <c r="A28" t="s">
        <v>42</v>
      </c>
      <c r="B28">
        <v>50</v>
      </c>
      <c r="C28">
        <v>17</v>
      </c>
      <c r="D28">
        <v>0</v>
      </c>
      <c r="E28">
        <v>0</v>
      </c>
      <c r="F28">
        <v>0</v>
      </c>
      <c r="G28" t="s">
        <v>14</v>
      </c>
    </row>
    <row r="29" spans="1:7" x14ac:dyDescent="0.2">
      <c r="A29" t="s">
        <v>43</v>
      </c>
      <c r="B29">
        <v>23</v>
      </c>
      <c r="C29">
        <v>11</v>
      </c>
      <c r="D29">
        <v>0</v>
      </c>
      <c r="E29">
        <v>0</v>
      </c>
      <c r="F29">
        <v>0</v>
      </c>
      <c r="G29" t="s">
        <v>28</v>
      </c>
    </row>
    <row r="30" spans="1:7" x14ac:dyDescent="0.2">
      <c r="A30" t="s">
        <v>44</v>
      </c>
      <c r="B30">
        <v>100</v>
      </c>
      <c r="C30">
        <v>32</v>
      </c>
      <c r="D30">
        <v>0</v>
      </c>
      <c r="E30">
        <v>0</v>
      </c>
      <c r="F30">
        <v>0</v>
      </c>
      <c r="G30" t="s">
        <v>28</v>
      </c>
    </row>
    <row r="31" spans="1:7" x14ac:dyDescent="0.2">
      <c r="A31" t="s">
        <v>45</v>
      </c>
      <c r="B31">
        <v>4</v>
      </c>
      <c r="C31">
        <v>2</v>
      </c>
      <c r="D31">
        <v>0</v>
      </c>
      <c r="E31">
        <v>0</v>
      </c>
      <c r="F31">
        <v>0</v>
      </c>
      <c r="G31" t="s">
        <v>14</v>
      </c>
    </row>
    <row r="32" spans="1:7" x14ac:dyDescent="0.2">
      <c r="A32" t="s">
        <v>46</v>
      </c>
      <c r="B32">
        <v>1</v>
      </c>
      <c r="C32">
        <v>0</v>
      </c>
      <c r="D32">
        <v>0</v>
      </c>
      <c r="E32">
        <v>0</v>
      </c>
      <c r="F32">
        <v>0</v>
      </c>
      <c r="G32" t="s">
        <v>14</v>
      </c>
    </row>
    <row r="33" spans="1:7" x14ac:dyDescent="0.2">
      <c r="A33" t="s">
        <v>47</v>
      </c>
      <c r="B33">
        <v>11</v>
      </c>
      <c r="C33">
        <v>2</v>
      </c>
      <c r="D33">
        <v>0</v>
      </c>
      <c r="E33">
        <v>0</v>
      </c>
      <c r="F33">
        <v>0</v>
      </c>
      <c r="G33" t="s">
        <v>14</v>
      </c>
    </row>
    <row r="34" spans="1:7" x14ac:dyDescent="0.2">
      <c r="A34" t="s">
        <v>48</v>
      </c>
      <c r="B34">
        <v>4</v>
      </c>
      <c r="C34">
        <v>1</v>
      </c>
      <c r="D34">
        <v>0</v>
      </c>
      <c r="E34">
        <v>0</v>
      </c>
      <c r="F34">
        <v>0</v>
      </c>
      <c r="G34" t="s">
        <v>14</v>
      </c>
    </row>
    <row r="35" spans="1:7" x14ac:dyDescent="0.2">
      <c r="A35" t="s">
        <v>49</v>
      </c>
      <c r="B35">
        <v>356</v>
      </c>
      <c r="C35">
        <v>53</v>
      </c>
      <c r="D35">
        <v>0</v>
      </c>
      <c r="E35">
        <v>0</v>
      </c>
      <c r="F35">
        <v>0</v>
      </c>
      <c r="G35" t="s">
        <v>28</v>
      </c>
    </row>
    <row r="36" spans="1:7" x14ac:dyDescent="0.2">
      <c r="A36" t="s">
        <v>50</v>
      </c>
      <c r="B36">
        <v>17</v>
      </c>
      <c r="C36">
        <v>8</v>
      </c>
      <c r="D36">
        <v>0</v>
      </c>
      <c r="E36">
        <v>0</v>
      </c>
      <c r="F36">
        <v>0</v>
      </c>
      <c r="G36" t="s">
        <v>14</v>
      </c>
    </row>
    <row r="37" spans="1:7" x14ac:dyDescent="0.2">
      <c r="A37" t="s">
        <v>51</v>
      </c>
      <c r="B37">
        <v>1</v>
      </c>
      <c r="C37">
        <v>0</v>
      </c>
      <c r="D37">
        <v>0</v>
      </c>
      <c r="E37">
        <v>0</v>
      </c>
      <c r="F37">
        <v>0</v>
      </c>
      <c r="G37" t="s">
        <v>14</v>
      </c>
    </row>
    <row r="38" spans="1:7" x14ac:dyDescent="0.2">
      <c r="A38" t="s">
        <v>52</v>
      </c>
      <c r="B38">
        <v>22</v>
      </c>
      <c r="C38">
        <v>2</v>
      </c>
      <c r="D38">
        <v>0</v>
      </c>
      <c r="E38">
        <v>0</v>
      </c>
      <c r="F38">
        <v>0</v>
      </c>
      <c r="G38" t="s">
        <v>14</v>
      </c>
    </row>
    <row r="39" spans="1:7" x14ac:dyDescent="0.2">
      <c r="A39" t="s">
        <v>53</v>
      </c>
      <c r="B39">
        <v>1</v>
      </c>
      <c r="C39">
        <v>0</v>
      </c>
      <c r="D39">
        <v>0</v>
      </c>
      <c r="E39">
        <v>0</v>
      </c>
      <c r="F39">
        <v>0</v>
      </c>
      <c r="G39" t="s">
        <v>14</v>
      </c>
    </row>
    <row r="40" spans="1:7" x14ac:dyDescent="0.2">
      <c r="A40" t="s">
        <v>54</v>
      </c>
      <c r="B40">
        <v>1</v>
      </c>
      <c r="C40">
        <v>0</v>
      </c>
      <c r="D40">
        <v>0</v>
      </c>
      <c r="E40">
        <v>0</v>
      </c>
      <c r="F40">
        <v>0</v>
      </c>
      <c r="G40" t="s">
        <v>14</v>
      </c>
    </row>
    <row r="41" spans="1:7" x14ac:dyDescent="0.2">
      <c r="A41" t="s">
        <v>55</v>
      </c>
      <c r="B41">
        <v>200</v>
      </c>
      <c r="C41">
        <v>67</v>
      </c>
      <c r="D41">
        <v>0</v>
      </c>
      <c r="E41">
        <v>21</v>
      </c>
      <c r="F41">
        <v>2</v>
      </c>
      <c r="G41" t="s">
        <v>28</v>
      </c>
    </row>
    <row r="42" spans="1:7" x14ac:dyDescent="0.2">
      <c r="A42" t="s">
        <v>56</v>
      </c>
      <c r="B42">
        <v>117</v>
      </c>
      <c r="C42">
        <v>5</v>
      </c>
      <c r="D42">
        <v>0</v>
      </c>
      <c r="E42">
        <v>1</v>
      </c>
      <c r="F42">
        <v>0</v>
      </c>
      <c r="G42" t="s">
        <v>14</v>
      </c>
    </row>
    <row r="43" spans="1:7" x14ac:dyDescent="0.2">
      <c r="A43" t="s">
        <v>57</v>
      </c>
      <c r="B43">
        <v>11</v>
      </c>
      <c r="C43">
        <v>5</v>
      </c>
      <c r="D43">
        <v>0</v>
      </c>
      <c r="E43">
        <v>0</v>
      </c>
      <c r="F43">
        <v>0</v>
      </c>
      <c r="G43" t="s">
        <v>14</v>
      </c>
    </row>
    <row r="44" spans="1:7" x14ac:dyDescent="0.2">
      <c r="A44" t="s">
        <v>58</v>
      </c>
      <c r="B44">
        <v>11</v>
      </c>
      <c r="C44">
        <v>4</v>
      </c>
      <c r="D44">
        <v>0</v>
      </c>
      <c r="E44">
        <v>0</v>
      </c>
      <c r="F44">
        <v>0</v>
      </c>
      <c r="G44" t="s">
        <v>14</v>
      </c>
    </row>
    <row r="45" spans="1:7" x14ac:dyDescent="0.2">
      <c r="A45" t="s">
        <v>59</v>
      </c>
      <c r="B45">
        <v>24</v>
      </c>
      <c r="C45">
        <v>9</v>
      </c>
      <c r="D45">
        <v>0</v>
      </c>
      <c r="E45">
        <v>0</v>
      </c>
      <c r="F45">
        <v>0</v>
      </c>
      <c r="G45" t="s">
        <v>14</v>
      </c>
    </row>
    <row r="46" spans="1:7" x14ac:dyDescent="0.2">
      <c r="A46" t="s">
        <v>60</v>
      </c>
      <c r="B46">
        <v>89</v>
      </c>
      <c r="C46">
        <v>35</v>
      </c>
      <c r="D46">
        <v>0</v>
      </c>
      <c r="E46">
        <v>0</v>
      </c>
      <c r="F46">
        <v>0</v>
      </c>
      <c r="G46" t="s">
        <v>14</v>
      </c>
    </row>
    <row r="47" spans="1:7" x14ac:dyDescent="0.2">
      <c r="A47" t="s">
        <v>61</v>
      </c>
      <c r="B47">
        <v>1</v>
      </c>
      <c r="C47">
        <v>1</v>
      </c>
      <c r="D47">
        <v>0</v>
      </c>
      <c r="E47">
        <v>0</v>
      </c>
      <c r="F47">
        <v>0</v>
      </c>
      <c r="G47" t="s">
        <v>14</v>
      </c>
    </row>
    <row r="48" spans="1:7" x14ac:dyDescent="0.2">
      <c r="A48" t="s">
        <v>62</v>
      </c>
      <c r="B48">
        <v>1</v>
      </c>
      <c r="C48">
        <v>0</v>
      </c>
      <c r="D48">
        <v>0</v>
      </c>
      <c r="E48">
        <v>0</v>
      </c>
      <c r="F48">
        <v>0</v>
      </c>
      <c r="G48" t="s">
        <v>14</v>
      </c>
    </row>
    <row r="49" spans="1:7" x14ac:dyDescent="0.2">
      <c r="A49" t="s">
        <v>63</v>
      </c>
      <c r="B49">
        <v>3</v>
      </c>
      <c r="C49">
        <v>2</v>
      </c>
      <c r="D49">
        <v>0</v>
      </c>
      <c r="E49">
        <v>0</v>
      </c>
      <c r="F49">
        <v>0</v>
      </c>
      <c r="G49" t="s">
        <v>14</v>
      </c>
    </row>
    <row r="50" spans="1:7" x14ac:dyDescent="0.2">
      <c r="A50" t="s">
        <v>64</v>
      </c>
      <c r="B50">
        <v>158</v>
      </c>
      <c r="C50">
        <v>35</v>
      </c>
      <c r="D50">
        <v>0</v>
      </c>
      <c r="E50">
        <v>0</v>
      </c>
      <c r="F50">
        <v>0</v>
      </c>
      <c r="G50" t="s">
        <v>28</v>
      </c>
    </row>
    <row r="51" spans="1:7" x14ac:dyDescent="0.2">
      <c r="A51" t="s">
        <v>65</v>
      </c>
      <c r="B51">
        <v>6</v>
      </c>
      <c r="C51">
        <v>0</v>
      </c>
      <c r="D51">
        <v>0</v>
      </c>
      <c r="E51">
        <v>0</v>
      </c>
      <c r="F51">
        <v>0</v>
      </c>
      <c r="G51" t="s">
        <v>14</v>
      </c>
    </row>
    <row r="52" spans="1:7" x14ac:dyDescent="0.2">
      <c r="A52" t="s">
        <v>66</v>
      </c>
      <c r="B52">
        <v>34</v>
      </c>
      <c r="C52">
        <v>11</v>
      </c>
      <c r="D52">
        <v>1</v>
      </c>
      <c r="E52">
        <v>0</v>
      </c>
      <c r="F52">
        <v>0</v>
      </c>
      <c r="G52" t="s">
        <v>28</v>
      </c>
    </row>
    <row r="53" spans="1:7" x14ac:dyDescent="0.2">
      <c r="A53" t="s">
        <v>67</v>
      </c>
      <c r="B53">
        <v>1</v>
      </c>
      <c r="C53">
        <v>1</v>
      </c>
      <c r="D53">
        <v>0</v>
      </c>
      <c r="E53">
        <v>0</v>
      </c>
      <c r="F53">
        <v>0</v>
      </c>
      <c r="G53" t="s">
        <v>14</v>
      </c>
    </row>
    <row r="54" spans="1:7" x14ac:dyDescent="0.2">
      <c r="A54" t="s">
        <v>68</v>
      </c>
      <c r="B54">
        <v>1</v>
      </c>
      <c r="C54">
        <v>0</v>
      </c>
      <c r="D54">
        <v>0</v>
      </c>
      <c r="E54">
        <v>0</v>
      </c>
      <c r="F54">
        <v>0</v>
      </c>
      <c r="G54" t="s">
        <v>14</v>
      </c>
    </row>
    <row r="55" spans="1:7" x14ac:dyDescent="0.2">
      <c r="A55" t="s">
        <v>69</v>
      </c>
      <c r="B55">
        <v>25</v>
      </c>
      <c r="C55">
        <v>13</v>
      </c>
      <c r="D55">
        <v>0</v>
      </c>
      <c r="E55">
        <v>0</v>
      </c>
      <c r="F55">
        <v>0</v>
      </c>
      <c r="G55" t="s">
        <v>14</v>
      </c>
    </row>
    <row r="56" spans="1:7" x14ac:dyDescent="0.2">
      <c r="A56" t="s">
        <v>70</v>
      </c>
      <c r="B56">
        <v>30</v>
      </c>
      <c r="C56">
        <v>9</v>
      </c>
      <c r="D56">
        <v>0</v>
      </c>
      <c r="E56">
        <v>0</v>
      </c>
      <c r="F56">
        <v>0</v>
      </c>
      <c r="G56" t="s">
        <v>14</v>
      </c>
    </row>
    <row r="57" spans="1:7" x14ac:dyDescent="0.2">
      <c r="A57" t="s">
        <v>71</v>
      </c>
      <c r="B57">
        <v>12</v>
      </c>
      <c r="C57">
        <v>2</v>
      </c>
      <c r="D57">
        <v>0</v>
      </c>
      <c r="E57">
        <v>0</v>
      </c>
      <c r="F57">
        <v>0</v>
      </c>
      <c r="G57" t="s">
        <v>14</v>
      </c>
    </row>
    <row r="58" spans="1:7" x14ac:dyDescent="0.2">
      <c r="A58" t="s">
        <v>72</v>
      </c>
      <c r="B58">
        <v>319</v>
      </c>
      <c r="C58">
        <v>81</v>
      </c>
      <c r="D58">
        <v>0</v>
      </c>
      <c r="E58">
        <v>0</v>
      </c>
      <c r="F58">
        <v>0</v>
      </c>
      <c r="G58" t="s">
        <v>14</v>
      </c>
    </row>
    <row r="59" spans="1:7" x14ac:dyDescent="0.2">
      <c r="A59" t="s">
        <v>73</v>
      </c>
      <c r="B59">
        <v>16</v>
      </c>
      <c r="C59">
        <v>1</v>
      </c>
      <c r="D59">
        <v>0</v>
      </c>
      <c r="E59">
        <v>0</v>
      </c>
      <c r="F59">
        <v>0</v>
      </c>
      <c r="G59" t="s">
        <v>14</v>
      </c>
    </row>
    <row r="60" spans="1:7" x14ac:dyDescent="0.2">
      <c r="A60" t="s">
        <v>74</v>
      </c>
      <c r="B60">
        <v>1</v>
      </c>
      <c r="C60">
        <v>0</v>
      </c>
      <c r="D60">
        <v>0</v>
      </c>
      <c r="E60">
        <v>1</v>
      </c>
      <c r="F60">
        <v>0</v>
      </c>
      <c r="G60" t="s">
        <v>14</v>
      </c>
    </row>
    <row r="61" spans="1:7" x14ac:dyDescent="0.2">
      <c r="A61" t="s">
        <v>75</v>
      </c>
      <c r="B61">
        <v>2</v>
      </c>
      <c r="C61">
        <v>0</v>
      </c>
      <c r="D61">
        <v>0</v>
      </c>
      <c r="E61">
        <v>0</v>
      </c>
      <c r="F61">
        <v>0</v>
      </c>
      <c r="G61" t="s">
        <v>14</v>
      </c>
    </row>
    <row r="62" spans="1:7" x14ac:dyDescent="0.2">
      <c r="A62" t="s">
        <v>76</v>
      </c>
      <c r="B62">
        <v>4</v>
      </c>
      <c r="C62">
        <v>0</v>
      </c>
      <c r="D62">
        <v>0</v>
      </c>
      <c r="E62">
        <v>0</v>
      </c>
      <c r="F62">
        <v>0</v>
      </c>
      <c r="G62" t="s">
        <v>14</v>
      </c>
    </row>
    <row r="63" spans="1:7" x14ac:dyDescent="0.2">
      <c r="A63" t="s">
        <v>77</v>
      </c>
      <c r="B63">
        <v>261</v>
      </c>
      <c r="C63">
        <v>26</v>
      </c>
      <c r="D63">
        <v>0</v>
      </c>
      <c r="E63">
        <v>2</v>
      </c>
      <c r="F63">
        <v>0</v>
      </c>
      <c r="G63" t="s">
        <v>14</v>
      </c>
    </row>
    <row r="64" spans="1:7" x14ac:dyDescent="0.2">
      <c r="A64" t="s">
        <v>78</v>
      </c>
      <c r="B64">
        <v>55</v>
      </c>
      <c r="C64">
        <v>8</v>
      </c>
      <c r="D64">
        <v>0</v>
      </c>
      <c r="E64">
        <v>0</v>
      </c>
      <c r="F64">
        <v>0</v>
      </c>
      <c r="G64" t="s">
        <v>28</v>
      </c>
    </row>
    <row r="65" spans="1:7" x14ac:dyDescent="0.2">
      <c r="A65" t="s">
        <v>79</v>
      </c>
      <c r="B65">
        <v>1</v>
      </c>
      <c r="C65">
        <v>0</v>
      </c>
      <c r="D65">
        <v>0</v>
      </c>
      <c r="E65">
        <v>0</v>
      </c>
      <c r="F65">
        <v>0</v>
      </c>
      <c r="G65" t="s">
        <v>14</v>
      </c>
    </row>
    <row r="66" spans="1:7" x14ac:dyDescent="0.2">
      <c r="A66" t="s">
        <v>80</v>
      </c>
      <c r="B66">
        <v>5</v>
      </c>
      <c r="C66">
        <v>1</v>
      </c>
      <c r="D66">
        <v>0</v>
      </c>
      <c r="E66">
        <v>0</v>
      </c>
      <c r="F66">
        <v>0</v>
      </c>
      <c r="G66" t="s">
        <v>14</v>
      </c>
    </row>
    <row r="67" spans="1:7" x14ac:dyDescent="0.2">
      <c r="A67" t="s">
        <v>81</v>
      </c>
      <c r="B67">
        <v>2</v>
      </c>
      <c r="C67">
        <v>1</v>
      </c>
      <c r="D67">
        <v>0</v>
      </c>
      <c r="E67">
        <v>0</v>
      </c>
      <c r="F67">
        <v>0</v>
      </c>
      <c r="G67" t="s">
        <v>14</v>
      </c>
    </row>
    <row r="68" spans="1:7" x14ac:dyDescent="0.2">
      <c r="A68" t="s">
        <v>82</v>
      </c>
      <c r="B68">
        <v>2</v>
      </c>
      <c r="C68">
        <v>0</v>
      </c>
      <c r="D68">
        <v>0</v>
      </c>
      <c r="E68">
        <v>0</v>
      </c>
      <c r="F68">
        <v>0</v>
      </c>
      <c r="G68" t="s">
        <v>14</v>
      </c>
    </row>
    <row r="69" spans="1:7" x14ac:dyDescent="0.2">
      <c r="A69" t="s">
        <v>83</v>
      </c>
      <c r="B69">
        <v>21</v>
      </c>
      <c r="C69">
        <v>7</v>
      </c>
      <c r="D69">
        <v>0</v>
      </c>
      <c r="E69">
        <v>0</v>
      </c>
      <c r="F69">
        <v>0</v>
      </c>
      <c r="G69" t="s">
        <v>14</v>
      </c>
    </row>
    <row r="70" spans="1:7" x14ac:dyDescent="0.2">
      <c r="A70" t="s">
        <v>84</v>
      </c>
      <c r="B70">
        <v>76</v>
      </c>
      <c r="C70">
        <v>13</v>
      </c>
      <c r="D70">
        <v>0</v>
      </c>
      <c r="E70">
        <v>47</v>
      </c>
      <c r="F70">
        <v>0</v>
      </c>
      <c r="G70" t="s">
        <v>14</v>
      </c>
    </row>
    <row r="71" spans="1:7" x14ac:dyDescent="0.2">
      <c r="A71" t="s">
        <v>85</v>
      </c>
      <c r="B71">
        <v>3</v>
      </c>
      <c r="C71">
        <v>0</v>
      </c>
      <c r="D71">
        <v>0</v>
      </c>
      <c r="E71">
        <v>0</v>
      </c>
      <c r="F71">
        <v>0</v>
      </c>
      <c r="G71" t="s">
        <v>14</v>
      </c>
    </row>
    <row r="72" spans="1:7" x14ac:dyDescent="0.2">
      <c r="A72" t="s">
        <v>86</v>
      </c>
      <c r="B72">
        <v>1</v>
      </c>
      <c r="C72">
        <v>0</v>
      </c>
      <c r="D72">
        <v>0</v>
      </c>
      <c r="E72">
        <v>0</v>
      </c>
      <c r="F72">
        <v>0</v>
      </c>
      <c r="G72" t="s">
        <v>14</v>
      </c>
    </row>
    <row r="73" spans="1:7" x14ac:dyDescent="0.2">
      <c r="A73" t="s">
        <v>88</v>
      </c>
      <c r="B73">
        <v>20</v>
      </c>
      <c r="C73">
        <v>8</v>
      </c>
      <c r="D73">
        <v>0</v>
      </c>
      <c r="E73">
        <v>0</v>
      </c>
      <c r="F73">
        <v>0</v>
      </c>
      <c r="G73" t="s">
        <v>14</v>
      </c>
    </row>
    <row r="74" spans="1:7" x14ac:dyDescent="0.2">
      <c r="A74" t="s">
        <v>89</v>
      </c>
      <c r="B74">
        <v>9</v>
      </c>
      <c r="C74">
        <v>3</v>
      </c>
      <c r="D74">
        <v>0</v>
      </c>
      <c r="E74">
        <v>0</v>
      </c>
      <c r="F74">
        <v>0</v>
      </c>
      <c r="G74" t="s">
        <v>14</v>
      </c>
    </row>
    <row r="75" spans="1:7" x14ac:dyDescent="0.2">
      <c r="A75" t="s">
        <v>90</v>
      </c>
      <c r="B75">
        <v>163</v>
      </c>
      <c r="C75">
        <v>6</v>
      </c>
      <c r="D75">
        <v>0</v>
      </c>
      <c r="E75">
        <v>29</v>
      </c>
      <c r="F75">
        <v>0</v>
      </c>
      <c r="G75" t="s">
        <v>14</v>
      </c>
    </row>
    <row r="76" spans="1:7" x14ac:dyDescent="0.2">
      <c r="A76" t="s">
        <v>91</v>
      </c>
      <c r="B76">
        <v>13</v>
      </c>
      <c r="C76">
        <v>7</v>
      </c>
      <c r="D76">
        <v>0</v>
      </c>
      <c r="E76">
        <v>0</v>
      </c>
      <c r="F76">
        <v>0</v>
      </c>
      <c r="G76" t="s">
        <v>14</v>
      </c>
    </row>
    <row r="77" spans="1:7" x14ac:dyDescent="0.2">
      <c r="A77" t="s">
        <v>92</v>
      </c>
      <c r="B77">
        <v>1</v>
      </c>
      <c r="C77">
        <v>1</v>
      </c>
      <c r="D77">
        <v>0</v>
      </c>
      <c r="E77">
        <v>0</v>
      </c>
      <c r="F77">
        <v>0</v>
      </c>
      <c r="G77" t="s">
        <v>14</v>
      </c>
    </row>
    <row r="78" spans="1:7" x14ac:dyDescent="0.2">
      <c r="A78" t="s">
        <v>93</v>
      </c>
      <c r="B78">
        <v>67</v>
      </c>
      <c r="C78">
        <v>16</v>
      </c>
      <c r="D78">
        <v>0</v>
      </c>
      <c r="E78">
        <v>0</v>
      </c>
      <c r="F78">
        <v>0</v>
      </c>
      <c r="G78" t="s">
        <v>14</v>
      </c>
    </row>
    <row r="79" spans="1:7" x14ac:dyDescent="0.2">
      <c r="A79" t="s">
        <v>94</v>
      </c>
      <c r="B79">
        <v>12</v>
      </c>
      <c r="C79">
        <v>4</v>
      </c>
      <c r="D79">
        <v>0</v>
      </c>
      <c r="E79">
        <v>0</v>
      </c>
      <c r="F79">
        <v>0</v>
      </c>
      <c r="G79" t="s">
        <v>14</v>
      </c>
    </row>
    <row r="80" spans="1:7" x14ac:dyDescent="0.2">
      <c r="A80" t="s">
        <v>95</v>
      </c>
      <c r="B80">
        <v>26</v>
      </c>
      <c r="C80">
        <v>1</v>
      </c>
      <c r="D80">
        <v>0</v>
      </c>
      <c r="E80">
        <v>0</v>
      </c>
      <c r="F80">
        <v>0</v>
      </c>
      <c r="G80" t="s">
        <v>14</v>
      </c>
    </row>
    <row r="81" spans="1:7" x14ac:dyDescent="0.2">
      <c r="A81" t="s">
        <v>97</v>
      </c>
      <c r="B81">
        <v>1</v>
      </c>
      <c r="C81">
        <v>1</v>
      </c>
      <c r="D81">
        <v>0</v>
      </c>
      <c r="E81">
        <v>0</v>
      </c>
      <c r="F81">
        <v>0</v>
      </c>
      <c r="G81" t="s">
        <v>14</v>
      </c>
    </row>
    <row r="82" spans="1:7" x14ac:dyDescent="0.2">
      <c r="A82" t="s">
        <v>98</v>
      </c>
      <c r="B82">
        <v>129</v>
      </c>
      <c r="C82">
        <v>34</v>
      </c>
      <c r="D82">
        <v>0</v>
      </c>
      <c r="E82">
        <v>0</v>
      </c>
      <c r="F82">
        <v>0</v>
      </c>
      <c r="G82" t="s">
        <v>14</v>
      </c>
    </row>
    <row r="83" spans="1:7" x14ac:dyDescent="0.2">
      <c r="A83" t="s">
        <v>99</v>
      </c>
      <c r="B83">
        <v>15</v>
      </c>
      <c r="C83">
        <v>5</v>
      </c>
      <c r="D83">
        <v>0</v>
      </c>
      <c r="E83">
        <v>0</v>
      </c>
      <c r="F83">
        <v>0</v>
      </c>
      <c r="G83" t="s">
        <v>14</v>
      </c>
    </row>
    <row r="84" spans="1:7" x14ac:dyDescent="0.2">
      <c r="A84" t="s">
        <v>100</v>
      </c>
      <c r="B84">
        <v>97</v>
      </c>
      <c r="C84">
        <v>3</v>
      </c>
      <c r="D84">
        <v>0</v>
      </c>
      <c r="E84">
        <v>32</v>
      </c>
      <c r="F84">
        <v>3</v>
      </c>
      <c r="G84" t="s">
        <v>28</v>
      </c>
    </row>
    <row r="85" spans="1:7" x14ac:dyDescent="0.2">
      <c r="A85" t="s">
        <v>101</v>
      </c>
      <c r="B85">
        <v>17</v>
      </c>
      <c r="C85">
        <v>2</v>
      </c>
      <c r="D85">
        <v>0</v>
      </c>
      <c r="E85">
        <v>0</v>
      </c>
      <c r="F85">
        <v>0</v>
      </c>
      <c r="G85" t="s">
        <v>14</v>
      </c>
    </row>
    <row r="86" spans="1:7" x14ac:dyDescent="0.2">
      <c r="A86" t="s">
        <v>102</v>
      </c>
      <c r="B86">
        <v>40</v>
      </c>
      <c r="C86">
        <v>11</v>
      </c>
      <c r="D86">
        <v>1</v>
      </c>
      <c r="E86">
        <v>0</v>
      </c>
      <c r="F86">
        <v>0</v>
      </c>
      <c r="G86" t="s">
        <v>28</v>
      </c>
    </row>
    <row r="87" spans="1:7" x14ac:dyDescent="0.2">
      <c r="A87" t="s">
        <v>103</v>
      </c>
      <c r="B87">
        <v>31</v>
      </c>
      <c r="C87">
        <v>15</v>
      </c>
      <c r="D87">
        <v>0</v>
      </c>
      <c r="E87">
        <v>0</v>
      </c>
      <c r="F87">
        <v>0</v>
      </c>
      <c r="G87" t="s">
        <v>14</v>
      </c>
    </row>
    <row r="88" spans="1:7" x14ac:dyDescent="0.2">
      <c r="A88" t="s">
        <v>104</v>
      </c>
      <c r="B88">
        <v>1</v>
      </c>
      <c r="C88">
        <v>0</v>
      </c>
      <c r="D88">
        <v>0</v>
      </c>
      <c r="E88">
        <v>0</v>
      </c>
      <c r="F88">
        <v>0</v>
      </c>
      <c r="G88" t="s">
        <v>14</v>
      </c>
    </row>
    <row r="89" spans="1:7" x14ac:dyDescent="0.2">
      <c r="A89" t="s">
        <v>106</v>
      </c>
      <c r="B89">
        <v>84</v>
      </c>
      <c r="C89">
        <v>25</v>
      </c>
      <c r="D89">
        <v>0</v>
      </c>
      <c r="E89">
        <v>0</v>
      </c>
      <c r="F89">
        <v>0</v>
      </c>
      <c r="G89" t="s">
        <v>14</v>
      </c>
    </row>
    <row r="90" spans="1:7" x14ac:dyDescent="0.2">
      <c r="A90" t="s">
        <v>110</v>
      </c>
      <c r="B90">
        <v>1</v>
      </c>
      <c r="C90">
        <v>1</v>
      </c>
      <c r="D90">
        <v>0</v>
      </c>
      <c r="E90">
        <v>0</v>
      </c>
      <c r="F90">
        <v>0</v>
      </c>
      <c r="G90" t="s">
        <v>28</v>
      </c>
    </row>
    <row r="91" spans="1:7" x14ac:dyDescent="0.2">
      <c r="A91" t="s">
        <v>107</v>
      </c>
      <c r="B91">
        <v>23</v>
      </c>
      <c r="C91">
        <v>3</v>
      </c>
      <c r="D91">
        <v>0</v>
      </c>
      <c r="E91">
        <v>0</v>
      </c>
      <c r="F91">
        <v>0</v>
      </c>
      <c r="G91" t="s">
        <v>14</v>
      </c>
    </row>
    <row r="92" spans="1:7" x14ac:dyDescent="0.2">
      <c r="A92" t="s">
        <v>108</v>
      </c>
      <c r="B92">
        <v>2</v>
      </c>
      <c r="C92">
        <v>0</v>
      </c>
      <c r="D92">
        <v>0</v>
      </c>
      <c r="E92">
        <v>0</v>
      </c>
      <c r="F92">
        <v>0</v>
      </c>
      <c r="G92" t="s">
        <v>14</v>
      </c>
    </row>
    <row r="93" spans="1:7" x14ac:dyDescent="0.2">
      <c r="A93" t="s">
        <v>109</v>
      </c>
      <c r="B93">
        <v>1</v>
      </c>
      <c r="C93">
        <v>0</v>
      </c>
      <c r="D93">
        <v>0</v>
      </c>
      <c r="E93">
        <v>0</v>
      </c>
      <c r="F93">
        <v>0</v>
      </c>
      <c r="G93" t="s">
        <v>14</v>
      </c>
    </row>
    <row r="94" spans="1:7" x14ac:dyDescent="0.2">
      <c r="A94" t="s">
        <v>112</v>
      </c>
      <c r="B94">
        <v>8</v>
      </c>
      <c r="C94">
        <v>2</v>
      </c>
      <c r="D94">
        <v>0</v>
      </c>
      <c r="E94">
        <v>0</v>
      </c>
      <c r="F94">
        <v>0</v>
      </c>
      <c r="G94" t="s">
        <v>14</v>
      </c>
    </row>
    <row r="95" spans="1:7" x14ac:dyDescent="0.2">
      <c r="A95" t="s">
        <v>114</v>
      </c>
      <c r="B95">
        <v>1</v>
      </c>
      <c r="C95">
        <v>0</v>
      </c>
      <c r="D95">
        <v>0</v>
      </c>
      <c r="E95">
        <v>0</v>
      </c>
      <c r="F95">
        <v>0</v>
      </c>
      <c r="G95" t="s">
        <v>14</v>
      </c>
    </row>
    <row r="96" spans="1:7" x14ac:dyDescent="0.2">
      <c r="A96" t="s">
        <v>115</v>
      </c>
      <c r="B96">
        <v>4</v>
      </c>
      <c r="C96">
        <v>0</v>
      </c>
      <c r="D96">
        <v>0</v>
      </c>
      <c r="E96">
        <v>0</v>
      </c>
      <c r="F96">
        <v>0</v>
      </c>
      <c r="G96" t="s">
        <v>14</v>
      </c>
    </row>
    <row r="97" spans="1:7" x14ac:dyDescent="0.2">
      <c r="A97" t="s">
        <v>116</v>
      </c>
      <c r="B97">
        <v>23</v>
      </c>
      <c r="C97">
        <v>10</v>
      </c>
      <c r="D97">
        <v>0</v>
      </c>
      <c r="E97">
        <v>0</v>
      </c>
      <c r="F97">
        <v>0</v>
      </c>
      <c r="G97" t="s">
        <v>14</v>
      </c>
    </row>
    <row r="98" spans="1:7" x14ac:dyDescent="0.2">
      <c r="A98" t="s">
        <v>117</v>
      </c>
      <c r="B98">
        <v>22</v>
      </c>
      <c r="C98">
        <v>8</v>
      </c>
      <c r="D98">
        <v>0</v>
      </c>
      <c r="E98">
        <v>0</v>
      </c>
      <c r="F98">
        <v>0</v>
      </c>
      <c r="G98" t="s">
        <v>14</v>
      </c>
    </row>
    <row r="99" spans="1:7" x14ac:dyDescent="0.2">
      <c r="A99" t="s">
        <v>118</v>
      </c>
      <c r="B99">
        <v>25</v>
      </c>
      <c r="C99">
        <v>8</v>
      </c>
      <c r="D99">
        <v>0</v>
      </c>
      <c r="E99">
        <v>0</v>
      </c>
      <c r="F99">
        <v>0</v>
      </c>
      <c r="G99" t="s">
        <v>14</v>
      </c>
    </row>
    <row r="100" spans="1:7" x14ac:dyDescent="0.2">
      <c r="A100" t="s">
        <v>119</v>
      </c>
      <c r="B100">
        <v>127</v>
      </c>
      <c r="C100">
        <v>22</v>
      </c>
      <c r="D100">
        <v>0</v>
      </c>
      <c r="E100">
        <v>0</v>
      </c>
      <c r="F100">
        <v>0</v>
      </c>
      <c r="G100" t="s">
        <v>14</v>
      </c>
    </row>
    <row r="101" spans="1:7" x14ac:dyDescent="0.2">
      <c r="A101" t="s">
        <v>120</v>
      </c>
      <c r="B101">
        <v>146</v>
      </c>
      <c r="C101">
        <v>23</v>
      </c>
      <c r="D101">
        <v>0</v>
      </c>
      <c r="E101">
        <v>1</v>
      </c>
      <c r="F101">
        <v>0</v>
      </c>
      <c r="G101" t="s">
        <v>14</v>
      </c>
    </row>
    <row r="102" spans="1:7" x14ac:dyDescent="0.2">
      <c r="A102" t="s">
        <v>121</v>
      </c>
      <c r="B102">
        <v>32</v>
      </c>
      <c r="C102">
        <v>8</v>
      </c>
      <c r="D102">
        <v>0</v>
      </c>
      <c r="E102">
        <v>0</v>
      </c>
      <c r="F102">
        <v>0</v>
      </c>
      <c r="G102" t="s">
        <v>14</v>
      </c>
    </row>
    <row r="103" spans="1:7" x14ac:dyDescent="0.2">
      <c r="A103" t="s">
        <v>122</v>
      </c>
      <c r="B103">
        <v>104</v>
      </c>
      <c r="C103">
        <v>17</v>
      </c>
      <c r="D103">
        <v>0</v>
      </c>
      <c r="E103">
        <v>0</v>
      </c>
      <c r="F103">
        <v>0</v>
      </c>
      <c r="G103" t="s">
        <v>14</v>
      </c>
    </row>
    <row r="104" spans="1:7" x14ac:dyDescent="0.2">
      <c r="A104" t="s">
        <v>123</v>
      </c>
      <c r="B104">
        <v>23</v>
      </c>
      <c r="C104">
        <v>9</v>
      </c>
      <c r="D104">
        <v>0</v>
      </c>
      <c r="E104">
        <v>0</v>
      </c>
      <c r="F104">
        <v>0</v>
      </c>
      <c r="G104" t="s">
        <v>14</v>
      </c>
    </row>
    <row r="105" spans="1:7" x14ac:dyDescent="0.2">
      <c r="A105" t="s">
        <v>124</v>
      </c>
      <c r="B105">
        <v>53</v>
      </c>
      <c r="C105">
        <v>21</v>
      </c>
      <c r="D105">
        <v>0</v>
      </c>
      <c r="E105">
        <v>0</v>
      </c>
      <c r="F105">
        <v>0</v>
      </c>
      <c r="G105" t="s">
        <v>28</v>
      </c>
    </row>
    <row r="106" spans="1:7" x14ac:dyDescent="0.2">
      <c r="A106" t="s">
        <v>125</v>
      </c>
      <c r="B106">
        <v>1</v>
      </c>
      <c r="C106">
        <v>0</v>
      </c>
      <c r="D106">
        <v>0</v>
      </c>
      <c r="E106">
        <v>0</v>
      </c>
      <c r="F106">
        <v>0</v>
      </c>
      <c r="G106" t="s">
        <v>14</v>
      </c>
    </row>
    <row r="107" spans="1:7" x14ac:dyDescent="0.2">
      <c r="A107" t="s">
        <v>126</v>
      </c>
      <c r="B107">
        <v>152</v>
      </c>
      <c r="C107">
        <v>18</v>
      </c>
      <c r="D107">
        <v>0</v>
      </c>
      <c r="E107">
        <v>0</v>
      </c>
      <c r="F107">
        <v>0</v>
      </c>
      <c r="G107" t="s">
        <v>14</v>
      </c>
    </row>
    <row r="108" spans="1:7" x14ac:dyDescent="0.2">
      <c r="A108" t="s">
        <v>127</v>
      </c>
      <c r="B108">
        <v>1</v>
      </c>
      <c r="C108">
        <v>2</v>
      </c>
      <c r="D108">
        <v>0</v>
      </c>
      <c r="E108">
        <v>0</v>
      </c>
      <c r="F108">
        <v>0</v>
      </c>
      <c r="G108" t="s">
        <v>14</v>
      </c>
    </row>
    <row r="109" spans="1:7" x14ac:dyDescent="0.2">
      <c r="A109" t="s">
        <v>128</v>
      </c>
      <c r="B109">
        <v>5</v>
      </c>
      <c r="C109">
        <v>1</v>
      </c>
      <c r="D109">
        <v>0</v>
      </c>
      <c r="E109">
        <v>1</v>
      </c>
      <c r="F109">
        <v>0</v>
      </c>
      <c r="G109" t="s">
        <v>14</v>
      </c>
    </row>
    <row r="110" spans="1:7" x14ac:dyDescent="0.2">
      <c r="A110" t="s">
        <v>129</v>
      </c>
      <c r="B110">
        <v>17</v>
      </c>
      <c r="C110">
        <v>0</v>
      </c>
      <c r="D110">
        <v>0.5</v>
      </c>
      <c r="E110">
        <v>1</v>
      </c>
      <c r="F110">
        <v>0</v>
      </c>
      <c r="G110" t="s">
        <v>14</v>
      </c>
    </row>
    <row r="111" spans="1:7" x14ac:dyDescent="0.2">
      <c r="A111" t="s">
        <v>130</v>
      </c>
      <c r="B111">
        <v>1</v>
      </c>
      <c r="C111">
        <v>1</v>
      </c>
      <c r="D111">
        <v>0</v>
      </c>
      <c r="E111">
        <v>0</v>
      </c>
      <c r="F111">
        <v>0</v>
      </c>
      <c r="G111" t="s">
        <v>14</v>
      </c>
    </row>
    <row r="112" spans="1:7" x14ac:dyDescent="0.2">
      <c r="A112" t="s">
        <v>131</v>
      </c>
      <c r="B112">
        <v>1</v>
      </c>
      <c r="C112">
        <v>0</v>
      </c>
      <c r="D112">
        <v>0</v>
      </c>
      <c r="E112">
        <v>0</v>
      </c>
      <c r="F112">
        <v>0</v>
      </c>
      <c r="G112" t="s">
        <v>14</v>
      </c>
    </row>
    <row r="113" spans="1:7" x14ac:dyDescent="0.2">
      <c r="A113" t="s">
        <v>132</v>
      </c>
      <c r="B113">
        <v>1</v>
      </c>
      <c r="C113">
        <v>0</v>
      </c>
      <c r="D113">
        <v>0</v>
      </c>
      <c r="E113">
        <v>0</v>
      </c>
      <c r="F113">
        <v>0</v>
      </c>
      <c r="G113" t="s">
        <v>14</v>
      </c>
    </row>
    <row r="114" spans="1:7" x14ac:dyDescent="0.2">
      <c r="A114" t="s">
        <v>133</v>
      </c>
      <c r="B114">
        <v>1</v>
      </c>
      <c r="C114">
        <v>0</v>
      </c>
      <c r="D114">
        <v>0</v>
      </c>
      <c r="E114">
        <v>0</v>
      </c>
      <c r="F114">
        <v>0</v>
      </c>
      <c r="G114" t="s">
        <v>14</v>
      </c>
    </row>
    <row r="115" spans="1:7" x14ac:dyDescent="0.2">
      <c r="A115" t="s">
        <v>134</v>
      </c>
      <c r="B115">
        <v>4</v>
      </c>
      <c r="C115">
        <v>0</v>
      </c>
      <c r="D115">
        <v>0</v>
      </c>
      <c r="E115">
        <v>0</v>
      </c>
      <c r="F115">
        <v>0</v>
      </c>
      <c r="G115" t="s">
        <v>14</v>
      </c>
    </row>
    <row r="116" spans="1:7" x14ac:dyDescent="0.2">
      <c r="A116" t="s">
        <v>135</v>
      </c>
      <c r="B116">
        <v>2</v>
      </c>
      <c r="C116">
        <v>0</v>
      </c>
      <c r="D116">
        <v>0</v>
      </c>
      <c r="E116">
        <v>0</v>
      </c>
      <c r="F116">
        <v>0</v>
      </c>
      <c r="G116" t="s">
        <v>14</v>
      </c>
    </row>
    <row r="117" spans="1:7" x14ac:dyDescent="0.2">
      <c r="A117" t="s">
        <v>136</v>
      </c>
      <c r="B117">
        <v>1</v>
      </c>
      <c r="C117">
        <v>0</v>
      </c>
      <c r="D117">
        <v>0</v>
      </c>
      <c r="E117">
        <v>2</v>
      </c>
      <c r="F117">
        <v>0</v>
      </c>
      <c r="G117" t="s">
        <v>14</v>
      </c>
    </row>
    <row r="118" spans="1:7" x14ac:dyDescent="0.2">
      <c r="A118" t="s">
        <v>137</v>
      </c>
      <c r="B118">
        <v>18</v>
      </c>
      <c r="C118">
        <v>7</v>
      </c>
      <c r="D118">
        <v>0</v>
      </c>
      <c r="E118">
        <v>0</v>
      </c>
      <c r="F118">
        <v>0</v>
      </c>
      <c r="G118" t="s">
        <v>28</v>
      </c>
    </row>
    <row r="119" spans="1:7" x14ac:dyDescent="0.2">
      <c r="A119" t="s">
        <v>138</v>
      </c>
      <c r="B119">
        <v>4</v>
      </c>
      <c r="C119">
        <v>2</v>
      </c>
      <c r="D119">
        <v>0</v>
      </c>
      <c r="E119">
        <v>0</v>
      </c>
      <c r="F119">
        <v>0</v>
      </c>
      <c r="G119" t="s">
        <v>14</v>
      </c>
    </row>
    <row r="120" spans="1:7" x14ac:dyDescent="0.2">
      <c r="A120" t="s">
        <v>139</v>
      </c>
      <c r="B120">
        <v>46</v>
      </c>
      <c r="C120">
        <v>10</v>
      </c>
      <c r="D120">
        <v>0</v>
      </c>
      <c r="E120">
        <v>1</v>
      </c>
      <c r="F120">
        <v>0</v>
      </c>
      <c r="G120" t="s">
        <v>28</v>
      </c>
    </row>
    <row r="121" spans="1:7" x14ac:dyDescent="0.2">
      <c r="A121" t="s">
        <v>140</v>
      </c>
      <c r="B121">
        <v>253</v>
      </c>
      <c r="C121">
        <v>25</v>
      </c>
      <c r="D121">
        <v>0</v>
      </c>
      <c r="E121">
        <v>0</v>
      </c>
      <c r="F121">
        <v>0</v>
      </c>
      <c r="G121" t="s">
        <v>14</v>
      </c>
    </row>
    <row r="122" spans="1:7" x14ac:dyDescent="0.2">
      <c r="A122" t="s">
        <v>141</v>
      </c>
      <c r="B122">
        <v>1</v>
      </c>
      <c r="C122">
        <v>0</v>
      </c>
      <c r="D122">
        <v>0</v>
      </c>
      <c r="E122">
        <v>0</v>
      </c>
      <c r="F122">
        <v>0</v>
      </c>
      <c r="G122" t="s">
        <v>14</v>
      </c>
    </row>
    <row r="123" spans="1:7" x14ac:dyDescent="0.2">
      <c r="A123" t="s">
        <v>142</v>
      </c>
      <c r="B123">
        <v>4</v>
      </c>
      <c r="C123">
        <v>0</v>
      </c>
      <c r="D123">
        <v>0</v>
      </c>
      <c r="E123">
        <v>0</v>
      </c>
      <c r="F123">
        <v>0</v>
      </c>
      <c r="G123" t="s">
        <v>14</v>
      </c>
    </row>
    <row r="124" spans="1:7" x14ac:dyDescent="0.2">
      <c r="A124" t="s">
        <v>143</v>
      </c>
      <c r="B124">
        <v>15</v>
      </c>
      <c r="C124">
        <v>1</v>
      </c>
      <c r="D124">
        <v>0</v>
      </c>
      <c r="E124">
        <v>0</v>
      </c>
      <c r="F124">
        <v>0</v>
      </c>
      <c r="G124" t="s">
        <v>14</v>
      </c>
    </row>
    <row r="125" spans="1:7" x14ac:dyDescent="0.2">
      <c r="A125" t="s">
        <v>144</v>
      </c>
      <c r="B125">
        <v>1</v>
      </c>
      <c r="C125">
        <v>0</v>
      </c>
      <c r="D125">
        <v>0</v>
      </c>
      <c r="E125">
        <v>0</v>
      </c>
      <c r="F125">
        <v>0</v>
      </c>
      <c r="G125" t="s">
        <v>14</v>
      </c>
    </row>
    <row r="126" spans="1:7" x14ac:dyDescent="0.2">
      <c r="A126" t="s">
        <v>145</v>
      </c>
      <c r="B126">
        <v>6</v>
      </c>
      <c r="C126">
        <v>1</v>
      </c>
      <c r="D126">
        <v>0</v>
      </c>
      <c r="E126">
        <v>0</v>
      </c>
      <c r="F126">
        <v>0</v>
      </c>
      <c r="G126" t="s">
        <v>14</v>
      </c>
    </row>
    <row r="127" spans="1:7" x14ac:dyDescent="0.2">
      <c r="A127" t="s">
        <v>147</v>
      </c>
      <c r="B127">
        <v>140</v>
      </c>
      <c r="C127">
        <v>51</v>
      </c>
      <c r="D127">
        <v>0</v>
      </c>
      <c r="E127">
        <v>3</v>
      </c>
      <c r="F127">
        <v>0</v>
      </c>
      <c r="G127" t="s">
        <v>14</v>
      </c>
    </row>
    <row r="128" spans="1:7" x14ac:dyDescent="0.2">
      <c r="A128" t="s">
        <v>148</v>
      </c>
      <c r="B128">
        <v>14</v>
      </c>
      <c r="C128">
        <v>2</v>
      </c>
      <c r="D128">
        <v>0</v>
      </c>
      <c r="E128">
        <v>1</v>
      </c>
      <c r="F128">
        <v>0</v>
      </c>
      <c r="G128" t="s">
        <v>14</v>
      </c>
    </row>
    <row r="129" spans="1:7" x14ac:dyDescent="0.2">
      <c r="A129" t="s">
        <v>149</v>
      </c>
      <c r="B129">
        <v>76</v>
      </c>
      <c r="C129">
        <v>10</v>
      </c>
      <c r="D129">
        <v>0</v>
      </c>
      <c r="E129">
        <v>0</v>
      </c>
      <c r="F129">
        <v>0</v>
      </c>
      <c r="G129" t="s">
        <v>14</v>
      </c>
    </row>
    <row r="130" spans="1:7" x14ac:dyDescent="0.2">
      <c r="A130" t="s">
        <v>151</v>
      </c>
      <c r="B130">
        <v>1</v>
      </c>
      <c r="C130">
        <v>0</v>
      </c>
      <c r="D130">
        <v>0</v>
      </c>
      <c r="E130">
        <v>0</v>
      </c>
      <c r="F130">
        <v>0</v>
      </c>
      <c r="G130" t="s">
        <v>28</v>
      </c>
    </row>
    <row r="131" spans="1:7" x14ac:dyDescent="0.2">
      <c r="A131" t="s">
        <v>150</v>
      </c>
      <c r="B131">
        <v>40</v>
      </c>
      <c r="C131">
        <v>15</v>
      </c>
      <c r="D131">
        <v>0</v>
      </c>
      <c r="E131">
        <v>0</v>
      </c>
      <c r="F131">
        <v>0</v>
      </c>
      <c r="G131" t="s">
        <v>14</v>
      </c>
    </row>
    <row r="132" spans="1:7" x14ac:dyDescent="0.2">
      <c r="A132" t="s">
        <v>153</v>
      </c>
      <c r="B132">
        <v>2</v>
      </c>
      <c r="C132">
        <v>1</v>
      </c>
      <c r="D132">
        <v>0</v>
      </c>
      <c r="E132">
        <v>0</v>
      </c>
      <c r="F132">
        <v>0</v>
      </c>
      <c r="G132" t="s">
        <v>14</v>
      </c>
    </row>
    <row r="133" spans="1:7" x14ac:dyDescent="0.2">
      <c r="A133" t="s">
        <v>154</v>
      </c>
      <c r="B133">
        <v>16</v>
      </c>
      <c r="C133">
        <v>5</v>
      </c>
      <c r="D133">
        <v>0</v>
      </c>
      <c r="E133">
        <v>0</v>
      </c>
      <c r="F133">
        <v>0</v>
      </c>
      <c r="G133" t="s">
        <v>14</v>
      </c>
    </row>
    <row r="134" spans="1:7" x14ac:dyDescent="0.2">
      <c r="A134" t="s">
        <v>155</v>
      </c>
      <c r="B134">
        <v>19</v>
      </c>
      <c r="C134">
        <v>4</v>
      </c>
      <c r="D134">
        <v>2</v>
      </c>
      <c r="E134">
        <v>0</v>
      </c>
      <c r="F134">
        <v>0</v>
      </c>
      <c r="G134" t="s">
        <v>28</v>
      </c>
    </row>
    <row r="135" spans="1:7" x14ac:dyDescent="0.2">
      <c r="A135" t="s">
        <v>157</v>
      </c>
      <c r="B135">
        <v>20</v>
      </c>
      <c r="C135">
        <v>6</v>
      </c>
      <c r="D135">
        <v>0</v>
      </c>
      <c r="E135">
        <v>0</v>
      </c>
      <c r="F135">
        <v>0</v>
      </c>
      <c r="G135" t="s">
        <v>14</v>
      </c>
    </row>
    <row r="136" spans="1:7" x14ac:dyDescent="0.2">
      <c r="A136" t="s">
        <v>158</v>
      </c>
      <c r="B136">
        <v>130</v>
      </c>
      <c r="C136">
        <v>4</v>
      </c>
      <c r="D136">
        <v>2.5</v>
      </c>
      <c r="E136">
        <v>69</v>
      </c>
      <c r="F136">
        <v>6</v>
      </c>
      <c r="G136" t="s">
        <v>28</v>
      </c>
    </row>
    <row r="137" spans="1:7" x14ac:dyDescent="0.2">
      <c r="A137" t="s">
        <v>159</v>
      </c>
      <c r="B137">
        <v>363</v>
      </c>
      <c r="C137">
        <v>151</v>
      </c>
      <c r="D137">
        <v>0</v>
      </c>
      <c r="E137">
        <v>0</v>
      </c>
      <c r="F137">
        <v>0</v>
      </c>
      <c r="G137" t="s">
        <v>28</v>
      </c>
    </row>
    <row r="138" spans="1:7" x14ac:dyDescent="0.2">
      <c r="A138" t="s">
        <v>160</v>
      </c>
      <c r="B138">
        <v>9</v>
      </c>
      <c r="C138">
        <v>3</v>
      </c>
      <c r="D138">
        <v>0</v>
      </c>
      <c r="E138">
        <v>0</v>
      </c>
      <c r="F138">
        <v>0</v>
      </c>
      <c r="G138" t="s">
        <v>28</v>
      </c>
    </row>
    <row r="139" spans="1:7" x14ac:dyDescent="0.2">
      <c r="A139" t="s">
        <v>161</v>
      </c>
      <c r="B139">
        <v>1</v>
      </c>
      <c r="C139">
        <v>0</v>
      </c>
      <c r="D139">
        <v>0</v>
      </c>
      <c r="E139">
        <v>0</v>
      </c>
      <c r="F139">
        <v>0</v>
      </c>
      <c r="G139" t="s">
        <v>14</v>
      </c>
    </row>
    <row r="140" spans="1:7" x14ac:dyDescent="0.2">
      <c r="A140" t="s">
        <v>162</v>
      </c>
      <c r="B140">
        <v>3</v>
      </c>
      <c r="C140">
        <v>2</v>
      </c>
      <c r="D140">
        <v>0</v>
      </c>
      <c r="E140">
        <v>0</v>
      </c>
      <c r="F140">
        <v>0</v>
      </c>
      <c r="G140" t="s">
        <v>14</v>
      </c>
    </row>
    <row r="141" spans="1:7" x14ac:dyDescent="0.2">
      <c r="A141" t="s">
        <v>163</v>
      </c>
      <c r="B141">
        <v>3</v>
      </c>
      <c r="C141">
        <v>0</v>
      </c>
      <c r="D141">
        <v>0</v>
      </c>
      <c r="E141">
        <v>0</v>
      </c>
      <c r="F141">
        <v>0</v>
      </c>
      <c r="G141" t="s">
        <v>14</v>
      </c>
    </row>
    <row r="142" spans="1:7" x14ac:dyDescent="0.2">
      <c r="A142" t="s">
        <v>164</v>
      </c>
      <c r="B142">
        <v>27</v>
      </c>
      <c r="C142">
        <v>6</v>
      </c>
      <c r="D142">
        <v>0</v>
      </c>
      <c r="E142">
        <v>0</v>
      </c>
      <c r="F142">
        <v>0</v>
      </c>
      <c r="G142" t="s">
        <v>14</v>
      </c>
    </row>
    <row r="143" spans="1:7" x14ac:dyDescent="0.2">
      <c r="A143" t="s">
        <v>165</v>
      </c>
      <c r="B143">
        <v>4</v>
      </c>
      <c r="C143">
        <v>2</v>
      </c>
      <c r="D143">
        <v>0</v>
      </c>
      <c r="E143">
        <v>0</v>
      </c>
      <c r="F143">
        <v>0</v>
      </c>
      <c r="G143" t="s">
        <v>14</v>
      </c>
    </row>
    <row r="144" spans="1:7" x14ac:dyDescent="0.2">
      <c r="A144" t="s">
        <v>166</v>
      </c>
      <c r="B144">
        <v>33</v>
      </c>
      <c r="C144">
        <v>12</v>
      </c>
      <c r="D144">
        <v>0</v>
      </c>
      <c r="E144">
        <v>0</v>
      </c>
      <c r="F144">
        <v>0</v>
      </c>
      <c r="G144" t="s">
        <v>14</v>
      </c>
    </row>
    <row r="145" spans="1:7" x14ac:dyDescent="0.2">
      <c r="A145" t="s">
        <v>167</v>
      </c>
      <c r="B145">
        <v>6</v>
      </c>
      <c r="C145">
        <v>0</v>
      </c>
      <c r="D145">
        <v>0</v>
      </c>
      <c r="E145">
        <v>0</v>
      </c>
      <c r="F145">
        <v>0</v>
      </c>
      <c r="G145" t="s">
        <v>14</v>
      </c>
    </row>
    <row r="146" spans="1:7" x14ac:dyDescent="0.2">
      <c r="A146" t="s">
        <v>168</v>
      </c>
      <c r="B146">
        <v>10</v>
      </c>
      <c r="C146">
        <v>6</v>
      </c>
      <c r="D146">
        <v>0</v>
      </c>
      <c r="E146">
        <v>0</v>
      </c>
      <c r="F146">
        <v>0</v>
      </c>
      <c r="G146" t="s">
        <v>14</v>
      </c>
    </row>
    <row r="147" spans="1:7" x14ac:dyDescent="0.2">
      <c r="A147" t="s">
        <v>169</v>
      </c>
      <c r="B147">
        <v>33</v>
      </c>
      <c r="C147">
        <v>4</v>
      </c>
      <c r="D147">
        <v>0</v>
      </c>
      <c r="E147">
        <v>0</v>
      </c>
      <c r="F147">
        <v>0</v>
      </c>
      <c r="G147" t="s">
        <v>14</v>
      </c>
    </row>
    <row r="148" spans="1:7" x14ac:dyDescent="0.2">
      <c r="A148" t="s">
        <v>170</v>
      </c>
      <c r="B148">
        <v>6</v>
      </c>
      <c r="C148">
        <v>0</v>
      </c>
      <c r="D148">
        <v>0</v>
      </c>
      <c r="E148">
        <v>0</v>
      </c>
      <c r="F148">
        <v>0</v>
      </c>
      <c r="G148" t="s">
        <v>14</v>
      </c>
    </row>
    <row r="149" spans="1:7" x14ac:dyDescent="0.2">
      <c r="A149" t="s">
        <v>171</v>
      </c>
      <c r="B149">
        <v>28</v>
      </c>
      <c r="C149">
        <v>12</v>
      </c>
      <c r="D149">
        <v>0</v>
      </c>
      <c r="E149">
        <v>0</v>
      </c>
      <c r="F149">
        <v>0</v>
      </c>
      <c r="G149" t="s">
        <v>14</v>
      </c>
    </row>
    <row r="150" spans="1:7" x14ac:dyDescent="0.2">
      <c r="A150" t="s">
        <v>172</v>
      </c>
      <c r="B150">
        <v>2</v>
      </c>
      <c r="C150">
        <v>1</v>
      </c>
      <c r="D150">
        <v>0</v>
      </c>
      <c r="E150">
        <v>0</v>
      </c>
      <c r="F150">
        <v>0</v>
      </c>
      <c r="G150" t="s">
        <v>14</v>
      </c>
    </row>
    <row r="151" spans="1:7" x14ac:dyDescent="0.2">
      <c r="A151" t="s">
        <v>173</v>
      </c>
      <c r="B151">
        <v>37</v>
      </c>
      <c r="C151">
        <v>17</v>
      </c>
      <c r="D151">
        <v>0</v>
      </c>
      <c r="E151">
        <v>0</v>
      </c>
      <c r="F151">
        <v>0</v>
      </c>
      <c r="G151" t="s">
        <v>14</v>
      </c>
    </row>
    <row r="152" spans="1:7" x14ac:dyDescent="0.2">
      <c r="A152" t="s">
        <v>174</v>
      </c>
      <c r="B152">
        <v>92</v>
      </c>
      <c r="C152">
        <v>4</v>
      </c>
      <c r="D152">
        <v>0</v>
      </c>
      <c r="E152">
        <v>0</v>
      </c>
      <c r="F152">
        <v>0</v>
      </c>
      <c r="G152" t="s">
        <v>14</v>
      </c>
    </row>
    <row r="153" spans="1:7" x14ac:dyDescent="0.2">
      <c r="A153" t="s">
        <v>176</v>
      </c>
      <c r="B153">
        <v>82</v>
      </c>
      <c r="C153">
        <v>18</v>
      </c>
      <c r="D153">
        <v>0</v>
      </c>
      <c r="E153">
        <v>0</v>
      </c>
      <c r="F153">
        <v>0</v>
      </c>
      <c r="G153" t="s">
        <v>28</v>
      </c>
    </row>
    <row r="154" spans="1:7" x14ac:dyDescent="0.2">
      <c r="A154" t="s">
        <v>177</v>
      </c>
      <c r="B154">
        <v>10</v>
      </c>
      <c r="C154">
        <v>1</v>
      </c>
      <c r="D154">
        <v>0</v>
      </c>
      <c r="E154">
        <v>0</v>
      </c>
      <c r="F154">
        <v>0</v>
      </c>
      <c r="G154" t="s">
        <v>14</v>
      </c>
    </row>
    <row r="155" spans="1:7" x14ac:dyDescent="0.2">
      <c r="A155" t="s">
        <v>178</v>
      </c>
      <c r="B155">
        <v>33</v>
      </c>
      <c r="C155">
        <v>5</v>
      </c>
      <c r="D155">
        <v>0</v>
      </c>
      <c r="E155">
        <v>0</v>
      </c>
      <c r="F155">
        <v>0</v>
      </c>
      <c r="G155" t="s">
        <v>28</v>
      </c>
    </row>
    <row r="156" spans="1:7" x14ac:dyDescent="0.2">
      <c r="A156" t="s">
        <v>179</v>
      </c>
      <c r="B156">
        <v>3</v>
      </c>
      <c r="C156">
        <v>1</v>
      </c>
      <c r="D156">
        <v>0</v>
      </c>
      <c r="E156">
        <v>0</v>
      </c>
      <c r="F156">
        <v>0</v>
      </c>
      <c r="G156" t="s">
        <v>14</v>
      </c>
    </row>
    <row r="157" spans="1:7" x14ac:dyDescent="0.2">
      <c r="A157" t="s">
        <v>180</v>
      </c>
      <c r="B157">
        <v>4</v>
      </c>
      <c r="C157">
        <v>0</v>
      </c>
      <c r="D157">
        <v>0</v>
      </c>
      <c r="E157">
        <v>0</v>
      </c>
      <c r="F157">
        <v>0</v>
      </c>
      <c r="G157" t="s">
        <v>14</v>
      </c>
    </row>
    <row r="158" spans="1:7" x14ac:dyDescent="0.2">
      <c r="A158" t="s">
        <v>181</v>
      </c>
      <c r="B158">
        <v>14</v>
      </c>
      <c r="C158">
        <v>2</v>
      </c>
      <c r="D158">
        <v>0</v>
      </c>
      <c r="E158">
        <v>3</v>
      </c>
      <c r="F158">
        <v>0</v>
      </c>
      <c r="G158" t="s">
        <v>14</v>
      </c>
    </row>
    <row r="159" spans="1:7" x14ac:dyDescent="0.2">
      <c r="A159" t="s">
        <v>182</v>
      </c>
      <c r="B159">
        <v>2</v>
      </c>
      <c r="C159">
        <v>0</v>
      </c>
      <c r="D159">
        <v>0</v>
      </c>
      <c r="E159">
        <v>0</v>
      </c>
      <c r="F159">
        <v>0</v>
      </c>
      <c r="G159" t="s">
        <v>14</v>
      </c>
    </row>
    <row r="160" spans="1:7" x14ac:dyDescent="0.2">
      <c r="A160" t="s">
        <v>183</v>
      </c>
      <c r="B160">
        <v>1</v>
      </c>
      <c r="C160">
        <v>0</v>
      </c>
      <c r="D160">
        <v>0</v>
      </c>
      <c r="E160">
        <v>0</v>
      </c>
      <c r="F160">
        <v>0</v>
      </c>
      <c r="G160" t="s">
        <v>14</v>
      </c>
    </row>
    <row r="161" spans="1:7" x14ac:dyDescent="0.2">
      <c r="A161" t="s">
        <v>184</v>
      </c>
      <c r="B161">
        <v>21</v>
      </c>
      <c r="C161">
        <v>3</v>
      </c>
      <c r="D161">
        <v>0</v>
      </c>
      <c r="E161">
        <v>0</v>
      </c>
      <c r="F161">
        <v>0</v>
      </c>
      <c r="G161" t="s">
        <v>14</v>
      </c>
    </row>
    <row r="162" spans="1:7" x14ac:dyDescent="0.2">
      <c r="A162" t="s">
        <v>185</v>
      </c>
      <c r="B162">
        <v>1</v>
      </c>
      <c r="C162">
        <v>0</v>
      </c>
      <c r="D162">
        <v>0</v>
      </c>
      <c r="E162">
        <v>0</v>
      </c>
      <c r="F162">
        <v>0</v>
      </c>
      <c r="G162" t="s">
        <v>14</v>
      </c>
    </row>
    <row r="163" spans="1:7" x14ac:dyDescent="0.2">
      <c r="A163" t="s">
        <v>186</v>
      </c>
      <c r="B163">
        <v>16</v>
      </c>
      <c r="C163">
        <v>2</v>
      </c>
      <c r="D163">
        <v>0</v>
      </c>
      <c r="E163">
        <v>0</v>
      </c>
      <c r="F163">
        <v>0</v>
      </c>
      <c r="G163" t="s">
        <v>14</v>
      </c>
    </row>
    <row r="164" spans="1:7" x14ac:dyDescent="0.2">
      <c r="A164" t="s">
        <v>187</v>
      </c>
      <c r="B164">
        <v>17</v>
      </c>
      <c r="C164">
        <v>4</v>
      </c>
      <c r="D164">
        <v>0</v>
      </c>
      <c r="E164">
        <v>0</v>
      </c>
      <c r="F164">
        <v>0</v>
      </c>
      <c r="G164" t="s">
        <v>14</v>
      </c>
    </row>
    <row r="165" spans="1:7" x14ac:dyDescent="0.2">
      <c r="A165" t="s">
        <v>188</v>
      </c>
      <c r="B165">
        <v>33</v>
      </c>
      <c r="C165">
        <v>4</v>
      </c>
      <c r="D165">
        <v>0</v>
      </c>
      <c r="E165">
        <v>0</v>
      </c>
      <c r="F165">
        <v>0</v>
      </c>
      <c r="G165" t="s">
        <v>14</v>
      </c>
    </row>
    <row r="166" spans="1:7" x14ac:dyDescent="0.2">
      <c r="A166" t="s">
        <v>189</v>
      </c>
      <c r="B166">
        <v>1</v>
      </c>
      <c r="C166">
        <v>0</v>
      </c>
      <c r="D166">
        <v>0</v>
      </c>
      <c r="E166">
        <v>0</v>
      </c>
      <c r="F166">
        <v>0</v>
      </c>
      <c r="G166" t="s">
        <v>14</v>
      </c>
    </row>
    <row r="167" spans="1:7" x14ac:dyDescent="0.2">
      <c r="A167" t="s">
        <v>190</v>
      </c>
      <c r="B167">
        <v>33</v>
      </c>
      <c r="C167">
        <v>8</v>
      </c>
      <c r="D167">
        <v>5</v>
      </c>
      <c r="E167">
        <v>4</v>
      </c>
      <c r="F167">
        <v>1</v>
      </c>
      <c r="G167" t="s">
        <v>28</v>
      </c>
    </row>
    <row r="168" spans="1:7" x14ac:dyDescent="0.2">
      <c r="A168" t="s">
        <v>191</v>
      </c>
      <c r="B168">
        <v>6</v>
      </c>
      <c r="C168">
        <v>3</v>
      </c>
      <c r="D168">
        <v>0</v>
      </c>
      <c r="E168">
        <v>0</v>
      </c>
      <c r="F168">
        <v>0</v>
      </c>
      <c r="G168" t="s">
        <v>14</v>
      </c>
    </row>
    <row r="169" spans="1:7" x14ac:dyDescent="0.2">
      <c r="A169" t="s">
        <v>192</v>
      </c>
      <c r="B169">
        <v>1</v>
      </c>
      <c r="C169">
        <v>0</v>
      </c>
      <c r="D169">
        <v>0</v>
      </c>
      <c r="E169">
        <v>2</v>
      </c>
      <c r="F169">
        <v>0</v>
      </c>
      <c r="G169" t="s">
        <v>14</v>
      </c>
    </row>
    <row r="170" spans="1:7" x14ac:dyDescent="0.2">
      <c r="A170" t="s">
        <v>193</v>
      </c>
      <c r="B170">
        <v>10</v>
      </c>
      <c r="C170">
        <v>2</v>
      </c>
      <c r="D170">
        <v>0</v>
      </c>
      <c r="E170">
        <v>0</v>
      </c>
      <c r="F170">
        <v>0</v>
      </c>
      <c r="G170" t="s">
        <v>14</v>
      </c>
    </row>
    <row r="171" spans="1:7" x14ac:dyDescent="0.2">
      <c r="A171" t="s">
        <v>194</v>
      </c>
      <c r="B171">
        <v>1</v>
      </c>
      <c r="C171">
        <v>0</v>
      </c>
      <c r="D171">
        <v>0</v>
      </c>
      <c r="E171">
        <v>0</v>
      </c>
      <c r="F171">
        <v>0</v>
      </c>
      <c r="G171" t="s">
        <v>14</v>
      </c>
    </row>
    <row r="172" spans="1:7" x14ac:dyDescent="0.2">
      <c r="A172" t="s">
        <v>195</v>
      </c>
      <c r="B172">
        <v>15</v>
      </c>
      <c r="C172">
        <v>1</v>
      </c>
      <c r="D172">
        <v>0</v>
      </c>
      <c r="E172">
        <v>0</v>
      </c>
      <c r="F172">
        <v>0</v>
      </c>
      <c r="G172" t="s">
        <v>14</v>
      </c>
    </row>
    <row r="173" spans="1:7" x14ac:dyDescent="0.2">
      <c r="A173" t="s">
        <v>196</v>
      </c>
      <c r="B173">
        <v>273</v>
      </c>
      <c r="C173">
        <v>68</v>
      </c>
      <c r="D173">
        <v>1.5</v>
      </c>
      <c r="E173">
        <v>44</v>
      </c>
      <c r="F173">
        <v>0</v>
      </c>
      <c r="G173" t="s">
        <v>28</v>
      </c>
    </row>
    <row r="174" spans="1:7" x14ac:dyDescent="0.2">
      <c r="A174" t="s">
        <v>198</v>
      </c>
      <c r="B174">
        <v>2</v>
      </c>
      <c r="C174">
        <v>0</v>
      </c>
      <c r="D174">
        <v>0.5</v>
      </c>
      <c r="E174">
        <v>1</v>
      </c>
      <c r="F174">
        <v>1</v>
      </c>
      <c r="G174" t="s">
        <v>14</v>
      </c>
    </row>
    <row r="175" spans="1:7" x14ac:dyDescent="0.2">
      <c r="A175" t="s">
        <v>197</v>
      </c>
      <c r="B175">
        <v>16</v>
      </c>
      <c r="C175">
        <v>5</v>
      </c>
      <c r="D175">
        <v>0</v>
      </c>
      <c r="E175">
        <v>0</v>
      </c>
      <c r="F175">
        <v>0</v>
      </c>
      <c r="G175" t="s">
        <v>14</v>
      </c>
    </row>
    <row r="176" spans="1:7" x14ac:dyDescent="0.2">
      <c r="A176" t="s">
        <v>200</v>
      </c>
      <c r="B176">
        <v>90</v>
      </c>
      <c r="C176">
        <v>22</v>
      </c>
      <c r="D176">
        <v>0</v>
      </c>
      <c r="E176">
        <v>0</v>
      </c>
      <c r="F176">
        <v>0</v>
      </c>
      <c r="G176" t="s">
        <v>14</v>
      </c>
    </row>
    <row r="177" spans="1:7" x14ac:dyDescent="0.2">
      <c r="A177" t="s">
        <v>201</v>
      </c>
      <c r="B177">
        <v>1</v>
      </c>
      <c r="C177">
        <v>0</v>
      </c>
      <c r="D177">
        <v>0</v>
      </c>
      <c r="E177">
        <v>0</v>
      </c>
      <c r="F177">
        <v>0</v>
      </c>
      <c r="G177" t="s">
        <v>14</v>
      </c>
    </row>
    <row r="178" spans="1:7" x14ac:dyDescent="0.2">
      <c r="A178" t="s">
        <v>202</v>
      </c>
      <c r="B178">
        <v>2</v>
      </c>
      <c r="C178">
        <v>1</v>
      </c>
      <c r="D178">
        <v>0</v>
      </c>
      <c r="E178">
        <v>0</v>
      </c>
      <c r="F178">
        <v>0</v>
      </c>
      <c r="G178" t="s">
        <v>14</v>
      </c>
    </row>
    <row r="179" spans="1:7" x14ac:dyDescent="0.2">
      <c r="A179" t="s">
        <v>203</v>
      </c>
      <c r="B179">
        <v>115</v>
      </c>
      <c r="C179">
        <v>27</v>
      </c>
      <c r="D179">
        <v>0</v>
      </c>
      <c r="E179">
        <v>0</v>
      </c>
      <c r="F179">
        <v>0</v>
      </c>
      <c r="G179" t="s">
        <v>14</v>
      </c>
    </row>
    <row r="180" spans="1:7" x14ac:dyDescent="0.2">
      <c r="A180" t="s">
        <v>204</v>
      </c>
      <c r="B180">
        <v>1</v>
      </c>
      <c r="C180">
        <v>1</v>
      </c>
      <c r="D180">
        <v>0</v>
      </c>
      <c r="E180">
        <v>0</v>
      </c>
      <c r="F180">
        <v>0</v>
      </c>
      <c r="G180" t="s">
        <v>14</v>
      </c>
    </row>
    <row r="181" spans="1:7" x14ac:dyDescent="0.2">
      <c r="A181" t="s">
        <v>205</v>
      </c>
      <c r="B181">
        <v>11</v>
      </c>
      <c r="C181">
        <v>5</v>
      </c>
      <c r="D181">
        <v>0</v>
      </c>
      <c r="E181">
        <v>0</v>
      </c>
      <c r="F181">
        <v>0</v>
      </c>
      <c r="G181" t="s">
        <v>14</v>
      </c>
    </row>
    <row r="182" spans="1:7" x14ac:dyDescent="0.2">
      <c r="A182" t="s">
        <v>206</v>
      </c>
      <c r="B182">
        <v>170</v>
      </c>
      <c r="C182">
        <v>38</v>
      </c>
      <c r="D182">
        <v>0</v>
      </c>
      <c r="E182">
        <v>0</v>
      </c>
      <c r="F182">
        <v>0</v>
      </c>
      <c r="G182" t="s">
        <v>14</v>
      </c>
    </row>
    <row r="183" spans="1:7" x14ac:dyDescent="0.2">
      <c r="A183" t="s">
        <v>207</v>
      </c>
      <c r="B183">
        <v>41</v>
      </c>
      <c r="C183">
        <v>13</v>
      </c>
      <c r="D183">
        <v>0</v>
      </c>
      <c r="E183">
        <v>0</v>
      </c>
      <c r="F183">
        <v>0</v>
      </c>
      <c r="G183" t="s">
        <v>14</v>
      </c>
    </row>
    <row r="184" spans="1:7" x14ac:dyDescent="0.2">
      <c r="A184" t="s">
        <v>208</v>
      </c>
      <c r="B184">
        <v>1</v>
      </c>
      <c r="C184">
        <v>0</v>
      </c>
      <c r="D184">
        <v>0</v>
      </c>
      <c r="E184">
        <v>0</v>
      </c>
      <c r="F184">
        <v>0</v>
      </c>
      <c r="G184" t="s">
        <v>14</v>
      </c>
    </row>
    <row r="185" spans="1:7" x14ac:dyDescent="0.2">
      <c r="A185" t="s">
        <v>209</v>
      </c>
      <c r="B185">
        <v>3</v>
      </c>
      <c r="C185">
        <v>1</v>
      </c>
      <c r="D185">
        <v>0</v>
      </c>
      <c r="E185">
        <v>0</v>
      </c>
      <c r="F185">
        <v>0</v>
      </c>
      <c r="G185" t="s">
        <v>14</v>
      </c>
    </row>
    <row r="186" spans="1:7" x14ac:dyDescent="0.2">
      <c r="A186" t="s">
        <v>211</v>
      </c>
      <c r="B186">
        <v>17</v>
      </c>
      <c r="C186">
        <v>1</v>
      </c>
      <c r="D186">
        <v>0</v>
      </c>
      <c r="E186">
        <v>0</v>
      </c>
      <c r="F186">
        <v>0</v>
      </c>
      <c r="G186" t="s">
        <v>14</v>
      </c>
    </row>
    <row r="187" spans="1:7" x14ac:dyDescent="0.2">
      <c r="A187" t="s">
        <v>212</v>
      </c>
      <c r="B187">
        <v>2</v>
      </c>
      <c r="C187">
        <v>0</v>
      </c>
      <c r="D187">
        <v>0</v>
      </c>
      <c r="E187">
        <v>0</v>
      </c>
      <c r="F187">
        <v>0</v>
      </c>
      <c r="G187" t="s">
        <v>14</v>
      </c>
    </row>
    <row r="188" spans="1:7" x14ac:dyDescent="0.2">
      <c r="A188" t="s">
        <v>214</v>
      </c>
      <c r="B188">
        <v>18</v>
      </c>
      <c r="C188">
        <v>5</v>
      </c>
      <c r="D188">
        <v>0</v>
      </c>
      <c r="E188">
        <v>0</v>
      </c>
      <c r="F188">
        <v>0</v>
      </c>
      <c r="G188" t="s">
        <v>28</v>
      </c>
    </row>
    <row r="189" spans="1:7" x14ac:dyDescent="0.2">
      <c r="A189" t="s">
        <v>213</v>
      </c>
      <c r="B189">
        <v>1</v>
      </c>
      <c r="C189">
        <v>0</v>
      </c>
      <c r="D189">
        <v>0</v>
      </c>
      <c r="E189">
        <v>0</v>
      </c>
      <c r="F189">
        <v>0</v>
      </c>
      <c r="G189" t="s">
        <v>14</v>
      </c>
    </row>
    <row r="190" spans="1:7" x14ac:dyDescent="0.2">
      <c r="A190" t="s">
        <v>215</v>
      </c>
      <c r="B190">
        <v>63</v>
      </c>
      <c r="C190">
        <v>32</v>
      </c>
      <c r="D190">
        <v>1.5</v>
      </c>
      <c r="E190">
        <v>0</v>
      </c>
      <c r="F190">
        <v>0</v>
      </c>
      <c r="G190" t="s">
        <v>28</v>
      </c>
    </row>
    <row r="191" spans="1:7" x14ac:dyDescent="0.2">
      <c r="A191" t="s">
        <v>216</v>
      </c>
      <c r="B191">
        <v>78</v>
      </c>
      <c r="C191">
        <v>25</v>
      </c>
      <c r="D191">
        <v>0</v>
      </c>
      <c r="E191">
        <v>0</v>
      </c>
      <c r="F191">
        <v>0</v>
      </c>
      <c r="G191" t="s">
        <v>14</v>
      </c>
    </row>
    <row r="192" spans="1:7" x14ac:dyDescent="0.2">
      <c r="A192" t="s">
        <v>217</v>
      </c>
      <c r="B192">
        <v>13</v>
      </c>
      <c r="C192">
        <v>1</v>
      </c>
      <c r="D192">
        <v>0</v>
      </c>
      <c r="E192">
        <v>0</v>
      </c>
      <c r="F192">
        <v>0</v>
      </c>
      <c r="G192" t="s">
        <v>14</v>
      </c>
    </row>
    <row r="193" spans="1:7" x14ac:dyDescent="0.2">
      <c r="A193" t="s">
        <v>218</v>
      </c>
      <c r="B193">
        <v>15</v>
      </c>
      <c r="C193">
        <v>10</v>
      </c>
      <c r="D193">
        <v>0</v>
      </c>
      <c r="E193">
        <v>0</v>
      </c>
      <c r="F193">
        <v>0</v>
      </c>
      <c r="G193" t="s">
        <v>14</v>
      </c>
    </row>
    <row r="194" spans="1:7" x14ac:dyDescent="0.2">
      <c r="A194" t="s">
        <v>219</v>
      </c>
      <c r="B194">
        <v>1</v>
      </c>
      <c r="C194">
        <v>0</v>
      </c>
      <c r="D194">
        <v>0</v>
      </c>
      <c r="E194">
        <v>0</v>
      </c>
      <c r="F194">
        <v>0</v>
      </c>
      <c r="G194" t="s">
        <v>14</v>
      </c>
    </row>
    <row r="195" spans="1:7" x14ac:dyDescent="0.2">
      <c r="A195" t="s">
        <v>220</v>
      </c>
      <c r="B195">
        <v>67</v>
      </c>
      <c r="C195">
        <v>18</v>
      </c>
      <c r="D195">
        <v>0</v>
      </c>
      <c r="E195">
        <v>0</v>
      </c>
      <c r="F195">
        <v>0</v>
      </c>
      <c r="G195" t="s">
        <v>14</v>
      </c>
    </row>
    <row r="196" spans="1:7" x14ac:dyDescent="0.2">
      <c r="A196" t="s">
        <v>221</v>
      </c>
      <c r="B196">
        <v>43</v>
      </c>
      <c r="C196">
        <v>7</v>
      </c>
      <c r="D196">
        <v>0</v>
      </c>
      <c r="E196">
        <v>0</v>
      </c>
      <c r="F196">
        <v>0</v>
      </c>
      <c r="G196" t="s">
        <v>14</v>
      </c>
    </row>
    <row r="197" spans="1:7" x14ac:dyDescent="0.2">
      <c r="A197" t="s">
        <v>222</v>
      </c>
      <c r="B197">
        <v>50</v>
      </c>
      <c r="C197">
        <v>11</v>
      </c>
      <c r="D197">
        <v>0</v>
      </c>
      <c r="E197">
        <v>0</v>
      </c>
      <c r="F197">
        <v>0</v>
      </c>
      <c r="G197" t="s">
        <v>14</v>
      </c>
    </row>
    <row r="198" spans="1:7" x14ac:dyDescent="0.2">
      <c r="A198" t="s">
        <v>223</v>
      </c>
      <c r="B198">
        <v>5</v>
      </c>
      <c r="C198">
        <v>2</v>
      </c>
      <c r="D198">
        <v>0</v>
      </c>
      <c r="E198">
        <v>0</v>
      </c>
      <c r="F198">
        <v>0</v>
      </c>
      <c r="G198" t="s">
        <v>14</v>
      </c>
    </row>
    <row r="199" spans="1:7" x14ac:dyDescent="0.2">
      <c r="A199" t="s">
        <v>224</v>
      </c>
      <c r="B199">
        <v>44</v>
      </c>
      <c r="C199">
        <v>5</v>
      </c>
      <c r="D199">
        <v>0</v>
      </c>
      <c r="E199">
        <v>0</v>
      </c>
      <c r="F199">
        <v>0</v>
      </c>
      <c r="G199" t="s">
        <v>14</v>
      </c>
    </row>
    <row r="200" spans="1:7" x14ac:dyDescent="0.2">
      <c r="A200" t="s">
        <v>225</v>
      </c>
      <c r="B200">
        <v>1</v>
      </c>
      <c r="C200">
        <v>0</v>
      </c>
      <c r="D200">
        <v>0</v>
      </c>
      <c r="E200">
        <v>0</v>
      </c>
      <c r="F200">
        <v>0</v>
      </c>
      <c r="G200" t="s">
        <v>14</v>
      </c>
    </row>
    <row r="201" spans="1:7" x14ac:dyDescent="0.2">
      <c r="A201" t="s">
        <v>226</v>
      </c>
      <c r="B201">
        <v>30</v>
      </c>
      <c r="C201">
        <v>3</v>
      </c>
      <c r="D201">
        <v>0</v>
      </c>
      <c r="E201">
        <v>15</v>
      </c>
      <c r="F201">
        <v>0</v>
      </c>
      <c r="G201" t="s">
        <v>14</v>
      </c>
    </row>
    <row r="202" spans="1:7" x14ac:dyDescent="0.2">
      <c r="A202" t="s">
        <v>227</v>
      </c>
      <c r="B202">
        <v>265</v>
      </c>
      <c r="C202">
        <v>101</v>
      </c>
      <c r="D202">
        <v>1</v>
      </c>
      <c r="E202">
        <v>1</v>
      </c>
      <c r="F202">
        <v>0</v>
      </c>
      <c r="G202" t="s">
        <v>14</v>
      </c>
    </row>
    <row r="203" spans="1:7" x14ac:dyDescent="0.2">
      <c r="A203" t="s">
        <v>228</v>
      </c>
      <c r="B203">
        <v>271</v>
      </c>
      <c r="C203">
        <v>136</v>
      </c>
      <c r="D203">
        <v>1</v>
      </c>
      <c r="E203">
        <v>2</v>
      </c>
      <c r="F203">
        <v>0</v>
      </c>
      <c r="G203" t="s">
        <v>28</v>
      </c>
    </row>
    <row r="204" spans="1:7" x14ac:dyDescent="0.2">
      <c r="A204" t="s">
        <v>229</v>
      </c>
      <c r="B204">
        <v>3</v>
      </c>
      <c r="C204">
        <v>0</v>
      </c>
      <c r="D204">
        <v>0</v>
      </c>
      <c r="E204">
        <v>1</v>
      </c>
      <c r="F204">
        <v>0</v>
      </c>
      <c r="G204" t="s">
        <v>14</v>
      </c>
    </row>
    <row r="205" spans="1:7" x14ac:dyDescent="0.2">
      <c r="A205" t="s">
        <v>230</v>
      </c>
      <c r="B205">
        <v>7</v>
      </c>
      <c r="C205">
        <v>1</v>
      </c>
      <c r="D205">
        <v>0</v>
      </c>
      <c r="E205">
        <v>1</v>
      </c>
      <c r="F205">
        <v>0</v>
      </c>
      <c r="G205" t="s">
        <v>14</v>
      </c>
    </row>
    <row r="206" spans="1:7" x14ac:dyDescent="0.2">
      <c r="A206" t="s">
        <v>235</v>
      </c>
      <c r="B206">
        <v>4</v>
      </c>
      <c r="C206">
        <v>1</v>
      </c>
      <c r="D206">
        <v>0</v>
      </c>
      <c r="E206">
        <v>0</v>
      </c>
      <c r="F206">
        <v>0</v>
      </c>
      <c r="G206" t="s">
        <v>28</v>
      </c>
    </row>
    <row r="207" spans="1:7" x14ac:dyDescent="0.2">
      <c r="A207" t="s">
        <v>233</v>
      </c>
      <c r="B207">
        <v>1</v>
      </c>
      <c r="C207">
        <v>0</v>
      </c>
      <c r="D207">
        <v>0</v>
      </c>
      <c r="E207">
        <v>0</v>
      </c>
      <c r="F207">
        <v>0</v>
      </c>
      <c r="G207" t="s">
        <v>14</v>
      </c>
    </row>
    <row r="208" spans="1:7" x14ac:dyDescent="0.2">
      <c r="A208" t="s">
        <v>234</v>
      </c>
      <c r="B208">
        <v>2</v>
      </c>
      <c r="C208">
        <v>1</v>
      </c>
      <c r="D208">
        <v>0</v>
      </c>
      <c r="E208">
        <v>0</v>
      </c>
      <c r="F208">
        <v>0</v>
      </c>
      <c r="G208" t="s">
        <v>14</v>
      </c>
    </row>
    <row r="209" spans="1:7" x14ac:dyDescent="0.2">
      <c r="A209" t="s">
        <v>236</v>
      </c>
      <c r="B209">
        <v>1</v>
      </c>
      <c r="C209">
        <v>0</v>
      </c>
      <c r="D209">
        <v>0</v>
      </c>
      <c r="E209">
        <v>0</v>
      </c>
      <c r="F209">
        <v>0</v>
      </c>
      <c r="G209" t="s">
        <v>14</v>
      </c>
    </row>
    <row r="210" spans="1:7" x14ac:dyDescent="0.2">
      <c r="A210" t="s">
        <v>237</v>
      </c>
      <c r="B210">
        <v>7</v>
      </c>
      <c r="C210">
        <v>0</v>
      </c>
      <c r="D210">
        <v>0</v>
      </c>
      <c r="E210">
        <v>0</v>
      </c>
      <c r="F210">
        <v>0</v>
      </c>
      <c r="G210" t="s">
        <v>14</v>
      </c>
    </row>
    <row r="211" spans="1:7" x14ac:dyDescent="0.2">
      <c r="A211" t="s">
        <v>238</v>
      </c>
      <c r="B211">
        <v>4</v>
      </c>
      <c r="C211">
        <v>1</v>
      </c>
      <c r="D211">
        <v>0</v>
      </c>
      <c r="E211">
        <v>0</v>
      </c>
      <c r="F211">
        <v>0</v>
      </c>
      <c r="G211" t="s">
        <v>14</v>
      </c>
    </row>
    <row r="212" spans="1:7" x14ac:dyDescent="0.2">
      <c r="A212" t="s">
        <v>239</v>
      </c>
      <c r="B212">
        <v>1</v>
      </c>
      <c r="C212">
        <v>0</v>
      </c>
      <c r="D212">
        <v>0</v>
      </c>
      <c r="E212">
        <v>0</v>
      </c>
      <c r="F212">
        <v>0</v>
      </c>
      <c r="G212" t="s">
        <v>14</v>
      </c>
    </row>
    <row r="213" spans="1:7" x14ac:dyDescent="0.2">
      <c r="A213" t="s">
        <v>240</v>
      </c>
      <c r="B213">
        <v>1</v>
      </c>
      <c r="C213">
        <v>1</v>
      </c>
      <c r="D213">
        <v>0</v>
      </c>
      <c r="E213">
        <v>0</v>
      </c>
      <c r="F213">
        <v>0</v>
      </c>
      <c r="G213" t="s">
        <v>14</v>
      </c>
    </row>
    <row r="214" spans="1:7" x14ac:dyDescent="0.2">
      <c r="A214" t="s">
        <v>241</v>
      </c>
      <c r="B214">
        <v>1</v>
      </c>
      <c r="C214">
        <v>0</v>
      </c>
      <c r="D214">
        <v>0</v>
      </c>
      <c r="E214">
        <v>2</v>
      </c>
      <c r="F214">
        <v>0</v>
      </c>
      <c r="G214" t="s">
        <v>14</v>
      </c>
    </row>
    <row r="215" spans="1:7" x14ac:dyDescent="0.2">
      <c r="A215" t="s">
        <v>242</v>
      </c>
      <c r="B215">
        <v>3</v>
      </c>
      <c r="C215">
        <v>0</v>
      </c>
      <c r="D215">
        <v>0</v>
      </c>
      <c r="E215">
        <v>0</v>
      </c>
      <c r="F215">
        <v>0</v>
      </c>
      <c r="G215" t="s">
        <v>14</v>
      </c>
    </row>
    <row r="216" spans="1:7" x14ac:dyDescent="0.2">
      <c r="A216" t="s">
        <v>243</v>
      </c>
      <c r="B216">
        <v>9</v>
      </c>
      <c r="C216">
        <v>3</v>
      </c>
      <c r="D216">
        <v>0</v>
      </c>
      <c r="E216">
        <v>0</v>
      </c>
      <c r="F216">
        <v>0</v>
      </c>
      <c r="G216" t="s">
        <v>14</v>
      </c>
    </row>
    <row r="217" spans="1:7" x14ac:dyDescent="0.2">
      <c r="A217" t="s">
        <v>244</v>
      </c>
      <c r="B217">
        <v>40</v>
      </c>
      <c r="C217">
        <v>15</v>
      </c>
      <c r="D217">
        <v>0</v>
      </c>
      <c r="E217">
        <v>0</v>
      </c>
      <c r="F217">
        <v>0</v>
      </c>
      <c r="G217" t="s">
        <v>14</v>
      </c>
    </row>
    <row r="218" spans="1:7" x14ac:dyDescent="0.2">
      <c r="A218" t="s">
        <v>245</v>
      </c>
      <c r="B218">
        <v>1</v>
      </c>
      <c r="C218">
        <v>0</v>
      </c>
      <c r="D218">
        <v>0</v>
      </c>
      <c r="E218">
        <v>0</v>
      </c>
      <c r="F218">
        <v>0</v>
      </c>
      <c r="G218" t="s">
        <v>14</v>
      </c>
    </row>
    <row r="219" spans="1:7" x14ac:dyDescent="0.2">
      <c r="A219" t="s">
        <v>246</v>
      </c>
      <c r="B219">
        <v>1</v>
      </c>
      <c r="C219">
        <v>0</v>
      </c>
      <c r="D219">
        <v>0</v>
      </c>
      <c r="E219">
        <v>0</v>
      </c>
      <c r="F219">
        <v>0</v>
      </c>
      <c r="G219" t="s">
        <v>14</v>
      </c>
    </row>
    <row r="220" spans="1:7" x14ac:dyDescent="0.2">
      <c r="A220" t="s">
        <v>247</v>
      </c>
      <c r="B220">
        <v>9</v>
      </c>
      <c r="C220">
        <v>4</v>
      </c>
      <c r="D220">
        <v>0</v>
      </c>
      <c r="E220">
        <v>0</v>
      </c>
      <c r="F220">
        <v>0</v>
      </c>
      <c r="G220" t="s">
        <v>14</v>
      </c>
    </row>
    <row r="221" spans="1:7" x14ac:dyDescent="0.2">
      <c r="A221" t="s">
        <v>248</v>
      </c>
      <c r="B221">
        <v>5</v>
      </c>
      <c r="C221">
        <v>2</v>
      </c>
      <c r="D221">
        <v>0.5</v>
      </c>
      <c r="E221">
        <v>0</v>
      </c>
      <c r="F221">
        <v>0</v>
      </c>
      <c r="G221" t="s">
        <v>14</v>
      </c>
    </row>
    <row r="222" spans="1:7" x14ac:dyDescent="0.2">
      <c r="A222" t="s">
        <v>249</v>
      </c>
      <c r="B222">
        <v>8</v>
      </c>
      <c r="C222">
        <v>7</v>
      </c>
      <c r="D222">
        <v>0</v>
      </c>
      <c r="E222">
        <v>0</v>
      </c>
      <c r="F222">
        <v>0</v>
      </c>
      <c r="G222" t="s">
        <v>28</v>
      </c>
    </row>
    <row r="223" spans="1:7" x14ac:dyDescent="0.2">
      <c r="A223" t="s">
        <v>250</v>
      </c>
      <c r="B223">
        <v>84</v>
      </c>
      <c r="C223">
        <v>13</v>
      </c>
      <c r="D223">
        <v>0</v>
      </c>
      <c r="E223">
        <v>0</v>
      </c>
      <c r="F223">
        <v>0</v>
      </c>
      <c r="G223" t="s">
        <v>14</v>
      </c>
    </row>
    <row r="224" spans="1:7" x14ac:dyDescent="0.2">
      <c r="A224" t="s">
        <v>251</v>
      </c>
      <c r="B224">
        <v>77</v>
      </c>
      <c r="C224">
        <v>7</v>
      </c>
      <c r="D224">
        <v>0.5</v>
      </c>
      <c r="E224">
        <v>0</v>
      </c>
      <c r="F224">
        <v>0</v>
      </c>
      <c r="G224" t="s">
        <v>28</v>
      </c>
    </row>
    <row r="225" spans="1:7" x14ac:dyDescent="0.2">
      <c r="A225" t="s">
        <v>252</v>
      </c>
      <c r="B225">
        <v>3</v>
      </c>
      <c r="C225">
        <v>0</v>
      </c>
      <c r="D225">
        <v>0</v>
      </c>
      <c r="E225">
        <v>0</v>
      </c>
      <c r="F225">
        <v>0</v>
      </c>
      <c r="G225" t="s">
        <v>14</v>
      </c>
    </row>
    <row r="226" spans="1:7" x14ac:dyDescent="0.2">
      <c r="A226" t="s">
        <v>253</v>
      </c>
      <c r="B226">
        <v>4</v>
      </c>
      <c r="C226">
        <v>1</v>
      </c>
      <c r="D226">
        <v>0</v>
      </c>
      <c r="E226">
        <v>0</v>
      </c>
      <c r="F226">
        <v>0</v>
      </c>
      <c r="G226" t="s">
        <v>14</v>
      </c>
    </row>
    <row r="227" spans="1:7" x14ac:dyDescent="0.2">
      <c r="A227" t="s">
        <v>254</v>
      </c>
      <c r="B227">
        <v>32</v>
      </c>
      <c r="C227">
        <v>11</v>
      </c>
      <c r="D227">
        <v>0</v>
      </c>
      <c r="E227">
        <v>0</v>
      </c>
      <c r="F227">
        <v>0</v>
      </c>
      <c r="G227" t="s">
        <v>14</v>
      </c>
    </row>
    <row r="228" spans="1:7" x14ac:dyDescent="0.2">
      <c r="A228" t="s">
        <v>255</v>
      </c>
      <c r="B228">
        <v>1</v>
      </c>
      <c r="C228">
        <v>0</v>
      </c>
      <c r="D228">
        <v>0</v>
      </c>
      <c r="E228">
        <v>0</v>
      </c>
      <c r="F228">
        <v>0</v>
      </c>
      <c r="G228" t="s">
        <v>14</v>
      </c>
    </row>
    <row r="229" spans="1:7" x14ac:dyDescent="0.2">
      <c r="A229" t="s">
        <v>256</v>
      </c>
      <c r="B229">
        <v>47</v>
      </c>
      <c r="C229">
        <v>15</v>
      </c>
      <c r="D229">
        <v>0</v>
      </c>
      <c r="E229">
        <v>0</v>
      </c>
      <c r="F229">
        <v>0</v>
      </c>
      <c r="G229" t="s">
        <v>14</v>
      </c>
    </row>
    <row r="230" spans="1:7" x14ac:dyDescent="0.2">
      <c r="A230" t="s">
        <v>257</v>
      </c>
      <c r="B230">
        <v>10</v>
      </c>
      <c r="C230">
        <v>0</v>
      </c>
      <c r="D230">
        <v>0</v>
      </c>
      <c r="E230">
        <v>0</v>
      </c>
      <c r="F230">
        <v>0</v>
      </c>
      <c r="G230" t="s">
        <v>14</v>
      </c>
    </row>
    <row r="231" spans="1:7" x14ac:dyDescent="0.2">
      <c r="A231" t="s">
        <v>258</v>
      </c>
      <c r="B231">
        <v>27</v>
      </c>
      <c r="C231">
        <v>7</v>
      </c>
      <c r="D231">
        <v>0</v>
      </c>
      <c r="E231">
        <v>0</v>
      </c>
      <c r="F231">
        <v>0</v>
      </c>
      <c r="G231" t="s">
        <v>14</v>
      </c>
    </row>
    <row r="232" spans="1:7" x14ac:dyDescent="0.2">
      <c r="A232" t="s">
        <v>259</v>
      </c>
      <c r="B232">
        <v>3</v>
      </c>
      <c r="C232">
        <v>0</v>
      </c>
      <c r="D232">
        <v>0</v>
      </c>
      <c r="E232">
        <v>0</v>
      </c>
      <c r="F232">
        <v>0</v>
      </c>
      <c r="G232" t="s">
        <v>14</v>
      </c>
    </row>
    <row r="233" spans="1:7" x14ac:dyDescent="0.2">
      <c r="A233" t="s">
        <v>260</v>
      </c>
      <c r="B233">
        <v>1</v>
      </c>
      <c r="C233">
        <v>0</v>
      </c>
      <c r="D233">
        <v>0</v>
      </c>
      <c r="E233">
        <v>0</v>
      </c>
      <c r="F233">
        <v>0</v>
      </c>
      <c r="G233" t="s">
        <v>14</v>
      </c>
    </row>
    <row r="234" spans="1:7" x14ac:dyDescent="0.2">
      <c r="A234" t="s">
        <v>261</v>
      </c>
      <c r="B234">
        <v>20</v>
      </c>
      <c r="C234">
        <v>8</v>
      </c>
      <c r="D234">
        <v>0</v>
      </c>
      <c r="E234">
        <v>0</v>
      </c>
      <c r="F234">
        <v>0</v>
      </c>
      <c r="G234" t="s">
        <v>28</v>
      </c>
    </row>
    <row r="235" spans="1:7" x14ac:dyDescent="0.2">
      <c r="A235" t="s">
        <v>262</v>
      </c>
      <c r="B235">
        <v>1</v>
      </c>
      <c r="C235">
        <v>0</v>
      </c>
      <c r="D235">
        <v>0</v>
      </c>
      <c r="E235">
        <v>0</v>
      </c>
      <c r="F235">
        <v>0</v>
      </c>
      <c r="G235" t="s">
        <v>14</v>
      </c>
    </row>
    <row r="236" spans="1:7" x14ac:dyDescent="0.2">
      <c r="A236" t="s">
        <v>263</v>
      </c>
      <c r="B236">
        <v>84</v>
      </c>
      <c r="C236">
        <v>13</v>
      </c>
      <c r="D236">
        <v>0</v>
      </c>
      <c r="E236">
        <v>0</v>
      </c>
      <c r="F236">
        <v>0</v>
      </c>
      <c r="G236" t="s">
        <v>14</v>
      </c>
    </row>
    <row r="237" spans="1:7" x14ac:dyDescent="0.2">
      <c r="A237" t="s">
        <v>264</v>
      </c>
      <c r="B237">
        <v>13</v>
      </c>
      <c r="C237">
        <v>6</v>
      </c>
      <c r="D237">
        <v>0</v>
      </c>
      <c r="E237">
        <v>0</v>
      </c>
      <c r="F237">
        <v>0</v>
      </c>
      <c r="G237" t="s">
        <v>14</v>
      </c>
    </row>
    <row r="238" spans="1:7" x14ac:dyDescent="0.2">
      <c r="A238" t="s">
        <v>266</v>
      </c>
      <c r="B238">
        <v>1</v>
      </c>
      <c r="C238">
        <v>0</v>
      </c>
      <c r="D238">
        <v>0</v>
      </c>
      <c r="E238">
        <v>0</v>
      </c>
      <c r="F238">
        <v>0</v>
      </c>
      <c r="G238" t="s">
        <v>14</v>
      </c>
    </row>
    <row r="239" spans="1:7" x14ac:dyDescent="0.2">
      <c r="A239" t="s">
        <v>308</v>
      </c>
      <c r="B239">
        <v>1</v>
      </c>
      <c r="C239">
        <v>0</v>
      </c>
      <c r="D239">
        <v>0</v>
      </c>
      <c r="E239">
        <v>0</v>
      </c>
      <c r="F239">
        <v>0</v>
      </c>
      <c r="G239" t="s">
        <v>14</v>
      </c>
    </row>
    <row r="240" spans="1:7" x14ac:dyDescent="0.2">
      <c r="A240" t="s">
        <v>268</v>
      </c>
      <c r="B240">
        <v>10</v>
      </c>
      <c r="C240">
        <v>2</v>
      </c>
      <c r="D240">
        <v>0</v>
      </c>
      <c r="E240">
        <v>0</v>
      </c>
      <c r="F240">
        <v>0</v>
      </c>
      <c r="G240" t="s">
        <v>14</v>
      </c>
    </row>
    <row r="241" spans="1:7" x14ac:dyDescent="0.2">
      <c r="A241" t="s">
        <v>269</v>
      </c>
      <c r="B241">
        <v>18</v>
      </c>
      <c r="C241">
        <v>5</v>
      </c>
      <c r="D241">
        <v>0</v>
      </c>
      <c r="E241">
        <v>0</v>
      </c>
      <c r="F241">
        <v>0</v>
      </c>
      <c r="G241" t="s">
        <v>14</v>
      </c>
    </row>
    <row r="242" spans="1:7" x14ac:dyDescent="0.2">
      <c r="A242" t="s">
        <v>270</v>
      </c>
      <c r="B242">
        <v>18</v>
      </c>
      <c r="C242">
        <v>8</v>
      </c>
      <c r="D242">
        <v>0</v>
      </c>
      <c r="E242">
        <v>3</v>
      </c>
      <c r="F242">
        <v>0</v>
      </c>
      <c r="G242" t="s">
        <v>14</v>
      </c>
    </row>
    <row r="243" spans="1:7" x14ac:dyDescent="0.2">
      <c r="A243" t="s">
        <v>271</v>
      </c>
      <c r="B243">
        <v>15</v>
      </c>
      <c r="C243">
        <v>6</v>
      </c>
      <c r="D243">
        <v>1</v>
      </c>
      <c r="E243">
        <v>0</v>
      </c>
      <c r="F243">
        <v>0</v>
      </c>
      <c r="G243" t="s">
        <v>14</v>
      </c>
    </row>
    <row r="244" spans="1:7" x14ac:dyDescent="0.2">
      <c r="A244" t="s">
        <v>272</v>
      </c>
      <c r="B244">
        <v>4</v>
      </c>
      <c r="C244">
        <v>0</v>
      </c>
      <c r="D244">
        <v>0</v>
      </c>
      <c r="E244">
        <v>0</v>
      </c>
      <c r="F244">
        <v>0</v>
      </c>
      <c r="G244" t="s">
        <v>14</v>
      </c>
    </row>
    <row r="245" spans="1:7" x14ac:dyDescent="0.2">
      <c r="A245" t="s">
        <v>273</v>
      </c>
      <c r="B245">
        <v>324</v>
      </c>
      <c r="C245">
        <v>103</v>
      </c>
      <c r="D245">
        <v>0</v>
      </c>
      <c r="E245">
        <v>0</v>
      </c>
      <c r="F245">
        <v>0</v>
      </c>
      <c r="G245" t="s">
        <v>14</v>
      </c>
    </row>
    <row r="246" spans="1:7" x14ac:dyDescent="0.2">
      <c r="A246" t="s">
        <v>274</v>
      </c>
      <c r="B246">
        <v>1</v>
      </c>
      <c r="C246">
        <v>0</v>
      </c>
      <c r="D246">
        <v>0</v>
      </c>
      <c r="E246">
        <v>0</v>
      </c>
      <c r="F246">
        <v>0</v>
      </c>
      <c r="G246" t="s">
        <v>14</v>
      </c>
    </row>
    <row r="247" spans="1:7" x14ac:dyDescent="0.2">
      <c r="A247" t="s">
        <v>275</v>
      </c>
      <c r="B247">
        <v>222</v>
      </c>
      <c r="C247">
        <v>39</v>
      </c>
      <c r="D247">
        <v>0</v>
      </c>
      <c r="E247">
        <v>0</v>
      </c>
      <c r="F247">
        <v>0</v>
      </c>
      <c r="G247" t="s">
        <v>14</v>
      </c>
    </row>
    <row r="248" spans="1:7" x14ac:dyDescent="0.2">
      <c r="A248" t="s">
        <v>276</v>
      </c>
      <c r="B248">
        <v>5</v>
      </c>
      <c r="C248">
        <v>1</v>
      </c>
      <c r="D248">
        <v>0</v>
      </c>
      <c r="E248">
        <v>0</v>
      </c>
      <c r="F248">
        <v>0</v>
      </c>
      <c r="G248" t="s">
        <v>14</v>
      </c>
    </row>
    <row r="249" spans="1:7" x14ac:dyDescent="0.2">
      <c r="A249" t="s">
        <v>278</v>
      </c>
      <c r="B249">
        <v>1</v>
      </c>
      <c r="C249">
        <v>0</v>
      </c>
      <c r="D249">
        <v>0</v>
      </c>
      <c r="E249">
        <v>0</v>
      </c>
      <c r="F249">
        <v>0</v>
      </c>
      <c r="G249" t="s">
        <v>14</v>
      </c>
    </row>
    <row r="250" spans="1:7" x14ac:dyDescent="0.2">
      <c r="A250" t="s">
        <v>277</v>
      </c>
      <c r="B250">
        <v>2</v>
      </c>
      <c r="C250">
        <v>0</v>
      </c>
      <c r="D250">
        <v>0</v>
      </c>
      <c r="E250">
        <v>0</v>
      </c>
      <c r="F250">
        <v>0</v>
      </c>
      <c r="G250" t="s">
        <v>14</v>
      </c>
    </row>
    <row r="251" spans="1:7" x14ac:dyDescent="0.2">
      <c r="A251" t="s">
        <v>279</v>
      </c>
      <c r="B251">
        <v>1</v>
      </c>
      <c r="C251">
        <v>0</v>
      </c>
      <c r="D251">
        <v>0</v>
      </c>
      <c r="E251">
        <v>0</v>
      </c>
      <c r="F251">
        <v>0</v>
      </c>
      <c r="G251" t="s">
        <v>14</v>
      </c>
    </row>
    <row r="252" spans="1:7" x14ac:dyDescent="0.2">
      <c r="A252" t="s">
        <v>280</v>
      </c>
      <c r="B252">
        <v>1</v>
      </c>
      <c r="C252">
        <v>0</v>
      </c>
      <c r="D252">
        <v>0</v>
      </c>
      <c r="E252">
        <v>0</v>
      </c>
      <c r="F252">
        <v>0</v>
      </c>
      <c r="G252" t="s">
        <v>14</v>
      </c>
    </row>
    <row r="253" spans="1:7" x14ac:dyDescent="0.2">
      <c r="A253" t="s">
        <v>281</v>
      </c>
      <c r="B253">
        <v>5</v>
      </c>
      <c r="C253">
        <v>0</v>
      </c>
      <c r="D253">
        <v>0</v>
      </c>
      <c r="E253">
        <v>3</v>
      </c>
      <c r="F253">
        <v>0</v>
      </c>
      <c r="G253" t="s">
        <v>14</v>
      </c>
    </row>
    <row r="254" spans="1:7" x14ac:dyDescent="0.2">
      <c r="A254" t="s">
        <v>282</v>
      </c>
      <c r="B254">
        <v>120</v>
      </c>
      <c r="C254">
        <v>35</v>
      </c>
      <c r="D254">
        <v>0</v>
      </c>
      <c r="E254">
        <v>7</v>
      </c>
      <c r="F254">
        <v>0</v>
      </c>
      <c r="G254" t="s">
        <v>28</v>
      </c>
    </row>
    <row r="255" spans="1:7" x14ac:dyDescent="0.2">
      <c r="A255" t="s">
        <v>284</v>
      </c>
      <c r="B255">
        <v>19</v>
      </c>
      <c r="C255">
        <v>4</v>
      </c>
      <c r="D255">
        <v>0</v>
      </c>
      <c r="E255">
        <v>0</v>
      </c>
      <c r="F255">
        <v>0</v>
      </c>
      <c r="G255" t="s">
        <v>14</v>
      </c>
    </row>
    <row r="256" spans="1:7" x14ac:dyDescent="0.2">
      <c r="A256" t="s">
        <v>285</v>
      </c>
      <c r="B256">
        <v>25</v>
      </c>
      <c r="C256">
        <v>6</v>
      </c>
      <c r="D256">
        <v>0</v>
      </c>
      <c r="E256">
        <v>0</v>
      </c>
      <c r="F256">
        <v>0</v>
      </c>
      <c r="G256" t="s">
        <v>14</v>
      </c>
    </row>
    <row r="257" spans="1:7" x14ac:dyDescent="0.2">
      <c r="A257" t="s">
        <v>286</v>
      </c>
      <c r="B257">
        <v>1</v>
      </c>
      <c r="C257">
        <v>0</v>
      </c>
      <c r="D257">
        <v>0</v>
      </c>
      <c r="E257">
        <v>0</v>
      </c>
      <c r="F257">
        <v>0</v>
      </c>
      <c r="G257" t="s">
        <v>14</v>
      </c>
    </row>
    <row r="258" spans="1:7" x14ac:dyDescent="0.2">
      <c r="A258" t="s">
        <v>287</v>
      </c>
      <c r="B258">
        <v>1</v>
      </c>
      <c r="C258">
        <v>0</v>
      </c>
      <c r="D258">
        <v>0</v>
      </c>
      <c r="E258">
        <v>0</v>
      </c>
      <c r="F258">
        <v>0</v>
      </c>
      <c r="G258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30" sqref="F30"/>
    </sheetView>
  </sheetViews>
  <sheetFormatPr baseColWidth="10" defaultRowHeight="16" x14ac:dyDescent="0.2"/>
  <cols>
    <col min="1" max="1" width="16.1640625" bestFit="1" customWidth="1"/>
  </cols>
  <sheetData>
    <row r="1" spans="1:11" x14ac:dyDescent="0.2">
      <c r="A1" t="s">
        <v>0</v>
      </c>
      <c r="B1" t="s">
        <v>309</v>
      </c>
      <c r="C1" t="s">
        <v>310</v>
      </c>
      <c r="D1" t="s">
        <v>311</v>
      </c>
      <c r="E1" t="s">
        <v>312</v>
      </c>
      <c r="H1" t="s">
        <v>0</v>
      </c>
      <c r="I1" t="s">
        <v>311</v>
      </c>
      <c r="J1" t="s">
        <v>312</v>
      </c>
    </row>
    <row r="2" spans="1:11" x14ac:dyDescent="0.2">
      <c r="A2" t="s">
        <v>215</v>
      </c>
      <c r="B2">
        <v>8</v>
      </c>
      <c r="C2">
        <v>0</v>
      </c>
      <c r="D2">
        <f>IF(COUNTIF($H:$H,$A2)&gt;0,VLOOKUP($A2,$H:$J,2,FALSE),0)</f>
        <v>0</v>
      </c>
      <c r="E2">
        <f>IF(COUNTIF($H:$H,$A2)&gt;0,VLOOKUP($A2,$H:$J,3,FALSE),0)</f>
        <v>0</v>
      </c>
      <c r="H2" t="s">
        <v>190</v>
      </c>
      <c r="I2">
        <v>3</v>
      </c>
      <c r="J2">
        <v>0</v>
      </c>
      <c r="K2" t="b">
        <f>COUNTIF(A:A,H2)&gt;0</f>
        <v>1</v>
      </c>
    </row>
    <row r="3" spans="1:11" x14ac:dyDescent="0.2">
      <c r="A3" t="s">
        <v>43</v>
      </c>
      <c r="B3">
        <v>7</v>
      </c>
      <c r="C3">
        <v>0</v>
      </c>
      <c r="D3">
        <f>IF(COUNTIF($H:$H,$A3)&gt;0,VLOOKUP($A3,$H:$J,2,FALSE),0)</f>
        <v>0</v>
      </c>
      <c r="E3">
        <f>IF(COUNTIF($H:$H,$A3)&gt;0,VLOOKUP($A3,$H:$J,3,FALSE),0)</f>
        <v>0</v>
      </c>
      <c r="H3" t="s">
        <v>100</v>
      </c>
      <c r="I3">
        <v>3</v>
      </c>
      <c r="J3">
        <v>0</v>
      </c>
      <c r="K3" t="b">
        <f>COUNTIF(A:A,H3)&gt;0</f>
        <v>1</v>
      </c>
    </row>
    <row r="4" spans="1:11" x14ac:dyDescent="0.2">
      <c r="A4" t="s">
        <v>261</v>
      </c>
      <c r="B4">
        <v>6</v>
      </c>
      <c r="C4">
        <v>0</v>
      </c>
      <c r="D4">
        <f>IF(COUNTIF($H:$H,$A4)&gt;0,VLOOKUP($A4,$H:$J,2,FALSE),0)</f>
        <v>0</v>
      </c>
      <c r="E4">
        <f>IF(COUNTIF($H:$H,$A4)&gt;0,VLOOKUP($A4,$H:$J,3,FALSE),0)</f>
        <v>0</v>
      </c>
      <c r="H4" t="s">
        <v>27</v>
      </c>
      <c r="I4">
        <v>1</v>
      </c>
      <c r="J4">
        <v>1</v>
      </c>
      <c r="K4" t="b">
        <f>COUNTIF(A:A,H4)&gt;0</f>
        <v>1</v>
      </c>
    </row>
    <row r="5" spans="1:11" x14ac:dyDescent="0.2">
      <c r="A5" t="s">
        <v>36</v>
      </c>
      <c r="B5">
        <v>5</v>
      </c>
      <c r="C5">
        <v>1</v>
      </c>
      <c r="D5">
        <f>IF(COUNTIF($H:$H,$A5)&gt;0,VLOOKUP($A5,$H:$J,2,FALSE),0)</f>
        <v>0</v>
      </c>
      <c r="E5">
        <f>IF(COUNTIF($H:$H,$A5)&gt;0,VLOOKUP($A5,$H:$J,3,FALSE),0)</f>
        <v>0</v>
      </c>
      <c r="H5" t="s">
        <v>55</v>
      </c>
      <c r="I5">
        <v>1</v>
      </c>
      <c r="J5">
        <v>1</v>
      </c>
      <c r="K5" t="b">
        <f>COUNTIF(A:A,H5)&gt;0</f>
        <v>1</v>
      </c>
    </row>
    <row r="6" spans="1:11" x14ac:dyDescent="0.2">
      <c r="A6" t="s">
        <v>190</v>
      </c>
      <c r="B6">
        <v>3</v>
      </c>
      <c r="C6">
        <v>2</v>
      </c>
      <c r="D6">
        <f>IF(COUNTIF($H:$H,$A6)&gt;0,VLOOKUP($A6,$H:$J,2,FALSE),0)</f>
        <v>3</v>
      </c>
      <c r="E6">
        <f>IF(COUNTIF($H:$H,$A6)&gt;0,VLOOKUP($A6,$H:$J,3,FALSE),0)</f>
        <v>0</v>
      </c>
      <c r="H6" t="s">
        <v>230</v>
      </c>
      <c r="I6">
        <v>1</v>
      </c>
      <c r="J6">
        <v>0</v>
      </c>
      <c r="K6" t="b">
        <f>COUNTIF(A:A,H6)&gt;0</f>
        <v>1</v>
      </c>
    </row>
    <row r="7" spans="1:11" x14ac:dyDescent="0.2">
      <c r="A7" t="s">
        <v>159</v>
      </c>
      <c r="B7">
        <v>4</v>
      </c>
      <c r="C7">
        <v>0</v>
      </c>
      <c r="D7">
        <f>IF(COUNTIF($H:$H,$A7)&gt;0,VLOOKUP($A7,$H:$J,2,FALSE),0)</f>
        <v>0</v>
      </c>
      <c r="E7">
        <f>IF(COUNTIF($H:$H,$A7)&gt;0,VLOOKUP($A7,$H:$J,3,FALSE),0)</f>
        <v>0</v>
      </c>
      <c r="H7" t="s">
        <v>281</v>
      </c>
      <c r="I7">
        <v>1</v>
      </c>
      <c r="J7">
        <v>0</v>
      </c>
      <c r="K7" t="b">
        <f>COUNTIF(A:A,H7)&gt;0</f>
        <v>1</v>
      </c>
    </row>
    <row r="8" spans="1:11" x14ac:dyDescent="0.2">
      <c r="A8" t="s">
        <v>249</v>
      </c>
      <c r="B8">
        <v>4</v>
      </c>
      <c r="C8">
        <v>0</v>
      </c>
      <c r="D8">
        <f>IF(COUNTIF($H:$H,$A8)&gt;0,VLOOKUP($A8,$H:$J,2,FALSE),0)</f>
        <v>0</v>
      </c>
      <c r="E8">
        <f>IF(COUNTIF($H:$H,$A8)&gt;0,VLOOKUP($A8,$H:$J,3,FALSE),0)</f>
        <v>0</v>
      </c>
      <c r="H8" t="s">
        <v>129</v>
      </c>
      <c r="I8">
        <v>1</v>
      </c>
      <c r="J8">
        <v>0</v>
      </c>
      <c r="K8" t="b">
        <f>COUNTIF(A:A,H8)&gt;0</f>
        <v>1</v>
      </c>
    </row>
    <row r="9" spans="1:11" x14ac:dyDescent="0.2">
      <c r="A9" t="s">
        <v>49</v>
      </c>
      <c r="B9">
        <v>3</v>
      </c>
      <c r="C9">
        <v>0</v>
      </c>
      <c r="D9">
        <f>IF(COUNTIF($H:$H,$A9)&gt;0,VLOOKUP($A9,$H:$J,2,FALSE),0)</f>
        <v>0</v>
      </c>
      <c r="E9">
        <f>IF(COUNTIF($H:$H,$A9)&gt;0,VLOOKUP($A9,$H:$J,3,FALSE),0)</f>
        <v>0</v>
      </c>
    </row>
    <row r="10" spans="1:11" x14ac:dyDescent="0.2">
      <c r="A10" t="s">
        <v>102</v>
      </c>
      <c r="B10">
        <v>3</v>
      </c>
      <c r="C10">
        <v>0</v>
      </c>
      <c r="D10">
        <f>IF(COUNTIF($H:$H,$A10)&gt;0,VLOOKUP($A10,$H:$J,2,FALSE),0)</f>
        <v>0</v>
      </c>
      <c r="E10">
        <f>IF(COUNTIF($H:$H,$A10)&gt;0,VLOOKUP($A10,$H:$J,3,FALSE),0)</f>
        <v>0</v>
      </c>
    </row>
    <row r="11" spans="1:11" x14ac:dyDescent="0.2">
      <c r="A11" t="s">
        <v>137</v>
      </c>
      <c r="B11">
        <v>2</v>
      </c>
      <c r="C11">
        <v>0</v>
      </c>
      <c r="D11">
        <f>IF(COUNTIF($H:$H,$A11)&gt;0,VLOOKUP($A11,$H:$J,2,FALSE),0)</f>
        <v>0</v>
      </c>
      <c r="E11">
        <f>IF(COUNTIF($H:$H,$A11)&gt;0,VLOOKUP($A11,$H:$J,3,FALSE),0)</f>
        <v>0</v>
      </c>
    </row>
    <row r="12" spans="1:11" x14ac:dyDescent="0.2">
      <c r="A12" t="s">
        <v>178</v>
      </c>
      <c r="B12">
        <v>2</v>
      </c>
      <c r="C12">
        <v>0</v>
      </c>
      <c r="D12">
        <f>IF(COUNTIF($H:$H,$A12)&gt;0,VLOOKUP($A12,$H:$J,2,FALSE),0)</f>
        <v>0</v>
      </c>
      <c r="E12">
        <f>IF(COUNTIF($H:$H,$A12)&gt;0,VLOOKUP($A12,$H:$J,3,FALSE),0)</f>
        <v>0</v>
      </c>
    </row>
    <row r="13" spans="1:11" x14ac:dyDescent="0.2">
      <c r="A13" t="s">
        <v>281</v>
      </c>
      <c r="B13">
        <v>2</v>
      </c>
      <c r="C13">
        <v>0</v>
      </c>
      <c r="D13">
        <f>IF(COUNTIF($H:$H,$A13)&gt;0,VLOOKUP($A13,$H:$J,2,FALSE),0)</f>
        <v>1</v>
      </c>
      <c r="E13">
        <f>IF(COUNTIF($H:$H,$A13)&gt;0,VLOOKUP($A13,$H:$J,3,FALSE),0)</f>
        <v>0</v>
      </c>
    </row>
    <row r="14" spans="1:11" x14ac:dyDescent="0.2">
      <c r="A14" t="s">
        <v>248</v>
      </c>
      <c r="B14">
        <v>2</v>
      </c>
      <c r="C14">
        <v>0</v>
      </c>
      <c r="D14">
        <f>IF(COUNTIF($H:$H,$A14)&gt;0,VLOOKUP($A14,$H:$J,2,FALSE),0)</f>
        <v>0</v>
      </c>
      <c r="E14">
        <f>IF(COUNTIF($H:$H,$A14)&gt;0,VLOOKUP($A14,$H:$J,3,FALSE),0)</f>
        <v>0</v>
      </c>
    </row>
    <row r="15" spans="1:11" x14ac:dyDescent="0.2">
      <c r="A15" t="s">
        <v>264</v>
      </c>
      <c r="B15">
        <v>2</v>
      </c>
      <c r="C15">
        <v>0</v>
      </c>
      <c r="D15">
        <f>IF(COUNTIF($H:$H,$A15)&gt;0,VLOOKUP($A15,$H:$J,2,FALSE),0)</f>
        <v>0</v>
      </c>
      <c r="E15">
        <f>IF(COUNTIF($H:$H,$A15)&gt;0,VLOOKUP($A15,$H:$J,3,FALSE),0)</f>
        <v>0</v>
      </c>
    </row>
    <row r="16" spans="1:11" x14ac:dyDescent="0.2">
      <c r="A16" t="s">
        <v>146</v>
      </c>
      <c r="B16">
        <v>1</v>
      </c>
      <c r="C16">
        <v>1</v>
      </c>
      <c r="D16">
        <f>IF(COUNTIF($H:$H,$A16)&gt;0,VLOOKUP($A16,$H:$J,2,FALSE),0)</f>
        <v>0</v>
      </c>
      <c r="E16">
        <f>IF(COUNTIF($H:$H,$A16)&gt;0,VLOOKUP($A16,$H:$J,3,FALSE),0)</f>
        <v>0</v>
      </c>
    </row>
    <row r="17" spans="1:5" x14ac:dyDescent="0.2">
      <c r="A17" t="s">
        <v>27</v>
      </c>
      <c r="B17">
        <v>1</v>
      </c>
      <c r="C17">
        <v>1</v>
      </c>
      <c r="D17">
        <f>IF(COUNTIF($H:$H,$A17)&gt;0,VLOOKUP($A17,$H:$J,2,FALSE),0)</f>
        <v>1</v>
      </c>
      <c r="E17">
        <f>IF(COUNTIF($H:$H,$A17)&gt;0,VLOOKUP($A17,$H:$J,3,FALSE),0)</f>
        <v>1</v>
      </c>
    </row>
    <row r="18" spans="1:5" x14ac:dyDescent="0.2">
      <c r="A18" t="s">
        <v>155</v>
      </c>
      <c r="B18">
        <v>1</v>
      </c>
      <c r="C18">
        <v>1</v>
      </c>
      <c r="D18">
        <f>IF(COUNTIF($H:$H,$A18)&gt;0,VLOOKUP($A18,$H:$J,2,FALSE),0)</f>
        <v>0</v>
      </c>
      <c r="E18">
        <f>IF(COUNTIF($H:$H,$A18)&gt;0,VLOOKUP($A18,$H:$J,3,FALSE),0)</f>
        <v>0</v>
      </c>
    </row>
    <row r="19" spans="1:5" x14ac:dyDescent="0.2">
      <c r="A19" t="s">
        <v>228</v>
      </c>
      <c r="B19">
        <v>1</v>
      </c>
      <c r="C19">
        <v>1</v>
      </c>
      <c r="D19">
        <f>IF(COUNTIF($H:$H,$A19)&gt;0,VLOOKUP($A19,$H:$J,2,FALSE),0)</f>
        <v>0</v>
      </c>
      <c r="E19">
        <f>IF(COUNTIF($H:$H,$A19)&gt;0,VLOOKUP($A19,$H:$J,3,FALSE),0)</f>
        <v>0</v>
      </c>
    </row>
    <row r="20" spans="1:5" x14ac:dyDescent="0.2">
      <c r="A20" t="s">
        <v>124</v>
      </c>
      <c r="B20">
        <v>1</v>
      </c>
      <c r="C20">
        <v>0</v>
      </c>
      <c r="D20">
        <f>IF(COUNTIF($H:$H,$A20)&gt;0,VLOOKUP($A20,$H:$J,2,FALSE),0)</f>
        <v>0</v>
      </c>
      <c r="E20">
        <f>IF(COUNTIF($H:$H,$A20)&gt;0,VLOOKUP($A20,$H:$J,3,FALSE),0)</f>
        <v>0</v>
      </c>
    </row>
    <row r="21" spans="1:5" x14ac:dyDescent="0.2">
      <c r="A21" t="s">
        <v>230</v>
      </c>
      <c r="B21">
        <v>1</v>
      </c>
      <c r="C21">
        <v>0</v>
      </c>
      <c r="D21">
        <f>IF(COUNTIF($H:$H,$A21)&gt;0,VLOOKUP($A21,$H:$J,2,FALSE),0)</f>
        <v>1</v>
      </c>
      <c r="E21">
        <f>IF(COUNTIF($H:$H,$A21)&gt;0,VLOOKUP($A21,$H:$J,3,FALSE),0)</f>
        <v>0</v>
      </c>
    </row>
    <row r="22" spans="1:5" x14ac:dyDescent="0.2">
      <c r="A22" t="s">
        <v>203</v>
      </c>
      <c r="B22">
        <v>1</v>
      </c>
      <c r="C22">
        <v>0</v>
      </c>
      <c r="D22">
        <f>IF(COUNTIF($H:$H,$A22)&gt;0,VLOOKUP($A22,$H:$J,2,FALSE),0)</f>
        <v>0</v>
      </c>
      <c r="E22">
        <f>IF(COUNTIF($H:$H,$A22)&gt;0,VLOOKUP($A22,$H:$J,3,FALSE),0)</f>
        <v>0</v>
      </c>
    </row>
    <row r="23" spans="1:5" x14ac:dyDescent="0.2">
      <c r="A23" t="s">
        <v>196</v>
      </c>
      <c r="B23">
        <v>1</v>
      </c>
      <c r="C23">
        <v>0</v>
      </c>
      <c r="D23">
        <f>IF(COUNTIF($H:$H,$A23)&gt;0,VLOOKUP($A23,$H:$J,2,FALSE),0)</f>
        <v>0</v>
      </c>
      <c r="E23">
        <f>IF(COUNTIF($H:$H,$A23)&gt;0,VLOOKUP($A23,$H:$J,3,FALSE),0)</f>
        <v>0</v>
      </c>
    </row>
    <row r="24" spans="1:5" x14ac:dyDescent="0.2">
      <c r="A24" t="s">
        <v>235</v>
      </c>
      <c r="B24">
        <v>1</v>
      </c>
      <c r="C24">
        <v>0</v>
      </c>
      <c r="D24">
        <f>IF(COUNTIF($H:$H,$A24)&gt;0,VLOOKUP($A24,$H:$J,2,FALSE),0)</f>
        <v>0</v>
      </c>
      <c r="E24">
        <f>IF(COUNTIF($H:$H,$A24)&gt;0,VLOOKUP($A24,$H:$J,3,FALSE),0)</f>
        <v>0</v>
      </c>
    </row>
    <row r="25" spans="1:5" x14ac:dyDescent="0.2">
      <c r="A25" t="s">
        <v>96</v>
      </c>
      <c r="B25">
        <v>1</v>
      </c>
      <c r="C25">
        <v>0</v>
      </c>
      <c r="D25">
        <f>IF(COUNTIF($H:$H,$A25)&gt;0,VLOOKUP($A25,$H:$J,2,FALSE),0)</f>
        <v>0</v>
      </c>
      <c r="E25">
        <f>IF(COUNTIF($H:$H,$A25)&gt;0,VLOOKUP($A25,$H:$J,3,FALSE),0)</f>
        <v>0</v>
      </c>
    </row>
    <row r="26" spans="1:5" x14ac:dyDescent="0.2">
      <c r="A26" t="s">
        <v>64</v>
      </c>
      <c r="B26">
        <v>1</v>
      </c>
      <c r="C26">
        <v>0</v>
      </c>
      <c r="D26">
        <f>IF(COUNTIF($H:$H,$A26)&gt;0,VLOOKUP($A26,$H:$J,2,FALSE),0)</f>
        <v>0</v>
      </c>
      <c r="E26">
        <f>IF(COUNTIF($H:$H,$A26)&gt;0,VLOOKUP($A26,$H:$J,3,FALSE),0)</f>
        <v>0</v>
      </c>
    </row>
    <row r="27" spans="1:5" x14ac:dyDescent="0.2">
      <c r="A27" t="s">
        <v>282</v>
      </c>
      <c r="B27">
        <v>1</v>
      </c>
      <c r="C27">
        <v>0</v>
      </c>
      <c r="D27">
        <f>IF(COUNTIF($H:$H,$A27)&gt;0,VLOOKUP($A27,$H:$J,2,FALSE),0)</f>
        <v>0</v>
      </c>
      <c r="E27">
        <f>IF(COUNTIF($H:$H,$A27)&gt;0,VLOOKUP($A27,$H:$J,3,FALSE),0)</f>
        <v>0</v>
      </c>
    </row>
    <row r="28" spans="1:5" x14ac:dyDescent="0.2">
      <c r="A28" t="s">
        <v>90</v>
      </c>
      <c r="B28">
        <v>1</v>
      </c>
      <c r="C28">
        <v>0</v>
      </c>
      <c r="D28">
        <f>IF(COUNTIF($H:$H,$A28)&gt;0,VLOOKUP($A28,$H:$J,2,FALSE),0)</f>
        <v>0</v>
      </c>
      <c r="E28">
        <f>IF(COUNTIF($H:$H,$A28)&gt;0,VLOOKUP($A28,$H:$J,3,FALSE),0)</f>
        <v>0</v>
      </c>
    </row>
    <row r="29" spans="1:5" x14ac:dyDescent="0.2">
      <c r="A29" t="s">
        <v>126</v>
      </c>
      <c r="B29">
        <v>1</v>
      </c>
      <c r="C29">
        <v>0</v>
      </c>
      <c r="D29">
        <f>IF(COUNTIF($H:$H,$A29)&gt;0,VLOOKUP($A29,$H:$J,2,FALSE),0)</f>
        <v>0</v>
      </c>
      <c r="E29">
        <f>IF(COUNTIF($H:$H,$A29)&gt;0,VLOOKUP($A29,$H:$J,3,FALSE),0)</f>
        <v>0</v>
      </c>
    </row>
    <row r="30" spans="1:5" x14ac:dyDescent="0.2">
      <c r="A30" t="s">
        <v>231</v>
      </c>
      <c r="B30">
        <v>1</v>
      </c>
      <c r="C30">
        <v>0</v>
      </c>
      <c r="D30">
        <f>IF(COUNTIF($H:$H,$A30)&gt;0,VLOOKUP($A30,$H:$J,2,FALSE),0)</f>
        <v>0</v>
      </c>
      <c r="E30">
        <f>IF(COUNTIF($H:$H,$A30)&gt;0,VLOOKUP($A30,$H:$J,3,FALSE),0)</f>
        <v>0</v>
      </c>
    </row>
    <row r="31" spans="1:5" x14ac:dyDescent="0.2">
      <c r="A31" t="s">
        <v>100</v>
      </c>
      <c r="B31">
        <v>0</v>
      </c>
      <c r="C31">
        <v>0</v>
      </c>
      <c r="D31">
        <f t="shared" ref="D31:D33" si="0">IF(COUNTIF($H:$H,$A31)&gt;0,VLOOKUP($A31,$H:$J,2,FALSE),0)</f>
        <v>3</v>
      </c>
      <c r="E31">
        <f t="shared" ref="E31:E33" si="1">IF(COUNTIF($H:$H,$A31)&gt;0,VLOOKUP($A31,$H:$J,3,FALSE),0)</f>
        <v>0</v>
      </c>
    </row>
    <row r="32" spans="1:5" x14ac:dyDescent="0.2">
      <c r="A32" t="s">
        <v>55</v>
      </c>
      <c r="B32">
        <v>0</v>
      </c>
      <c r="C32">
        <v>0</v>
      </c>
      <c r="D32">
        <f t="shared" si="0"/>
        <v>1</v>
      </c>
      <c r="E32">
        <f t="shared" si="1"/>
        <v>1</v>
      </c>
    </row>
    <row r="33" spans="1:5" x14ac:dyDescent="0.2">
      <c r="A33" t="s">
        <v>129</v>
      </c>
      <c r="B33">
        <v>0</v>
      </c>
      <c r="C33">
        <v>0</v>
      </c>
      <c r="D33">
        <f t="shared" si="0"/>
        <v>1</v>
      </c>
      <c r="E33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workbookViewId="0">
      <selection activeCell="B8" sqref="B8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tr">
        <f>'Field-Base-Start'!A1</f>
        <v>Player</v>
      </c>
      <c r="B1" t="str">
        <f>'Field-Base-Start'!B1</f>
        <v>Mat</v>
      </c>
      <c r="C1" t="str">
        <f>'Field-Base-Start'!C1</f>
        <v>Ct</v>
      </c>
      <c r="D1" t="str">
        <f>'Field-Base-Start'!D1</f>
        <v>RO</v>
      </c>
      <c r="E1" t="str">
        <f>'Field-Base-Start'!E1</f>
        <v>Wk Ct</v>
      </c>
      <c r="F1" t="str">
        <f>'Field-Base-Start'!F1</f>
        <v>St</v>
      </c>
      <c r="G1" t="str">
        <f>'Field-Base-Start'!G1</f>
        <v>Active</v>
      </c>
    </row>
    <row r="2" spans="1:7" x14ac:dyDescent="0.2">
      <c r="A2" t="str">
        <f>'Field-Base-Start'!A2</f>
        <v>Forhad Ahmed</v>
      </c>
      <c r="B2">
        <f>'Field-Base-Start'!B2-IF(COUNTIF('Bat-Season'!$A:$A,'Field-Base-End'!$A2)&gt;0, VLOOKUP('Field-Base-End'!$A2,'Bat-Season'!$A:$M,2,FALSE))</f>
        <v>2</v>
      </c>
      <c r="C2">
        <f>'Field-Base-Start'!C2-IF(COUNTIF('Field-Season'!$A:$A,'Field-Base-End'!$A2)&gt;0, VLOOKUP('Field-Base-End'!$A2,'Field-Season'!$A:$M,2,FALSE))</f>
        <v>0</v>
      </c>
      <c r="D2">
        <f>'Field-Base-Start'!D2-IF(COUNTIF('Field-Season'!$A:$A,'Field-Base-End'!$A2)&gt;0, VLOOKUP('Field-Base-End'!$A2,'Field-Season'!$A:$M,3,FALSE))</f>
        <v>0</v>
      </c>
      <c r="E2">
        <f>'Field-Base-Start'!E2-IF(COUNTIF('Field-Season'!$A:$A,'Field-Base-End'!$A2)&gt;0, VLOOKUP('Field-Base-End'!$A2,'Field-Season'!$A:$M,4,FALSE))</f>
        <v>0</v>
      </c>
      <c r="F2">
        <f>'Field-Base-Start'!F2-IF(COUNTIF('Field-Season'!$A:$A,'Field-Base-End'!$A2)&gt;0, VLOOKUP('Field-Base-End'!$A2,'Field-Season'!$A:$M,5,FALSE))</f>
        <v>0</v>
      </c>
      <c r="G2" t="str">
        <f>'Field-Base-Start'!G2</f>
        <v>N</v>
      </c>
    </row>
    <row r="3" spans="1:7" x14ac:dyDescent="0.2">
      <c r="A3" t="str">
        <f>'Field-Base-Start'!A3</f>
        <v>A Akash</v>
      </c>
      <c r="B3">
        <f>'Field-Base-Start'!B3-IF(COUNTIF('Bat-Season'!$A:$A,'Field-Base-End'!$A3)&gt;0, VLOOKUP('Field-Base-End'!$A3,'Bat-Season'!$A:$M,2,FALSE))</f>
        <v>1</v>
      </c>
      <c r="C3">
        <f>'Field-Base-Start'!C3-IF(COUNTIF('Field-Season'!$A:$A,'Field-Base-End'!$A3)&gt;0, VLOOKUP('Field-Base-End'!$A3,'Field-Season'!$A:$M,2,FALSE))</f>
        <v>0</v>
      </c>
      <c r="D3">
        <f>'Field-Base-Start'!D3-IF(COUNTIF('Field-Season'!$A:$A,'Field-Base-End'!$A3)&gt;0, VLOOKUP('Field-Base-End'!$A3,'Field-Season'!$A:$M,3,FALSE))</f>
        <v>0</v>
      </c>
      <c r="E3">
        <f>'Field-Base-Start'!E3-IF(COUNTIF('Field-Season'!$A:$A,'Field-Base-End'!$A3)&gt;0, VLOOKUP('Field-Base-End'!$A3,'Field-Season'!$A:$M,4,FALSE))</f>
        <v>0</v>
      </c>
      <c r="F3">
        <f>'Field-Base-Start'!F3-IF(COUNTIF('Field-Season'!$A:$A,'Field-Base-End'!$A3)&gt;0, VLOOKUP('Field-Base-End'!$A3,'Field-Season'!$A:$M,5,FALSE))</f>
        <v>0</v>
      </c>
      <c r="G3" t="str">
        <f>'Field-Base-Start'!G3</f>
        <v>N</v>
      </c>
    </row>
    <row r="4" spans="1:7" x14ac:dyDescent="0.2">
      <c r="A4" t="str">
        <f>'Field-Base-Start'!A4</f>
        <v>B Ali</v>
      </c>
      <c r="B4">
        <f>'Field-Base-Start'!B4-IF(COUNTIF('Bat-Season'!$A:$A,'Field-Base-End'!$A4)&gt;0, VLOOKUP('Field-Base-End'!$A4,'Bat-Season'!$A:$M,2,FALSE))</f>
        <v>1</v>
      </c>
      <c r="C4">
        <f>'Field-Base-Start'!C4-IF(COUNTIF('Field-Season'!$A:$A,'Field-Base-End'!$A4)&gt;0, VLOOKUP('Field-Base-End'!$A4,'Field-Season'!$A:$M,2,FALSE))</f>
        <v>0</v>
      </c>
      <c r="D4">
        <f>'Field-Base-Start'!D4-IF(COUNTIF('Field-Season'!$A:$A,'Field-Base-End'!$A4)&gt;0, VLOOKUP('Field-Base-End'!$A4,'Field-Season'!$A:$M,3,FALSE))</f>
        <v>0</v>
      </c>
      <c r="E4">
        <f>'Field-Base-Start'!E4-IF(COUNTIF('Field-Season'!$A:$A,'Field-Base-End'!$A4)&gt;0, VLOOKUP('Field-Base-End'!$A4,'Field-Season'!$A:$M,4,FALSE))</f>
        <v>0</v>
      </c>
      <c r="F4">
        <f>'Field-Base-Start'!F4-IF(COUNTIF('Field-Season'!$A:$A,'Field-Base-End'!$A4)&gt;0, VLOOKUP('Field-Base-End'!$A4,'Field-Season'!$A:$M,5,FALSE))</f>
        <v>0</v>
      </c>
      <c r="G4" t="str">
        <f>'Field-Base-Start'!G4</f>
        <v>N</v>
      </c>
    </row>
    <row r="5" spans="1:7" x14ac:dyDescent="0.2">
      <c r="A5" t="str">
        <f>'Field-Base-Start'!A5</f>
        <v>S Ali</v>
      </c>
      <c r="B5">
        <f>'Field-Base-Start'!B5-IF(COUNTIF('Bat-Season'!$A:$A,'Field-Base-End'!$A5)&gt;0, VLOOKUP('Field-Base-End'!$A5,'Bat-Season'!$A:$M,2,FALSE))</f>
        <v>1</v>
      </c>
      <c r="C5">
        <f>'Field-Base-Start'!C5-IF(COUNTIF('Field-Season'!$A:$A,'Field-Base-End'!$A5)&gt;0, VLOOKUP('Field-Base-End'!$A5,'Field-Season'!$A:$M,2,FALSE))</f>
        <v>1</v>
      </c>
      <c r="D5">
        <f>'Field-Base-Start'!D5-IF(COUNTIF('Field-Season'!$A:$A,'Field-Base-End'!$A5)&gt;0, VLOOKUP('Field-Base-End'!$A5,'Field-Season'!$A:$M,3,FALSE))</f>
        <v>0</v>
      </c>
      <c r="E5">
        <f>'Field-Base-Start'!E5-IF(COUNTIF('Field-Season'!$A:$A,'Field-Base-End'!$A5)&gt;0, VLOOKUP('Field-Base-End'!$A5,'Field-Season'!$A:$M,4,FALSE))</f>
        <v>0</v>
      </c>
      <c r="F5">
        <f>'Field-Base-Start'!F5-IF(COUNTIF('Field-Season'!$A:$A,'Field-Base-End'!$A5)&gt;0, VLOOKUP('Field-Base-End'!$A5,'Field-Season'!$A:$M,5,FALSE))</f>
        <v>0</v>
      </c>
      <c r="G5" t="str">
        <f>'Field-Base-Start'!G5</f>
        <v>N</v>
      </c>
    </row>
    <row r="6" spans="1:7" x14ac:dyDescent="0.2">
      <c r="A6" t="str">
        <f>'Field-Base-Start'!A6</f>
        <v>S Anaokar</v>
      </c>
      <c r="B6">
        <f>'Field-Base-Start'!B6-IF(COUNTIF('Bat-Season'!$A:$A,'Field-Base-End'!$A6)&gt;0, VLOOKUP('Field-Base-End'!$A6,'Bat-Season'!$A:$M,2,FALSE))</f>
        <v>129</v>
      </c>
      <c r="C6">
        <f>'Field-Base-Start'!C6-IF(COUNTIF('Field-Season'!$A:$A,'Field-Base-End'!$A6)&gt;0, VLOOKUP('Field-Base-End'!$A6,'Field-Season'!$A:$M,2,FALSE))</f>
        <v>25</v>
      </c>
      <c r="D6">
        <f>'Field-Base-Start'!D6-IF(COUNTIF('Field-Season'!$A:$A,'Field-Base-End'!$A6)&gt;0, VLOOKUP('Field-Base-End'!$A6,'Field-Season'!$A:$M,3,FALSE))</f>
        <v>0</v>
      </c>
      <c r="E6">
        <f>'Field-Base-Start'!E6-IF(COUNTIF('Field-Season'!$A:$A,'Field-Base-End'!$A6)&gt;0, VLOOKUP('Field-Base-End'!$A6,'Field-Season'!$A:$M,4,FALSE))</f>
        <v>40</v>
      </c>
      <c r="F6">
        <f>'Field-Base-Start'!F6-IF(COUNTIF('Field-Season'!$A:$A,'Field-Base-End'!$A6)&gt;0, VLOOKUP('Field-Base-End'!$A6,'Field-Season'!$A:$M,5,FALSE))</f>
        <v>0</v>
      </c>
      <c r="G6" t="str">
        <f>'Field-Base-Start'!G6</f>
        <v>N</v>
      </c>
    </row>
    <row r="7" spans="1:7" x14ac:dyDescent="0.2">
      <c r="A7" t="str">
        <f>'Field-Base-Start'!A7</f>
        <v>Matthew Ashton</v>
      </c>
      <c r="B7">
        <f>'Field-Base-Start'!B7-IF(COUNTIF('Bat-Season'!$A:$A,'Field-Base-End'!$A7)&gt;0, VLOOKUP('Field-Base-End'!$A7,'Bat-Season'!$A:$M,2,FALSE))</f>
        <v>121</v>
      </c>
      <c r="C7">
        <f>'Field-Base-Start'!C7-IF(COUNTIF('Field-Season'!$A:$A,'Field-Base-End'!$A7)&gt;0, VLOOKUP('Field-Base-End'!$A7,'Field-Season'!$A:$M,2,FALSE))</f>
        <v>34</v>
      </c>
      <c r="D7">
        <f>'Field-Base-Start'!D7-IF(COUNTIF('Field-Season'!$A:$A,'Field-Base-End'!$A7)&gt;0, VLOOKUP('Field-Base-End'!$A7,'Field-Season'!$A:$M,3,FALSE))</f>
        <v>0</v>
      </c>
      <c r="E7">
        <f>'Field-Base-Start'!E7-IF(COUNTIF('Field-Season'!$A:$A,'Field-Base-End'!$A7)&gt;0, VLOOKUP('Field-Base-End'!$A7,'Field-Season'!$A:$M,4,FALSE))</f>
        <v>0</v>
      </c>
      <c r="F7">
        <f>'Field-Base-Start'!F7-IF(COUNTIF('Field-Season'!$A:$A,'Field-Base-End'!$A7)&gt;0, VLOOKUP('Field-Base-End'!$A7,'Field-Season'!$A:$M,5,FALSE))</f>
        <v>0</v>
      </c>
      <c r="G7" t="str">
        <f>'Field-Base-Start'!G7</f>
        <v>N</v>
      </c>
    </row>
    <row r="8" spans="1:7" x14ac:dyDescent="0.2">
      <c r="A8" t="str">
        <f>'Field-Base-Start'!A8</f>
        <v>J Baird-Murray</v>
      </c>
      <c r="B8">
        <f>'Field-Base-Start'!B8-IF(COUNTIF('Bat-Season'!$A:$A,'Field-Base-End'!$A8)&gt;0, VLOOKUP('Field-Base-End'!$A8,'Bat-Season'!$A:$M,2,FALSE))</f>
        <v>4</v>
      </c>
      <c r="C8">
        <f>'Field-Base-Start'!C8-IF(COUNTIF('Field-Season'!$A:$A,'Field-Base-End'!$A8)&gt;0, VLOOKUP('Field-Base-End'!$A8,'Field-Season'!$A:$M,2,FALSE))</f>
        <v>2</v>
      </c>
      <c r="D8">
        <f>'Field-Base-Start'!D8-IF(COUNTIF('Field-Season'!$A:$A,'Field-Base-End'!$A8)&gt;0, VLOOKUP('Field-Base-End'!$A8,'Field-Season'!$A:$M,3,FALSE))</f>
        <v>0</v>
      </c>
      <c r="E8">
        <f>'Field-Base-Start'!E8-IF(COUNTIF('Field-Season'!$A:$A,'Field-Base-End'!$A8)&gt;0, VLOOKUP('Field-Base-End'!$A8,'Field-Season'!$A:$M,4,FALSE))</f>
        <v>0</v>
      </c>
      <c r="F8">
        <f>'Field-Base-Start'!F8-IF(COUNTIF('Field-Season'!$A:$A,'Field-Base-End'!$A8)&gt;0, VLOOKUP('Field-Base-End'!$A8,'Field-Season'!$A:$M,5,FALSE))</f>
        <v>0</v>
      </c>
      <c r="G8" t="str">
        <f>'Field-Base-Start'!G8</f>
        <v>N</v>
      </c>
    </row>
    <row r="9" spans="1:7" x14ac:dyDescent="0.2">
      <c r="A9" t="str">
        <f>'Field-Base-Start'!A9</f>
        <v>P Baker</v>
      </c>
      <c r="B9">
        <f>'Field-Base-Start'!B9-IF(COUNTIF('Bat-Season'!$A:$A,'Field-Base-End'!$A9)&gt;0, VLOOKUP('Field-Base-End'!$A9,'Bat-Season'!$A:$M,2,FALSE))</f>
        <v>1</v>
      </c>
      <c r="C9">
        <f>'Field-Base-Start'!C9-IF(COUNTIF('Field-Season'!$A:$A,'Field-Base-End'!$A9)&gt;0, VLOOKUP('Field-Base-End'!$A9,'Field-Season'!$A:$M,2,FALSE))</f>
        <v>1</v>
      </c>
      <c r="D9">
        <f>'Field-Base-Start'!D9-IF(COUNTIF('Field-Season'!$A:$A,'Field-Base-End'!$A9)&gt;0, VLOOKUP('Field-Base-End'!$A9,'Field-Season'!$A:$M,3,FALSE))</f>
        <v>0</v>
      </c>
      <c r="E9">
        <f>'Field-Base-Start'!E9-IF(COUNTIF('Field-Season'!$A:$A,'Field-Base-End'!$A9)&gt;0, VLOOKUP('Field-Base-End'!$A9,'Field-Season'!$A:$M,4,FALSE))</f>
        <v>0</v>
      </c>
      <c r="F9">
        <f>'Field-Base-Start'!F9-IF(COUNTIF('Field-Season'!$A:$A,'Field-Base-End'!$A9)&gt;0, VLOOKUP('Field-Base-End'!$A9,'Field-Season'!$A:$M,5,FALSE))</f>
        <v>0</v>
      </c>
      <c r="G9" t="str">
        <f>'Field-Base-Start'!G9</f>
        <v>N</v>
      </c>
    </row>
    <row r="10" spans="1:7" x14ac:dyDescent="0.2">
      <c r="A10" t="str">
        <f>'Field-Base-Start'!A10</f>
        <v>D Banger</v>
      </c>
      <c r="B10">
        <f>'Field-Base-Start'!B10-IF(COUNTIF('Bat-Season'!$A:$A,'Field-Base-End'!$A10)&gt;0, VLOOKUP('Field-Base-End'!$A10,'Bat-Season'!$A:$M,2,FALSE))</f>
        <v>14</v>
      </c>
      <c r="C10">
        <f>'Field-Base-Start'!C10-IF(COUNTIF('Field-Season'!$A:$A,'Field-Base-End'!$A10)&gt;0, VLOOKUP('Field-Base-End'!$A10,'Field-Season'!$A:$M,2,FALSE))</f>
        <v>6</v>
      </c>
      <c r="D10">
        <f>'Field-Base-Start'!D10-IF(COUNTIF('Field-Season'!$A:$A,'Field-Base-End'!$A10)&gt;0, VLOOKUP('Field-Base-End'!$A10,'Field-Season'!$A:$M,3,FALSE))</f>
        <v>0</v>
      </c>
      <c r="E10">
        <f>'Field-Base-Start'!E10-IF(COUNTIF('Field-Season'!$A:$A,'Field-Base-End'!$A10)&gt;0, VLOOKUP('Field-Base-End'!$A10,'Field-Season'!$A:$M,4,FALSE))</f>
        <v>1</v>
      </c>
      <c r="F10">
        <f>'Field-Base-Start'!F10-IF(COUNTIF('Field-Season'!$A:$A,'Field-Base-End'!$A10)&gt;0, VLOOKUP('Field-Base-End'!$A10,'Field-Season'!$A:$M,5,FALSE))</f>
        <v>0</v>
      </c>
      <c r="G10" t="str">
        <f>'Field-Base-Start'!G10</f>
        <v>N</v>
      </c>
    </row>
    <row r="11" spans="1:7" x14ac:dyDescent="0.2">
      <c r="A11" t="str">
        <f>'Field-Base-Start'!A11</f>
        <v>A Bangotra</v>
      </c>
      <c r="B11">
        <f>'Field-Base-Start'!B11-IF(COUNTIF('Bat-Season'!$A:$A,'Field-Base-End'!$A11)&gt;0, VLOOKUP('Field-Base-End'!$A11,'Bat-Season'!$A:$M,2,FALSE))</f>
        <v>22</v>
      </c>
      <c r="C11">
        <f>'Field-Base-Start'!C11-IF(COUNTIF('Field-Season'!$A:$A,'Field-Base-End'!$A11)&gt;0, VLOOKUP('Field-Base-End'!$A11,'Field-Season'!$A:$M,2,FALSE))</f>
        <v>6</v>
      </c>
      <c r="D11">
        <f>'Field-Base-Start'!D11-IF(COUNTIF('Field-Season'!$A:$A,'Field-Base-End'!$A11)&gt;0, VLOOKUP('Field-Base-End'!$A11,'Field-Season'!$A:$M,3,FALSE))</f>
        <v>0</v>
      </c>
      <c r="E11">
        <f>'Field-Base-Start'!E11-IF(COUNTIF('Field-Season'!$A:$A,'Field-Base-End'!$A11)&gt;0, VLOOKUP('Field-Base-End'!$A11,'Field-Season'!$A:$M,4,FALSE))</f>
        <v>0</v>
      </c>
      <c r="F11">
        <f>'Field-Base-Start'!F11-IF(COUNTIF('Field-Season'!$A:$A,'Field-Base-End'!$A11)&gt;0, VLOOKUP('Field-Base-End'!$A11,'Field-Season'!$A:$M,5,FALSE))</f>
        <v>0</v>
      </c>
      <c r="G11" t="str">
        <f>'Field-Base-Start'!G11</f>
        <v>N</v>
      </c>
    </row>
    <row r="12" spans="1:7" x14ac:dyDescent="0.2">
      <c r="A12" t="str">
        <f>'Field-Base-Start'!A12</f>
        <v>B Barker</v>
      </c>
      <c r="B12">
        <f>'Field-Base-Start'!B12-IF(COUNTIF('Bat-Season'!$A:$A,'Field-Base-End'!$A12)&gt;0, VLOOKUP('Field-Base-End'!$A12,'Bat-Season'!$A:$M,2,FALSE))</f>
        <v>1</v>
      </c>
      <c r="C12">
        <f>'Field-Base-Start'!C12-IF(COUNTIF('Field-Season'!$A:$A,'Field-Base-End'!$A12)&gt;0, VLOOKUP('Field-Base-End'!$A12,'Field-Season'!$A:$M,2,FALSE))</f>
        <v>0</v>
      </c>
      <c r="D12">
        <f>'Field-Base-Start'!D12-IF(COUNTIF('Field-Season'!$A:$A,'Field-Base-End'!$A12)&gt;0, VLOOKUP('Field-Base-End'!$A12,'Field-Season'!$A:$M,3,FALSE))</f>
        <v>0</v>
      </c>
      <c r="E12">
        <f>'Field-Base-Start'!E12-IF(COUNTIF('Field-Season'!$A:$A,'Field-Base-End'!$A12)&gt;0, VLOOKUP('Field-Base-End'!$A12,'Field-Season'!$A:$M,4,FALSE))</f>
        <v>0</v>
      </c>
      <c r="F12">
        <f>'Field-Base-Start'!F12-IF(COUNTIF('Field-Season'!$A:$A,'Field-Base-End'!$A12)&gt;0, VLOOKUP('Field-Base-End'!$A12,'Field-Season'!$A:$M,5,FALSE))</f>
        <v>0</v>
      </c>
      <c r="G12" t="str">
        <f>'Field-Base-Start'!G12</f>
        <v>N</v>
      </c>
    </row>
    <row r="13" spans="1:7" x14ac:dyDescent="0.2">
      <c r="A13" t="str">
        <f>'Field-Base-Start'!A13</f>
        <v>S Barnes</v>
      </c>
      <c r="B13">
        <f>'Field-Base-Start'!B13-IF(COUNTIF('Bat-Season'!$A:$A,'Field-Base-End'!$A13)&gt;0, VLOOKUP('Field-Base-End'!$A13,'Bat-Season'!$A:$M,2,FALSE))</f>
        <v>1</v>
      </c>
      <c r="C13">
        <f>'Field-Base-Start'!C13-IF(COUNTIF('Field-Season'!$A:$A,'Field-Base-End'!$A13)&gt;0, VLOOKUP('Field-Base-End'!$A13,'Field-Season'!$A:$M,2,FALSE))</f>
        <v>0</v>
      </c>
      <c r="D13">
        <f>'Field-Base-Start'!D13-IF(COUNTIF('Field-Season'!$A:$A,'Field-Base-End'!$A13)&gt;0, VLOOKUP('Field-Base-End'!$A13,'Field-Season'!$A:$M,3,FALSE))</f>
        <v>0</v>
      </c>
      <c r="E13">
        <f>'Field-Base-Start'!E13-IF(COUNTIF('Field-Season'!$A:$A,'Field-Base-End'!$A13)&gt;0, VLOOKUP('Field-Base-End'!$A13,'Field-Season'!$A:$M,4,FALSE))</f>
        <v>0</v>
      </c>
      <c r="F13">
        <f>'Field-Base-Start'!F13-IF(COUNTIF('Field-Season'!$A:$A,'Field-Base-End'!$A13)&gt;0, VLOOKUP('Field-Base-End'!$A13,'Field-Season'!$A:$M,5,FALSE))</f>
        <v>0</v>
      </c>
      <c r="G13" t="str">
        <f>'Field-Base-Start'!G13</f>
        <v>N</v>
      </c>
    </row>
    <row r="14" spans="1:7" x14ac:dyDescent="0.2">
      <c r="A14" t="str">
        <f>'Field-Base-Start'!A14</f>
        <v>Adam Barraclough</v>
      </c>
      <c r="B14">
        <f>'Field-Base-Start'!B14-IF(COUNTIF('Bat-Season'!$A:$A,'Field-Base-End'!$A14)&gt;0, VLOOKUP('Field-Base-End'!$A14,'Bat-Season'!$A:$M,2,FALSE))</f>
        <v>41</v>
      </c>
      <c r="C14">
        <f>'Field-Base-Start'!C14-IF(COUNTIF('Field-Season'!$A:$A,'Field-Base-End'!$A14)&gt;0, VLOOKUP('Field-Base-End'!$A14,'Field-Season'!$A:$M,2,FALSE))</f>
        <v>28</v>
      </c>
      <c r="D14">
        <f>'Field-Base-Start'!D14-IF(COUNTIF('Field-Season'!$A:$A,'Field-Base-End'!$A14)&gt;0, VLOOKUP('Field-Base-End'!$A14,'Field-Season'!$A:$M,3,FALSE))</f>
        <v>0</v>
      </c>
      <c r="E14">
        <v>0</v>
      </c>
      <c r="F14">
        <v>0</v>
      </c>
      <c r="G14" t="str">
        <f>'Field-Base-Start'!G14</f>
        <v>Y</v>
      </c>
    </row>
    <row r="15" spans="1:7" x14ac:dyDescent="0.2">
      <c r="A15" t="str">
        <f>'Field-Base-Start'!A15</f>
        <v>Rory Barraclough</v>
      </c>
      <c r="B15">
        <f>'Field-Base-Start'!B15-IF(COUNTIF('Bat-Season'!$A:$A,'Field-Base-End'!$A15)&gt;0, VLOOKUP('Field-Base-End'!$A15,'Bat-Season'!$A:$M,2,FALSE))</f>
        <v>3</v>
      </c>
      <c r="C15">
        <f>'Field-Base-Start'!C15-IF(COUNTIF('Field-Season'!$A:$A,'Field-Base-End'!$A15)&gt;0, VLOOKUP('Field-Base-End'!$A15,'Field-Season'!$A:$M,2,FALSE))</f>
        <v>1</v>
      </c>
      <c r="D15">
        <f>'Field-Base-Start'!D15-IF(COUNTIF('Field-Season'!$A:$A,'Field-Base-End'!$A15)&gt;0, VLOOKUP('Field-Base-End'!$A15,'Field-Season'!$A:$M,3,FALSE))</f>
        <v>0</v>
      </c>
      <c r="E15">
        <f>'Field-Base-Start'!E15-IF(COUNTIF('Field-Season'!$A:$A,'Field-Base-End'!$A15)&gt;0, VLOOKUP('Field-Base-End'!$A15,'Field-Season'!$A:$M,4,FALSE))</f>
        <v>0</v>
      </c>
      <c r="F15">
        <f>'Field-Base-Start'!F15-IF(COUNTIF('Field-Season'!$A:$A,'Field-Base-End'!$A15)&gt;0, VLOOKUP('Field-Base-End'!$A15,'Field-Season'!$A:$M,5,FALSE))</f>
        <v>0</v>
      </c>
      <c r="G15" t="str">
        <f>'Field-Base-Start'!G15</f>
        <v>N</v>
      </c>
    </row>
    <row r="16" spans="1:7" x14ac:dyDescent="0.2">
      <c r="A16" t="str">
        <f>'Field-Base-Start'!A16</f>
        <v>William Barras</v>
      </c>
      <c r="B16">
        <f>'Field-Base-Start'!B16-IF(COUNTIF('Bat-Season'!$A:$A,'Field-Base-End'!$A16)&gt;0, VLOOKUP('Field-Base-End'!$A16,'Bat-Season'!$A:$M,2,FALSE))</f>
        <v>52</v>
      </c>
      <c r="C16">
        <f>'Field-Base-Start'!C16-IF(COUNTIF('Field-Season'!$A:$A,'Field-Base-End'!$A16)&gt;0, VLOOKUP('Field-Base-End'!$A16,'Field-Season'!$A:$M,2,FALSE))</f>
        <v>18</v>
      </c>
      <c r="D16">
        <f>'Field-Base-Start'!D16-IF(COUNTIF('Field-Season'!$A:$A,'Field-Base-End'!$A16)&gt;0, VLOOKUP('Field-Base-End'!$A16,'Field-Season'!$A:$M,3,FALSE))</f>
        <v>0</v>
      </c>
      <c r="E16">
        <f>'Field-Base-Start'!E16-IF(COUNTIF('Field-Season'!$A:$A,'Field-Base-End'!$A16)&gt;0, VLOOKUP('Field-Base-End'!$A16,'Field-Season'!$A:$M,4,FALSE))</f>
        <v>0</v>
      </c>
      <c r="F16">
        <f>'Field-Base-Start'!F16-IF(COUNTIF('Field-Season'!$A:$A,'Field-Base-End'!$A16)&gt;0, VLOOKUP('Field-Base-End'!$A16,'Field-Season'!$A:$M,5,FALSE))</f>
        <v>0</v>
      </c>
      <c r="G16" t="str">
        <f>'Field-Base-Start'!G16</f>
        <v>N</v>
      </c>
    </row>
    <row r="17" spans="1:7" x14ac:dyDescent="0.2">
      <c r="A17" t="str">
        <f>'Field-Base-Start'!A17</f>
        <v>A Barrass</v>
      </c>
      <c r="B17">
        <f>'Field-Base-Start'!B17-IF(COUNTIF('Bat-Season'!$A:$A,'Field-Base-End'!$A17)&gt;0, VLOOKUP('Field-Base-End'!$A17,'Bat-Season'!$A:$M,2,FALSE))</f>
        <v>1</v>
      </c>
      <c r="C17">
        <f>'Field-Base-Start'!C17-IF(COUNTIF('Field-Season'!$A:$A,'Field-Base-End'!$A17)&gt;0, VLOOKUP('Field-Base-End'!$A17,'Field-Season'!$A:$M,2,FALSE))</f>
        <v>1</v>
      </c>
      <c r="D17">
        <f>'Field-Base-Start'!D17-IF(COUNTIF('Field-Season'!$A:$A,'Field-Base-End'!$A17)&gt;0, VLOOKUP('Field-Base-End'!$A17,'Field-Season'!$A:$M,3,FALSE))</f>
        <v>0</v>
      </c>
      <c r="E17">
        <f>'Field-Base-Start'!E17-IF(COUNTIF('Field-Season'!$A:$A,'Field-Base-End'!$A17)&gt;0, VLOOKUP('Field-Base-End'!$A17,'Field-Season'!$A:$M,4,FALSE))</f>
        <v>0</v>
      </c>
      <c r="F17">
        <f>'Field-Base-Start'!F17-IF(COUNTIF('Field-Season'!$A:$A,'Field-Base-End'!$A17)&gt;0, VLOOKUP('Field-Base-End'!$A17,'Field-Season'!$A:$M,5,FALSE))</f>
        <v>0</v>
      </c>
      <c r="G17" t="str">
        <f>'Field-Base-Start'!G17</f>
        <v>N</v>
      </c>
    </row>
    <row r="18" spans="1:7" x14ac:dyDescent="0.2">
      <c r="A18" t="str">
        <f>'Field-Base-Start'!A18</f>
        <v>J Barron</v>
      </c>
      <c r="B18">
        <f>'Field-Base-Start'!B18-IF(COUNTIF('Bat-Season'!$A:$A,'Field-Base-End'!$A18)&gt;0, VLOOKUP('Field-Base-End'!$A18,'Bat-Season'!$A:$M,2,FALSE))</f>
        <v>16</v>
      </c>
      <c r="C18">
        <f>'Field-Base-Start'!C18-IF(COUNTIF('Field-Season'!$A:$A,'Field-Base-End'!$A18)&gt;0, VLOOKUP('Field-Base-End'!$A18,'Field-Season'!$A:$M,2,FALSE))</f>
        <v>1</v>
      </c>
      <c r="D18">
        <f>'Field-Base-Start'!D18-IF(COUNTIF('Field-Season'!$A:$A,'Field-Base-End'!$A18)&gt;0, VLOOKUP('Field-Base-End'!$A18,'Field-Season'!$A:$M,3,FALSE))</f>
        <v>0</v>
      </c>
      <c r="E18">
        <f>'Field-Base-Start'!E18-IF(COUNTIF('Field-Season'!$A:$A,'Field-Base-End'!$A18)&gt;0, VLOOKUP('Field-Base-End'!$A18,'Field-Season'!$A:$M,4,FALSE))</f>
        <v>0</v>
      </c>
      <c r="F18">
        <f>'Field-Base-Start'!F18-IF(COUNTIF('Field-Season'!$A:$A,'Field-Base-End'!$A18)&gt;0, VLOOKUP('Field-Base-End'!$A18,'Field-Season'!$A:$M,5,FALSE))</f>
        <v>0</v>
      </c>
      <c r="G18" t="str">
        <f>'Field-Base-Start'!G18</f>
        <v>N</v>
      </c>
    </row>
    <row r="19" spans="1:7" x14ac:dyDescent="0.2">
      <c r="A19" t="str">
        <f>'Field-Base-Start'!A19</f>
        <v>H Barry</v>
      </c>
      <c r="B19">
        <f>'Field-Base-Start'!B19-IF(COUNTIF('Bat-Season'!$A:$A,'Field-Base-End'!$A19)&gt;0, VLOOKUP('Field-Base-End'!$A19,'Bat-Season'!$A:$M,2,FALSE))</f>
        <v>1</v>
      </c>
      <c r="C19">
        <f>'Field-Base-Start'!C19-IF(COUNTIF('Field-Season'!$A:$A,'Field-Base-End'!$A19)&gt;0, VLOOKUP('Field-Base-End'!$A19,'Field-Season'!$A:$M,2,FALSE))</f>
        <v>1</v>
      </c>
      <c r="D19">
        <f>'Field-Base-Start'!D19-IF(COUNTIF('Field-Season'!$A:$A,'Field-Base-End'!$A19)&gt;0, VLOOKUP('Field-Base-End'!$A19,'Field-Season'!$A:$M,3,FALSE))</f>
        <v>0</v>
      </c>
      <c r="E19">
        <f>'Field-Base-Start'!E19-IF(COUNTIF('Field-Season'!$A:$A,'Field-Base-End'!$A19)&gt;0, VLOOKUP('Field-Base-End'!$A19,'Field-Season'!$A:$M,4,FALSE))</f>
        <v>0</v>
      </c>
      <c r="F19">
        <f>'Field-Base-Start'!F19-IF(COUNTIF('Field-Season'!$A:$A,'Field-Base-End'!$A19)&gt;0, VLOOKUP('Field-Base-End'!$A19,'Field-Season'!$A:$M,5,FALSE))</f>
        <v>0</v>
      </c>
      <c r="G19" t="str">
        <f>'Field-Base-Start'!G19</f>
        <v>N</v>
      </c>
    </row>
    <row r="20" spans="1:7" x14ac:dyDescent="0.2">
      <c r="A20" t="str">
        <f>'Field-Base-Start'!A20</f>
        <v>T Barry</v>
      </c>
      <c r="B20">
        <f>'Field-Base-Start'!B20-IF(COUNTIF('Bat-Season'!$A:$A,'Field-Base-End'!$A20)&gt;0, VLOOKUP('Field-Base-End'!$A20,'Bat-Season'!$A:$M,2,FALSE))</f>
        <v>2</v>
      </c>
      <c r="C20">
        <f>'Field-Base-Start'!C20-IF(COUNTIF('Field-Season'!$A:$A,'Field-Base-End'!$A20)&gt;0, VLOOKUP('Field-Base-End'!$A20,'Field-Season'!$A:$M,2,FALSE))</f>
        <v>1</v>
      </c>
      <c r="D20">
        <f>'Field-Base-Start'!D20-IF(COUNTIF('Field-Season'!$A:$A,'Field-Base-End'!$A20)&gt;0, VLOOKUP('Field-Base-End'!$A20,'Field-Season'!$A:$M,3,FALSE))</f>
        <v>0</v>
      </c>
      <c r="E20">
        <f>'Field-Base-Start'!E20-IF(COUNTIF('Field-Season'!$A:$A,'Field-Base-End'!$A20)&gt;0, VLOOKUP('Field-Base-End'!$A20,'Field-Season'!$A:$M,4,FALSE))</f>
        <v>0</v>
      </c>
      <c r="F20">
        <f>'Field-Base-Start'!F20-IF(COUNTIF('Field-Season'!$A:$A,'Field-Base-End'!$A20)&gt;0, VLOOKUP('Field-Base-End'!$A20,'Field-Season'!$A:$M,5,FALSE))</f>
        <v>0</v>
      </c>
      <c r="G20" t="str">
        <f>'Field-Base-Start'!G20</f>
        <v>N</v>
      </c>
    </row>
    <row r="21" spans="1:7" x14ac:dyDescent="0.2">
      <c r="A21" t="str">
        <f>'Field-Base-Start'!A21</f>
        <v>P Basic</v>
      </c>
      <c r="B21">
        <f>'Field-Base-Start'!B21-IF(COUNTIF('Bat-Season'!$A:$A,'Field-Base-End'!$A21)&gt;0, VLOOKUP('Field-Base-End'!$A21,'Bat-Season'!$A:$M,2,FALSE))</f>
        <v>12</v>
      </c>
      <c r="C21">
        <f>'Field-Base-Start'!C21-IF(COUNTIF('Field-Season'!$A:$A,'Field-Base-End'!$A21)&gt;0, VLOOKUP('Field-Base-End'!$A21,'Field-Season'!$A:$M,2,FALSE))</f>
        <v>8</v>
      </c>
      <c r="D21">
        <f>'Field-Base-Start'!D21-IF(COUNTIF('Field-Season'!$A:$A,'Field-Base-End'!$A21)&gt;0, VLOOKUP('Field-Base-End'!$A21,'Field-Season'!$A:$M,3,FALSE))</f>
        <v>0</v>
      </c>
      <c r="E21">
        <f>'Field-Base-Start'!E21-IF(COUNTIF('Field-Season'!$A:$A,'Field-Base-End'!$A21)&gt;0, VLOOKUP('Field-Base-End'!$A21,'Field-Season'!$A:$M,4,FALSE))</f>
        <v>0</v>
      </c>
      <c r="F21">
        <f>'Field-Base-Start'!F21-IF(COUNTIF('Field-Season'!$A:$A,'Field-Base-End'!$A21)&gt;0, VLOOKUP('Field-Base-End'!$A21,'Field-Season'!$A:$M,5,FALSE))</f>
        <v>0</v>
      </c>
      <c r="G21" t="str">
        <f>'Field-Base-Start'!G21</f>
        <v>N</v>
      </c>
    </row>
    <row r="22" spans="1:7" x14ac:dyDescent="0.2">
      <c r="A22" t="str">
        <f>'Field-Base-Start'!A22</f>
        <v>Ed Beesley</v>
      </c>
      <c r="B22">
        <f>'Field-Base-Start'!B22-IF(COUNTIF('Bat-Season'!$A:$A,'Field-Base-End'!$A22)&gt;0, VLOOKUP('Field-Base-End'!$A22,'Bat-Season'!$A:$M,2,FALSE))</f>
        <v>20</v>
      </c>
      <c r="C22">
        <f>'Field-Base-Start'!C22-IF(COUNTIF('Field-Season'!$A:$A,'Field-Base-End'!$A22)&gt;0, VLOOKUP('Field-Base-End'!$A22,'Field-Season'!$A:$M,2,FALSE))</f>
        <v>6</v>
      </c>
      <c r="D22">
        <v>0</v>
      </c>
      <c r="E22">
        <f>'Field-Base-Start'!E22-IF(COUNTIF('Field-Season'!$A:$A,'Field-Base-End'!$A22)&gt;0, VLOOKUP('Field-Base-End'!$A22,'Field-Season'!$A:$M,4,FALSE))</f>
        <v>0</v>
      </c>
      <c r="F22">
        <f>'Field-Base-Start'!F22-IF(COUNTIF('Field-Season'!$A:$A,'Field-Base-End'!$A22)&gt;0, VLOOKUP('Field-Base-End'!$A22,'Field-Season'!$A:$M,5,FALSE))</f>
        <v>0</v>
      </c>
      <c r="G22" t="str">
        <f>'Field-Base-Start'!G22</f>
        <v>N</v>
      </c>
    </row>
    <row r="23" spans="1:7" x14ac:dyDescent="0.2">
      <c r="A23" t="str">
        <f>'Field-Base-Start'!A23</f>
        <v>Julian Bell</v>
      </c>
      <c r="B23">
        <f>'Field-Base-Start'!B23-IF(COUNTIF('Bat-Season'!$A:$A,'Field-Base-End'!$A23)&gt;0, VLOOKUP('Field-Base-End'!$A23,'Bat-Season'!$A:$M,2,FALSE))</f>
        <v>72</v>
      </c>
      <c r="C23">
        <f>'Field-Base-Start'!C23-IF(COUNTIF('Field-Season'!$A:$A,'Field-Base-End'!$A23)&gt;0, VLOOKUP('Field-Base-End'!$A23,'Field-Season'!$A:$M,2,FALSE))</f>
        <v>18</v>
      </c>
      <c r="D23">
        <f>'Field-Base-Start'!D23-IF(COUNTIF('Field-Season'!$A:$A,'Field-Base-End'!$A23)&gt;0, VLOOKUP('Field-Base-End'!$A23,'Field-Season'!$A:$M,3,FALSE))</f>
        <v>0</v>
      </c>
      <c r="E23">
        <f>'Field-Base-Start'!E23-IF(COUNTIF('Field-Season'!$A:$A,'Field-Base-End'!$A23)&gt;0, VLOOKUP('Field-Base-End'!$A23,'Field-Season'!$A:$M,4,FALSE))</f>
        <v>0</v>
      </c>
      <c r="F23">
        <f>'Field-Base-Start'!F23-IF(COUNTIF('Field-Season'!$A:$A,'Field-Base-End'!$A23)&gt;0, VLOOKUP('Field-Base-End'!$A23,'Field-Season'!$A:$M,5,FALSE))</f>
        <v>0</v>
      </c>
      <c r="G23" t="str">
        <f>'Field-Base-Start'!G23</f>
        <v>N</v>
      </c>
    </row>
    <row r="24" spans="1:7" x14ac:dyDescent="0.2">
      <c r="A24" t="str">
        <f>'Field-Base-Start'!A24</f>
        <v>? Bennet</v>
      </c>
      <c r="B24">
        <f>'Field-Base-Start'!B24-IF(COUNTIF('Bat-Season'!$A:$A,'Field-Base-End'!$A24)&gt;0, VLOOKUP('Field-Base-End'!$A24,'Bat-Season'!$A:$M,2,FALSE))</f>
        <v>1</v>
      </c>
      <c r="C24">
        <f>'Field-Base-Start'!C24-IF(COUNTIF('Field-Season'!$A:$A,'Field-Base-End'!$A24)&gt;0, VLOOKUP('Field-Base-End'!$A24,'Field-Season'!$A:$M,2,FALSE))</f>
        <v>0</v>
      </c>
      <c r="D24">
        <f>'Field-Base-Start'!D24-IF(COUNTIF('Field-Season'!$A:$A,'Field-Base-End'!$A24)&gt;0, VLOOKUP('Field-Base-End'!$A24,'Field-Season'!$A:$M,3,FALSE))</f>
        <v>0</v>
      </c>
      <c r="E24">
        <f>'Field-Base-Start'!E24-IF(COUNTIF('Field-Season'!$A:$A,'Field-Base-End'!$A24)&gt;0, VLOOKUP('Field-Base-End'!$A24,'Field-Season'!$A:$M,4,FALSE))</f>
        <v>0</v>
      </c>
      <c r="F24">
        <f>'Field-Base-Start'!F24-IF(COUNTIF('Field-Season'!$A:$A,'Field-Base-End'!$A24)&gt;0, VLOOKUP('Field-Base-End'!$A24,'Field-Season'!$A:$M,5,FALSE))</f>
        <v>0</v>
      </c>
      <c r="G24" t="str">
        <f>'Field-Base-Start'!G24</f>
        <v>N</v>
      </c>
    </row>
    <row r="25" spans="1:7" x14ac:dyDescent="0.2">
      <c r="A25" t="str">
        <f>'Field-Base-Start'!A25</f>
        <v>Ian Berry</v>
      </c>
      <c r="B25">
        <f>'Field-Base-Start'!B25-IF(COUNTIF('Bat-Season'!$A:$A,'Field-Base-End'!$A25)&gt;0, VLOOKUP('Field-Base-End'!$A25,'Bat-Season'!$A:$M,2,FALSE))</f>
        <v>158</v>
      </c>
      <c r="C25">
        <f>'Field-Base-Start'!C25-IF(COUNTIF('Field-Season'!$A:$A,'Field-Base-End'!$A25)&gt;0, VLOOKUP('Field-Base-End'!$A25,'Field-Season'!$A:$M,2,FALSE))</f>
        <v>30</v>
      </c>
      <c r="D25">
        <f>'Field-Base-Start'!D25-IF(COUNTIF('Field-Season'!$A:$A,'Field-Base-End'!$A25)&gt;0, VLOOKUP('Field-Base-End'!$A25,'Field-Season'!$A:$M,3,FALSE))</f>
        <v>0</v>
      </c>
      <c r="E25">
        <f>'Field-Base-Start'!E25-IF(COUNTIF('Field-Season'!$A:$A,'Field-Base-End'!$A25)&gt;0, VLOOKUP('Field-Base-End'!$A25,'Field-Season'!$A:$M,4,FALSE))</f>
        <v>0</v>
      </c>
      <c r="F25">
        <f>'Field-Base-Start'!F25-IF(COUNTIF('Field-Season'!$A:$A,'Field-Base-End'!$A25)&gt;0, VLOOKUP('Field-Base-End'!$A25,'Field-Season'!$A:$M,5,FALSE))</f>
        <v>0</v>
      </c>
      <c r="G25" t="str">
        <f>'Field-Base-Start'!G25</f>
        <v>N</v>
      </c>
    </row>
    <row r="26" spans="1:7" x14ac:dyDescent="0.2">
      <c r="A26" t="str">
        <f>'Field-Base-Start'!A26</f>
        <v>A Bhattacharryya</v>
      </c>
      <c r="B26">
        <f>'Field-Base-Start'!B26-IF(COUNTIF('Bat-Season'!$A:$A,'Field-Base-End'!$A26)&gt;0, VLOOKUP('Field-Base-End'!$A26,'Bat-Season'!$A:$M,2,FALSE))</f>
        <v>2</v>
      </c>
      <c r="C26">
        <f>'Field-Base-Start'!C26-IF(COUNTIF('Field-Season'!$A:$A,'Field-Base-End'!$A26)&gt;0, VLOOKUP('Field-Base-End'!$A26,'Field-Season'!$A:$M,2,FALSE))</f>
        <v>0</v>
      </c>
      <c r="D26">
        <f>'Field-Base-Start'!D26-IF(COUNTIF('Field-Season'!$A:$A,'Field-Base-End'!$A26)&gt;0, VLOOKUP('Field-Base-End'!$A26,'Field-Season'!$A:$M,3,FALSE))</f>
        <v>0</v>
      </c>
      <c r="E26">
        <f>'Field-Base-Start'!E26-IF(COUNTIF('Field-Season'!$A:$A,'Field-Base-End'!$A26)&gt;0, VLOOKUP('Field-Base-End'!$A26,'Field-Season'!$A:$M,4,FALSE))</f>
        <v>0</v>
      </c>
      <c r="F26">
        <f>'Field-Base-Start'!F26-IF(COUNTIF('Field-Season'!$A:$A,'Field-Base-End'!$A26)&gt;0, VLOOKUP('Field-Base-End'!$A26,'Field-Season'!$A:$M,5,FALSE))</f>
        <v>0</v>
      </c>
      <c r="G26" t="str">
        <f>'Field-Base-Start'!G26</f>
        <v>N</v>
      </c>
    </row>
    <row r="27" spans="1:7" x14ac:dyDescent="0.2">
      <c r="A27" t="str">
        <f>'Field-Base-Start'!A27</f>
        <v>Raiffe Bidder</v>
      </c>
      <c r="B27">
        <f>'Field-Base-Start'!B27-IF(COUNTIF('Bat-Season'!$A:$A,'Field-Base-End'!$A27)&gt;0, VLOOKUP('Field-Base-End'!$A27,'Bat-Season'!$A:$M,2,FALSE))</f>
        <v>4</v>
      </c>
      <c r="C27">
        <f>'Field-Base-Start'!C27-IF(COUNTIF('Field-Season'!$A:$A,'Field-Base-End'!$A27)&gt;0, VLOOKUP('Field-Base-End'!$A27,'Field-Season'!$A:$M,2,FALSE))</f>
        <v>0</v>
      </c>
      <c r="D27">
        <f>'Field-Base-Start'!D27-IF(COUNTIF('Field-Season'!$A:$A,'Field-Base-End'!$A27)&gt;0, VLOOKUP('Field-Base-End'!$A27,'Field-Season'!$A:$M,3,FALSE))</f>
        <v>0</v>
      </c>
      <c r="E27">
        <f>'Field-Base-Start'!E27-IF(COUNTIF('Field-Season'!$A:$A,'Field-Base-End'!$A27)&gt;0, VLOOKUP('Field-Base-End'!$A27,'Field-Season'!$A:$M,4,FALSE))</f>
        <v>0</v>
      </c>
      <c r="F27">
        <f>'Field-Base-Start'!F27-IF(COUNTIF('Field-Season'!$A:$A,'Field-Base-End'!$A27)&gt;0, VLOOKUP('Field-Base-End'!$A27,'Field-Season'!$A:$M,5,FALSE))</f>
        <v>0</v>
      </c>
      <c r="G27" t="str">
        <f>'Field-Base-Start'!G27</f>
        <v>N</v>
      </c>
    </row>
    <row r="28" spans="1:7" x14ac:dyDescent="0.2">
      <c r="A28" t="str">
        <f>'Field-Base-Start'!A28</f>
        <v>E Bird</v>
      </c>
      <c r="B28">
        <f>'Field-Base-Start'!B28-IF(COUNTIF('Bat-Season'!$A:$A,'Field-Base-End'!$A28)&gt;0, VLOOKUP('Field-Base-End'!$A28,'Bat-Season'!$A:$M,2,FALSE))</f>
        <v>50</v>
      </c>
      <c r="C28">
        <f>'Field-Base-Start'!C28-IF(COUNTIF('Field-Season'!$A:$A,'Field-Base-End'!$A28)&gt;0, VLOOKUP('Field-Base-End'!$A28,'Field-Season'!$A:$M,2,FALSE))</f>
        <v>17</v>
      </c>
      <c r="D28">
        <f>'Field-Base-Start'!D28-IF(COUNTIF('Field-Season'!$A:$A,'Field-Base-End'!$A28)&gt;0, VLOOKUP('Field-Base-End'!$A28,'Field-Season'!$A:$M,3,FALSE))</f>
        <v>0</v>
      </c>
      <c r="E28">
        <f>'Field-Base-Start'!E28-IF(COUNTIF('Field-Season'!$A:$A,'Field-Base-End'!$A28)&gt;0, VLOOKUP('Field-Base-End'!$A28,'Field-Season'!$A:$M,4,FALSE))</f>
        <v>0</v>
      </c>
      <c r="F28">
        <f>'Field-Base-Start'!F28-IF(COUNTIF('Field-Season'!$A:$A,'Field-Base-End'!$A28)&gt;0, VLOOKUP('Field-Base-End'!$A28,'Field-Season'!$A:$M,5,FALSE))</f>
        <v>0</v>
      </c>
      <c r="G28" t="str">
        <f>'Field-Base-Start'!G28</f>
        <v>N</v>
      </c>
    </row>
    <row r="29" spans="1:7" x14ac:dyDescent="0.2">
      <c r="A29" t="str">
        <f>'Field-Base-Start'!A29</f>
        <v>Matt Bolshaw</v>
      </c>
      <c r="B29">
        <f>'Field-Base-Start'!B29-IF(COUNTIF('Bat-Season'!$A:$A,'Field-Base-End'!$A29)&gt;0, VLOOKUP('Field-Base-End'!$A29,'Bat-Season'!$A:$M,2,FALSE))</f>
        <v>10</v>
      </c>
      <c r="C29">
        <f>'Field-Base-Start'!C29-IF(COUNTIF('Field-Season'!$A:$A,'Field-Base-End'!$A29)&gt;0, VLOOKUP('Field-Base-End'!$A29,'Field-Season'!$A:$M,2,FALSE))</f>
        <v>4</v>
      </c>
      <c r="D29">
        <f>'Field-Base-Start'!D29-IF(COUNTIF('Field-Season'!$A:$A,'Field-Base-End'!$A29)&gt;0, VLOOKUP('Field-Base-End'!$A29,'Field-Season'!$A:$M,3,FALSE))</f>
        <v>0</v>
      </c>
      <c r="E29">
        <f>'Field-Base-Start'!E29-IF(COUNTIF('Field-Season'!$A:$A,'Field-Base-End'!$A29)&gt;0, VLOOKUP('Field-Base-End'!$A29,'Field-Season'!$A:$M,4,FALSE))</f>
        <v>0</v>
      </c>
      <c r="F29">
        <f>'Field-Base-Start'!F29-IF(COUNTIF('Field-Season'!$A:$A,'Field-Base-End'!$A29)&gt;0, VLOOKUP('Field-Base-End'!$A29,'Field-Season'!$A:$M,5,FALSE))</f>
        <v>0</v>
      </c>
      <c r="G29" t="str">
        <f>'Field-Base-Start'!G29</f>
        <v>Y</v>
      </c>
    </row>
    <row r="30" spans="1:7" x14ac:dyDescent="0.2">
      <c r="A30" t="str">
        <f>'Field-Base-Start'!A30</f>
        <v>Andrew Boyd</v>
      </c>
      <c r="B30">
        <f>'Field-Base-Start'!B30-IF(COUNTIF('Bat-Season'!$A:$A,'Field-Base-End'!$A30)&gt;0, VLOOKUP('Field-Base-End'!$A30,'Bat-Season'!$A:$M,2,FALSE))</f>
        <v>97</v>
      </c>
      <c r="C30">
        <f>'Field-Base-Start'!C30-IF(COUNTIF('Field-Season'!$A:$A,'Field-Base-End'!$A30)&gt;0, VLOOKUP('Field-Base-End'!$A30,'Field-Season'!$A:$M,2,FALSE))</f>
        <v>32</v>
      </c>
      <c r="D30">
        <f>'Field-Base-Start'!D30-IF(COUNTIF('Field-Season'!$A:$A,'Field-Base-End'!$A30)&gt;0, VLOOKUP('Field-Base-End'!$A30,'Field-Season'!$A:$M,3,FALSE))</f>
        <v>0</v>
      </c>
      <c r="E30">
        <f>'Field-Base-Start'!E30-IF(COUNTIF('Field-Season'!$A:$A,'Field-Base-End'!$A30)&gt;0, VLOOKUP('Field-Base-End'!$A30,'Field-Season'!$A:$M,4,FALSE))</f>
        <v>0</v>
      </c>
      <c r="F30">
        <f>'Field-Base-Start'!F30-IF(COUNTIF('Field-Season'!$A:$A,'Field-Base-End'!$A30)&gt;0, VLOOKUP('Field-Base-End'!$A30,'Field-Season'!$A:$M,5,FALSE))</f>
        <v>0</v>
      </c>
      <c r="G30" t="str">
        <f>'Field-Base-Start'!G30</f>
        <v>Y</v>
      </c>
    </row>
    <row r="31" spans="1:7" x14ac:dyDescent="0.2">
      <c r="A31" t="str">
        <f>'Field-Base-Start'!A31</f>
        <v>C Bradley</v>
      </c>
      <c r="B31">
        <f>'Field-Base-Start'!B31-IF(COUNTIF('Bat-Season'!$A:$A,'Field-Base-End'!$A31)&gt;0, VLOOKUP('Field-Base-End'!$A31,'Bat-Season'!$A:$M,2,FALSE))</f>
        <v>4</v>
      </c>
      <c r="C31">
        <f>'Field-Base-Start'!C31-IF(COUNTIF('Field-Season'!$A:$A,'Field-Base-End'!$A31)&gt;0, VLOOKUP('Field-Base-End'!$A31,'Field-Season'!$A:$M,2,FALSE))</f>
        <v>2</v>
      </c>
      <c r="D31">
        <f>'Field-Base-Start'!D31-IF(COUNTIF('Field-Season'!$A:$A,'Field-Base-End'!$A31)&gt;0, VLOOKUP('Field-Base-End'!$A31,'Field-Season'!$A:$M,3,FALSE))</f>
        <v>0</v>
      </c>
      <c r="E31">
        <f>'Field-Base-Start'!E31-IF(COUNTIF('Field-Season'!$A:$A,'Field-Base-End'!$A31)&gt;0, VLOOKUP('Field-Base-End'!$A31,'Field-Season'!$A:$M,4,FALSE))</f>
        <v>0</v>
      </c>
      <c r="F31">
        <f>'Field-Base-Start'!F31-IF(COUNTIF('Field-Season'!$A:$A,'Field-Base-End'!$A31)&gt;0, VLOOKUP('Field-Base-End'!$A31,'Field-Season'!$A:$M,5,FALSE))</f>
        <v>0</v>
      </c>
      <c r="G31" t="str">
        <f>'Field-Base-Start'!G31</f>
        <v>N</v>
      </c>
    </row>
    <row r="32" spans="1:7" x14ac:dyDescent="0.2">
      <c r="A32" t="str">
        <f>'Field-Base-Start'!A32</f>
        <v>B Breen</v>
      </c>
      <c r="B32">
        <f>'Field-Base-Start'!B32-IF(COUNTIF('Bat-Season'!$A:$A,'Field-Base-End'!$A32)&gt;0, VLOOKUP('Field-Base-End'!$A32,'Bat-Season'!$A:$M,2,FALSE))</f>
        <v>1</v>
      </c>
      <c r="C32">
        <f>'Field-Base-Start'!C32-IF(COUNTIF('Field-Season'!$A:$A,'Field-Base-End'!$A32)&gt;0, VLOOKUP('Field-Base-End'!$A32,'Field-Season'!$A:$M,2,FALSE))</f>
        <v>0</v>
      </c>
      <c r="D32">
        <f>'Field-Base-Start'!D32-IF(COUNTIF('Field-Season'!$A:$A,'Field-Base-End'!$A32)&gt;0, VLOOKUP('Field-Base-End'!$A32,'Field-Season'!$A:$M,3,FALSE))</f>
        <v>0</v>
      </c>
      <c r="E32">
        <f>'Field-Base-Start'!E32-IF(COUNTIF('Field-Season'!$A:$A,'Field-Base-End'!$A32)&gt;0, VLOOKUP('Field-Base-End'!$A32,'Field-Season'!$A:$M,4,FALSE))</f>
        <v>0</v>
      </c>
      <c r="F32">
        <f>'Field-Base-Start'!F32-IF(COUNTIF('Field-Season'!$A:$A,'Field-Base-End'!$A32)&gt;0, VLOOKUP('Field-Base-End'!$A32,'Field-Season'!$A:$M,5,FALSE))</f>
        <v>0</v>
      </c>
      <c r="G32" t="str">
        <f>'Field-Base-Start'!G32</f>
        <v>N</v>
      </c>
    </row>
    <row r="33" spans="1:7" x14ac:dyDescent="0.2">
      <c r="A33" t="str">
        <f>'Field-Base-Start'!A33</f>
        <v>Doug Brennan</v>
      </c>
      <c r="B33">
        <f>'Field-Base-Start'!B33-IF(COUNTIF('Bat-Season'!$A:$A,'Field-Base-End'!$A33)&gt;0, VLOOKUP('Field-Base-End'!$A33,'Bat-Season'!$A:$M,2,FALSE))</f>
        <v>11</v>
      </c>
      <c r="C33">
        <f>'Field-Base-Start'!C33-IF(COUNTIF('Field-Season'!$A:$A,'Field-Base-End'!$A33)&gt;0, VLOOKUP('Field-Base-End'!$A33,'Field-Season'!$A:$M,2,FALSE))</f>
        <v>2</v>
      </c>
      <c r="D33">
        <f>'Field-Base-Start'!D33-IF(COUNTIF('Field-Season'!$A:$A,'Field-Base-End'!$A33)&gt;0, VLOOKUP('Field-Base-End'!$A33,'Field-Season'!$A:$M,3,FALSE))</f>
        <v>0</v>
      </c>
      <c r="E33">
        <f>'Field-Base-Start'!E33-IF(COUNTIF('Field-Season'!$A:$A,'Field-Base-End'!$A33)&gt;0, VLOOKUP('Field-Base-End'!$A33,'Field-Season'!$A:$M,4,FALSE))</f>
        <v>0</v>
      </c>
      <c r="F33">
        <f>'Field-Base-Start'!F33-IF(COUNTIF('Field-Season'!$A:$A,'Field-Base-End'!$A33)&gt;0, VLOOKUP('Field-Base-End'!$A33,'Field-Season'!$A:$M,5,FALSE))</f>
        <v>0</v>
      </c>
      <c r="G33" t="str">
        <f>'Field-Base-Start'!G33</f>
        <v>N</v>
      </c>
    </row>
    <row r="34" spans="1:7" x14ac:dyDescent="0.2">
      <c r="A34" t="str">
        <f>'Field-Base-Start'!A34</f>
        <v>W Brett</v>
      </c>
      <c r="B34">
        <f>'Field-Base-Start'!B34-IF(COUNTIF('Bat-Season'!$A:$A,'Field-Base-End'!$A34)&gt;0, VLOOKUP('Field-Base-End'!$A34,'Bat-Season'!$A:$M,2,FALSE))</f>
        <v>4</v>
      </c>
      <c r="C34">
        <f>'Field-Base-Start'!C34-IF(COUNTIF('Field-Season'!$A:$A,'Field-Base-End'!$A34)&gt;0, VLOOKUP('Field-Base-End'!$A34,'Field-Season'!$A:$M,2,FALSE))</f>
        <v>1</v>
      </c>
      <c r="D34">
        <f>'Field-Base-Start'!D34-IF(COUNTIF('Field-Season'!$A:$A,'Field-Base-End'!$A34)&gt;0, VLOOKUP('Field-Base-End'!$A34,'Field-Season'!$A:$M,3,FALSE))</f>
        <v>0</v>
      </c>
      <c r="E34">
        <f>'Field-Base-Start'!E34-IF(COUNTIF('Field-Season'!$A:$A,'Field-Base-End'!$A34)&gt;0, VLOOKUP('Field-Base-End'!$A34,'Field-Season'!$A:$M,4,FALSE))</f>
        <v>0</v>
      </c>
      <c r="F34">
        <f>'Field-Base-Start'!F34-IF(COUNTIF('Field-Season'!$A:$A,'Field-Base-End'!$A34)&gt;0, VLOOKUP('Field-Base-End'!$A34,'Field-Season'!$A:$M,5,FALSE))</f>
        <v>0</v>
      </c>
      <c r="G34" t="str">
        <f>'Field-Base-Start'!G34</f>
        <v>N</v>
      </c>
    </row>
    <row r="35" spans="1:7" x14ac:dyDescent="0.2">
      <c r="A35" t="str">
        <f>'Field-Base-Start'!A35</f>
        <v>Steve Britto</v>
      </c>
      <c r="B35">
        <f>'Field-Base-Start'!B35-IF(COUNTIF('Bat-Season'!$A:$A,'Field-Base-End'!$A35)&gt;0, VLOOKUP('Field-Base-End'!$A35,'Bat-Season'!$A:$M,2,FALSE))</f>
        <v>341</v>
      </c>
      <c r="C35">
        <f>'Field-Base-Start'!C35-IF(COUNTIF('Field-Season'!$A:$A,'Field-Base-End'!$A35)&gt;0, VLOOKUP('Field-Base-End'!$A35,'Field-Season'!$A:$M,2,FALSE))</f>
        <v>50</v>
      </c>
      <c r="D35">
        <f>'Field-Base-Start'!D35-IF(COUNTIF('Field-Season'!$A:$A,'Field-Base-End'!$A35)&gt;0, VLOOKUP('Field-Base-End'!$A35,'Field-Season'!$A:$M,3,FALSE))</f>
        <v>0</v>
      </c>
      <c r="E35">
        <f>'Field-Base-Start'!E35-IF(COUNTIF('Field-Season'!$A:$A,'Field-Base-End'!$A35)&gt;0, VLOOKUP('Field-Base-End'!$A35,'Field-Season'!$A:$M,4,FALSE))</f>
        <v>0</v>
      </c>
      <c r="F35">
        <f>'Field-Base-Start'!F35-IF(COUNTIF('Field-Season'!$A:$A,'Field-Base-End'!$A35)&gt;0, VLOOKUP('Field-Base-End'!$A35,'Field-Season'!$A:$M,5,FALSE))</f>
        <v>0</v>
      </c>
      <c r="G35" t="str">
        <f>'Field-Base-Start'!G35</f>
        <v>Y</v>
      </c>
    </row>
    <row r="36" spans="1:7" x14ac:dyDescent="0.2">
      <c r="A36" t="str">
        <f>'Field-Base-Start'!A36</f>
        <v>B Brown</v>
      </c>
      <c r="B36">
        <f>'Field-Base-Start'!B36-IF(COUNTIF('Bat-Season'!$A:$A,'Field-Base-End'!$A36)&gt;0, VLOOKUP('Field-Base-End'!$A36,'Bat-Season'!$A:$M,2,FALSE))</f>
        <v>17</v>
      </c>
      <c r="C36">
        <f>'Field-Base-Start'!C36-IF(COUNTIF('Field-Season'!$A:$A,'Field-Base-End'!$A36)&gt;0, VLOOKUP('Field-Base-End'!$A36,'Field-Season'!$A:$M,2,FALSE))</f>
        <v>8</v>
      </c>
      <c r="D36">
        <f>'Field-Base-Start'!D36-IF(COUNTIF('Field-Season'!$A:$A,'Field-Base-End'!$A36)&gt;0, VLOOKUP('Field-Base-End'!$A36,'Field-Season'!$A:$M,3,FALSE))</f>
        <v>0</v>
      </c>
      <c r="E36">
        <f>'Field-Base-Start'!E36-IF(COUNTIF('Field-Season'!$A:$A,'Field-Base-End'!$A36)&gt;0, VLOOKUP('Field-Base-End'!$A36,'Field-Season'!$A:$M,4,FALSE))</f>
        <v>0</v>
      </c>
      <c r="F36">
        <f>'Field-Base-Start'!F36-IF(COUNTIF('Field-Season'!$A:$A,'Field-Base-End'!$A36)&gt;0, VLOOKUP('Field-Base-End'!$A36,'Field-Season'!$A:$M,5,FALSE))</f>
        <v>0</v>
      </c>
      <c r="G36" t="str">
        <f>'Field-Base-Start'!G36</f>
        <v>N</v>
      </c>
    </row>
    <row r="37" spans="1:7" x14ac:dyDescent="0.2">
      <c r="A37" t="str">
        <f>'Field-Base-Start'!A37</f>
        <v>M Brown</v>
      </c>
      <c r="B37">
        <f>'Field-Base-Start'!B37-IF(COUNTIF('Bat-Season'!$A:$A,'Field-Base-End'!$A37)&gt;0, VLOOKUP('Field-Base-End'!$A37,'Bat-Season'!$A:$M,2,FALSE))</f>
        <v>1</v>
      </c>
      <c r="C37">
        <f>'Field-Base-Start'!C37-IF(COUNTIF('Field-Season'!$A:$A,'Field-Base-End'!$A37)&gt;0, VLOOKUP('Field-Base-End'!$A37,'Field-Season'!$A:$M,2,FALSE))</f>
        <v>0</v>
      </c>
      <c r="D37">
        <f>'Field-Base-Start'!D37-IF(COUNTIF('Field-Season'!$A:$A,'Field-Base-End'!$A37)&gt;0, VLOOKUP('Field-Base-End'!$A37,'Field-Season'!$A:$M,3,FALSE))</f>
        <v>0</v>
      </c>
      <c r="E37">
        <f>'Field-Base-Start'!E37-IF(COUNTIF('Field-Season'!$A:$A,'Field-Base-End'!$A37)&gt;0, VLOOKUP('Field-Base-End'!$A37,'Field-Season'!$A:$M,4,FALSE))</f>
        <v>0</v>
      </c>
      <c r="F37">
        <f>'Field-Base-Start'!F37-IF(COUNTIF('Field-Season'!$A:$A,'Field-Base-End'!$A37)&gt;0, VLOOKUP('Field-Base-End'!$A37,'Field-Season'!$A:$M,5,FALSE))</f>
        <v>0</v>
      </c>
      <c r="G37" t="str">
        <f>'Field-Base-Start'!G37</f>
        <v>N</v>
      </c>
    </row>
    <row r="38" spans="1:7" x14ac:dyDescent="0.2">
      <c r="A38" t="str">
        <f>'Field-Base-Start'!A38</f>
        <v>P Brown</v>
      </c>
      <c r="B38">
        <f>'Field-Base-Start'!B38-IF(COUNTIF('Bat-Season'!$A:$A,'Field-Base-End'!$A38)&gt;0, VLOOKUP('Field-Base-End'!$A38,'Bat-Season'!$A:$M,2,FALSE))</f>
        <v>22</v>
      </c>
      <c r="C38">
        <f>'Field-Base-Start'!C38-IF(COUNTIF('Field-Season'!$A:$A,'Field-Base-End'!$A38)&gt;0, VLOOKUP('Field-Base-End'!$A38,'Field-Season'!$A:$M,2,FALSE))</f>
        <v>2</v>
      </c>
      <c r="D38">
        <f>'Field-Base-Start'!D38-IF(COUNTIF('Field-Season'!$A:$A,'Field-Base-End'!$A38)&gt;0, VLOOKUP('Field-Base-End'!$A38,'Field-Season'!$A:$M,3,FALSE))</f>
        <v>0</v>
      </c>
      <c r="E38">
        <f>'Field-Base-Start'!E38-IF(COUNTIF('Field-Season'!$A:$A,'Field-Base-End'!$A38)&gt;0, VLOOKUP('Field-Base-End'!$A38,'Field-Season'!$A:$M,4,FALSE))</f>
        <v>0</v>
      </c>
      <c r="F38">
        <f>'Field-Base-Start'!F38-IF(COUNTIF('Field-Season'!$A:$A,'Field-Base-End'!$A38)&gt;0, VLOOKUP('Field-Base-End'!$A38,'Field-Season'!$A:$M,5,FALSE))</f>
        <v>0</v>
      </c>
      <c r="G38" t="str">
        <f>'Field-Base-Start'!G38</f>
        <v>N</v>
      </c>
    </row>
    <row r="39" spans="1:7" x14ac:dyDescent="0.2">
      <c r="A39" t="str">
        <f>'Field-Base-Start'!A39</f>
        <v>D Bruce</v>
      </c>
      <c r="B39">
        <f>'Field-Base-Start'!B39-IF(COUNTIF('Bat-Season'!$A:$A,'Field-Base-End'!$A39)&gt;0, VLOOKUP('Field-Base-End'!$A39,'Bat-Season'!$A:$M,2,FALSE))</f>
        <v>1</v>
      </c>
      <c r="C39">
        <f>'Field-Base-Start'!C39-IF(COUNTIF('Field-Season'!$A:$A,'Field-Base-End'!$A39)&gt;0, VLOOKUP('Field-Base-End'!$A39,'Field-Season'!$A:$M,2,FALSE))</f>
        <v>0</v>
      </c>
      <c r="D39">
        <f>'Field-Base-Start'!D39-IF(COUNTIF('Field-Season'!$A:$A,'Field-Base-End'!$A39)&gt;0, VLOOKUP('Field-Base-End'!$A39,'Field-Season'!$A:$M,3,FALSE))</f>
        <v>0</v>
      </c>
      <c r="E39">
        <f>'Field-Base-Start'!E39-IF(COUNTIF('Field-Season'!$A:$A,'Field-Base-End'!$A39)&gt;0, VLOOKUP('Field-Base-End'!$A39,'Field-Season'!$A:$M,4,FALSE))</f>
        <v>0</v>
      </c>
      <c r="F39">
        <f>'Field-Base-Start'!F39-IF(COUNTIF('Field-Season'!$A:$A,'Field-Base-End'!$A39)&gt;0, VLOOKUP('Field-Base-End'!$A39,'Field-Season'!$A:$M,5,FALSE))</f>
        <v>0</v>
      </c>
      <c r="G39" t="str">
        <f>'Field-Base-Start'!G39</f>
        <v>N</v>
      </c>
    </row>
    <row r="40" spans="1:7" x14ac:dyDescent="0.2">
      <c r="A40" t="str">
        <f>'Field-Base-Start'!A40</f>
        <v>G Buckley</v>
      </c>
      <c r="B40">
        <f>'Field-Base-Start'!B40-IF(COUNTIF('Bat-Season'!$A:$A,'Field-Base-End'!$A40)&gt;0, VLOOKUP('Field-Base-End'!$A40,'Bat-Season'!$A:$M,2,FALSE))</f>
        <v>1</v>
      </c>
      <c r="C40">
        <f>'Field-Base-Start'!C40-IF(COUNTIF('Field-Season'!$A:$A,'Field-Base-End'!$A40)&gt;0, VLOOKUP('Field-Base-End'!$A40,'Field-Season'!$A:$M,2,FALSE))</f>
        <v>0</v>
      </c>
      <c r="D40">
        <f>'Field-Base-Start'!D40-IF(COUNTIF('Field-Season'!$A:$A,'Field-Base-End'!$A40)&gt;0, VLOOKUP('Field-Base-End'!$A40,'Field-Season'!$A:$M,3,FALSE))</f>
        <v>0</v>
      </c>
      <c r="E40">
        <f>'Field-Base-Start'!E40-IF(COUNTIF('Field-Season'!$A:$A,'Field-Base-End'!$A40)&gt;0, VLOOKUP('Field-Base-End'!$A40,'Field-Season'!$A:$M,4,FALSE))</f>
        <v>0</v>
      </c>
      <c r="F40">
        <f>'Field-Base-Start'!F40-IF(COUNTIF('Field-Season'!$A:$A,'Field-Base-End'!$A40)&gt;0, VLOOKUP('Field-Base-End'!$A40,'Field-Season'!$A:$M,5,FALSE))</f>
        <v>0</v>
      </c>
      <c r="G40" t="str">
        <f>'Field-Base-Start'!G40</f>
        <v>N</v>
      </c>
    </row>
    <row r="41" spans="1:7" x14ac:dyDescent="0.2">
      <c r="A41" t="str">
        <f>'Field-Base-Start'!A41</f>
        <v>Richard Buckley</v>
      </c>
      <c r="B41">
        <f>'Field-Base-Start'!B41-IF(COUNTIF('Bat-Season'!$A:$A,'Field-Base-End'!$A41)&gt;0, VLOOKUP('Field-Base-End'!$A41,'Bat-Season'!$A:$M,2,FALSE))</f>
        <v>195</v>
      </c>
      <c r="C41">
        <f>'Field-Base-Start'!C41-IF(COUNTIF('Field-Season'!$A:$A,'Field-Base-End'!$A41)&gt;0, VLOOKUP('Field-Base-End'!$A41,'Field-Season'!$A:$M,2,FALSE))</f>
        <v>67</v>
      </c>
      <c r="D41">
        <f>'Field-Base-Start'!D41-IF(COUNTIF('Field-Season'!$A:$A,'Field-Base-End'!$A41)&gt;0, VLOOKUP('Field-Base-End'!$A41,'Field-Season'!$A:$M,3,FALSE))</f>
        <v>0</v>
      </c>
      <c r="E41">
        <f>'Field-Base-Start'!E41-IF(COUNTIF('Field-Season'!$A:$A,'Field-Base-End'!$A41)&gt;0, VLOOKUP('Field-Base-End'!$A41,'Field-Season'!$A:$M,4,FALSE))</f>
        <v>20</v>
      </c>
      <c r="F41">
        <f>'Field-Base-Start'!F41-IF(COUNTIF('Field-Season'!$A:$A,'Field-Base-End'!$A41)&gt;0, VLOOKUP('Field-Base-End'!$A41,'Field-Season'!$A:$M,5,FALSE))</f>
        <v>1</v>
      </c>
      <c r="G41" t="str">
        <f>'Field-Base-Start'!G41</f>
        <v>Y</v>
      </c>
    </row>
    <row r="42" spans="1:7" x14ac:dyDescent="0.2">
      <c r="A42" t="str">
        <f>'Field-Base-Start'!A42</f>
        <v>G Buckner</v>
      </c>
      <c r="B42">
        <f>'Field-Base-Start'!B42-IF(COUNTIF('Bat-Season'!$A:$A,'Field-Base-End'!$A42)&gt;0, VLOOKUP('Field-Base-End'!$A42,'Bat-Season'!$A:$M,2,FALSE))</f>
        <v>117</v>
      </c>
      <c r="C42">
        <f>'Field-Base-Start'!C42-IF(COUNTIF('Field-Season'!$A:$A,'Field-Base-End'!$A42)&gt;0, VLOOKUP('Field-Base-End'!$A42,'Field-Season'!$A:$M,2,FALSE))</f>
        <v>5</v>
      </c>
      <c r="D42">
        <f>'Field-Base-Start'!D42-IF(COUNTIF('Field-Season'!$A:$A,'Field-Base-End'!$A42)&gt;0, VLOOKUP('Field-Base-End'!$A42,'Field-Season'!$A:$M,3,FALSE))</f>
        <v>0</v>
      </c>
      <c r="E42">
        <f>'Field-Base-Start'!E42-IF(COUNTIF('Field-Season'!$A:$A,'Field-Base-End'!$A42)&gt;0, VLOOKUP('Field-Base-End'!$A42,'Field-Season'!$A:$M,4,FALSE))</f>
        <v>1</v>
      </c>
      <c r="F42">
        <f>'Field-Base-Start'!F42-IF(COUNTIF('Field-Season'!$A:$A,'Field-Base-End'!$A42)&gt;0, VLOOKUP('Field-Base-End'!$A42,'Field-Season'!$A:$M,5,FALSE))</f>
        <v>0</v>
      </c>
      <c r="G42" t="str">
        <f>'Field-Base-Start'!G42</f>
        <v>N</v>
      </c>
    </row>
    <row r="43" spans="1:7" x14ac:dyDescent="0.2">
      <c r="A43" t="str">
        <f>'Field-Base-Start'!A43</f>
        <v>Alex Burriel</v>
      </c>
      <c r="B43">
        <f>'Field-Base-Start'!B43-IF(COUNTIF('Bat-Season'!$A:$A,'Field-Base-End'!$A43)&gt;0, VLOOKUP('Field-Base-End'!$A43,'Bat-Season'!$A:$M,2,FALSE))</f>
        <v>11</v>
      </c>
      <c r="C43">
        <f>'Field-Base-Start'!C43-IF(COUNTIF('Field-Season'!$A:$A,'Field-Base-End'!$A43)&gt;0, VLOOKUP('Field-Base-End'!$A43,'Field-Season'!$A:$M,2,FALSE))</f>
        <v>5</v>
      </c>
      <c r="D43">
        <f>'Field-Base-Start'!D43-IF(COUNTIF('Field-Season'!$A:$A,'Field-Base-End'!$A43)&gt;0, VLOOKUP('Field-Base-End'!$A43,'Field-Season'!$A:$M,3,FALSE))</f>
        <v>0</v>
      </c>
      <c r="E43">
        <f>'Field-Base-Start'!E43-IF(COUNTIF('Field-Season'!$A:$A,'Field-Base-End'!$A43)&gt;0, VLOOKUP('Field-Base-End'!$A43,'Field-Season'!$A:$M,4,FALSE))</f>
        <v>0</v>
      </c>
      <c r="F43">
        <f>'Field-Base-Start'!F43-IF(COUNTIF('Field-Season'!$A:$A,'Field-Base-End'!$A43)&gt;0, VLOOKUP('Field-Base-End'!$A43,'Field-Season'!$A:$M,5,FALSE))</f>
        <v>0</v>
      </c>
      <c r="G43" t="str">
        <f>'Field-Base-Start'!G43</f>
        <v>N</v>
      </c>
    </row>
    <row r="44" spans="1:7" x14ac:dyDescent="0.2">
      <c r="A44" t="str">
        <f>'Field-Base-Start'!A44</f>
        <v>Rhys Byrne</v>
      </c>
      <c r="B44">
        <f>'Field-Base-Start'!B44-IF(COUNTIF('Bat-Season'!$A:$A,'Field-Base-End'!$A44)&gt;0, VLOOKUP('Field-Base-End'!$A44,'Bat-Season'!$A:$M,2,FALSE))</f>
        <v>11</v>
      </c>
      <c r="C44">
        <f>'Field-Base-Start'!C44-IF(COUNTIF('Field-Season'!$A:$A,'Field-Base-End'!$A44)&gt;0, VLOOKUP('Field-Base-End'!$A44,'Field-Season'!$A:$M,2,FALSE))</f>
        <v>4</v>
      </c>
      <c r="D44">
        <f>'Field-Base-Start'!D44-IF(COUNTIF('Field-Season'!$A:$A,'Field-Base-End'!$A44)&gt;0, VLOOKUP('Field-Base-End'!$A44,'Field-Season'!$A:$M,3,FALSE))</f>
        <v>0</v>
      </c>
      <c r="E44">
        <f>'Field-Base-Start'!E44-IF(COUNTIF('Field-Season'!$A:$A,'Field-Base-End'!$A44)&gt;0, VLOOKUP('Field-Base-End'!$A44,'Field-Season'!$A:$M,4,FALSE))</f>
        <v>0</v>
      </c>
      <c r="F44">
        <f>'Field-Base-Start'!F44-IF(COUNTIF('Field-Season'!$A:$A,'Field-Base-End'!$A44)&gt;0, VLOOKUP('Field-Base-End'!$A44,'Field-Season'!$A:$M,5,FALSE))</f>
        <v>0</v>
      </c>
      <c r="G44" t="str">
        <f>'Field-Base-Start'!G44</f>
        <v>N</v>
      </c>
    </row>
    <row r="45" spans="1:7" x14ac:dyDescent="0.2">
      <c r="A45" t="str">
        <f>'Field-Base-Start'!A45</f>
        <v>M Callanan</v>
      </c>
      <c r="B45">
        <f>'Field-Base-Start'!B45-IF(COUNTIF('Bat-Season'!$A:$A,'Field-Base-End'!$A45)&gt;0, VLOOKUP('Field-Base-End'!$A45,'Bat-Season'!$A:$M,2,FALSE))</f>
        <v>24</v>
      </c>
      <c r="C45">
        <f>'Field-Base-Start'!C45-IF(COUNTIF('Field-Season'!$A:$A,'Field-Base-End'!$A45)&gt;0, VLOOKUP('Field-Base-End'!$A45,'Field-Season'!$A:$M,2,FALSE))</f>
        <v>9</v>
      </c>
      <c r="D45">
        <f>'Field-Base-Start'!D45-IF(COUNTIF('Field-Season'!$A:$A,'Field-Base-End'!$A45)&gt;0, VLOOKUP('Field-Base-End'!$A45,'Field-Season'!$A:$M,3,FALSE))</f>
        <v>0</v>
      </c>
      <c r="E45">
        <f>'Field-Base-Start'!E45-IF(COUNTIF('Field-Season'!$A:$A,'Field-Base-End'!$A45)&gt;0, VLOOKUP('Field-Base-End'!$A45,'Field-Season'!$A:$M,4,FALSE))</f>
        <v>0</v>
      </c>
      <c r="F45">
        <f>'Field-Base-Start'!F45-IF(COUNTIF('Field-Season'!$A:$A,'Field-Base-End'!$A45)&gt;0, VLOOKUP('Field-Base-End'!$A45,'Field-Season'!$A:$M,5,FALSE))</f>
        <v>0</v>
      </c>
      <c r="G45" t="str">
        <f>'Field-Base-Start'!G45</f>
        <v>N</v>
      </c>
    </row>
    <row r="46" spans="1:7" x14ac:dyDescent="0.2">
      <c r="A46" t="str">
        <f>'Field-Base-Start'!A46</f>
        <v>Anthony Campbell</v>
      </c>
      <c r="B46">
        <f>'Field-Base-Start'!B46-IF(COUNTIF('Bat-Season'!$A:$A,'Field-Base-End'!$A46)&gt;0, VLOOKUP('Field-Base-End'!$A46,'Bat-Season'!$A:$M,2,FALSE))</f>
        <v>89</v>
      </c>
      <c r="C46">
        <f>'Field-Base-Start'!C46-IF(COUNTIF('Field-Season'!$A:$A,'Field-Base-End'!$A46)&gt;0, VLOOKUP('Field-Base-End'!$A46,'Field-Season'!$A:$M,2,FALSE))</f>
        <v>35</v>
      </c>
      <c r="D46">
        <f>'Field-Base-Start'!D46-IF(COUNTIF('Field-Season'!$A:$A,'Field-Base-End'!$A46)&gt;0, VLOOKUP('Field-Base-End'!$A46,'Field-Season'!$A:$M,3,FALSE))</f>
        <v>0</v>
      </c>
      <c r="E46">
        <f>'Field-Base-Start'!E46-IF(COUNTIF('Field-Season'!$A:$A,'Field-Base-End'!$A46)&gt;0, VLOOKUP('Field-Base-End'!$A46,'Field-Season'!$A:$M,4,FALSE))</f>
        <v>0</v>
      </c>
      <c r="F46">
        <f>'Field-Base-Start'!F46-IF(COUNTIF('Field-Season'!$A:$A,'Field-Base-End'!$A46)&gt;0, VLOOKUP('Field-Base-End'!$A46,'Field-Season'!$A:$M,5,FALSE))</f>
        <v>0</v>
      </c>
      <c r="G46" t="str">
        <f>'Field-Base-Start'!G46</f>
        <v>N</v>
      </c>
    </row>
    <row r="47" spans="1:7" x14ac:dyDescent="0.2">
      <c r="A47" t="str">
        <f>'Field-Base-Start'!A47</f>
        <v>J Capel</v>
      </c>
      <c r="B47">
        <f>'Field-Base-Start'!B47-IF(COUNTIF('Bat-Season'!$A:$A,'Field-Base-End'!$A47)&gt;0, VLOOKUP('Field-Base-End'!$A47,'Bat-Season'!$A:$M,2,FALSE))</f>
        <v>1</v>
      </c>
      <c r="C47">
        <f>'Field-Base-Start'!C47-IF(COUNTIF('Field-Season'!$A:$A,'Field-Base-End'!$A47)&gt;0, VLOOKUP('Field-Base-End'!$A47,'Field-Season'!$A:$M,2,FALSE))</f>
        <v>1</v>
      </c>
      <c r="D47">
        <f>'Field-Base-Start'!D47-IF(COUNTIF('Field-Season'!$A:$A,'Field-Base-End'!$A47)&gt;0, VLOOKUP('Field-Base-End'!$A47,'Field-Season'!$A:$M,3,FALSE))</f>
        <v>0</v>
      </c>
      <c r="E47">
        <f>'Field-Base-Start'!E47-IF(COUNTIF('Field-Season'!$A:$A,'Field-Base-End'!$A47)&gt;0, VLOOKUP('Field-Base-End'!$A47,'Field-Season'!$A:$M,4,FALSE))</f>
        <v>0</v>
      </c>
      <c r="F47">
        <f>'Field-Base-Start'!F47-IF(COUNTIF('Field-Season'!$A:$A,'Field-Base-End'!$A47)&gt;0, VLOOKUP('Field-Base-End'!$A47,'Field-Season'!$A:$M,5,FALSE))</f>
        <v>0</v>
      </c>
      <c r="G47" t="str">
        <f>'Field-Base-Start'!G47</f>
        <v>N</v>
      </c>
    </row>
    <row r="48" spans="1:7" x14ac:dyDescent="0.2">
      <c r="A48" t="str">
        <f>'Field-Base-Start'!A48</f>
        <v>C Carline</v>
      </c>
      <c r="B48">
        <f>'Field-Base-Start'!B48-IF(COUNTIF('Bat-Season'!$A:$A,'Field-Base-End'!$A48)&gt;0, VLOOKUP('Field-Base-End'!$A48,'Bat-Season'!$A:$M,2,FALSE))</f>
        <v>1</v>
      </c>
      <c r="C48">
        <f>'Field-Base-Start'!C48-IF(COUNTIF('Field-Season'!$A:$A,'Field-Base-End'!$A48)&gt;0, VLOOKUP('Field-Base-End'!$A48,'Field-Season'!$A:$M,2,FALSE))</f>
        <v>0</v>
      </c>
      <c r="D48">
        <f>'Field-Base-Start'!D48-IF(COUNTIF('Field-Season'!$A:$A,'Field-Base-End'!$A48)&gt;0, VLOOKUP('Field-Base-End'!$A48,'Field-Season'!$A:$M,3,FALSE))</f>
        <v>0</v>
      </c>
      <c r="E48">
        <f>'Field-Base-Start'!E48-IF(COUNTIF('Field-Season'!$A:$A,'Field-Base-End'!$A48)&gt;0, VLOOKUP('Field-Base-End'!$A48,'Field-Season'!$A:$M,4,FALSE))</f>
        <v>0</v>
      </c>
      <c r="F48">
        <f>'Field-Base-Start'!F48-IF(COUNTIF('Field-Season'!$A:$A,'Field-Base-End'!$A48)&gt;0, VLOOKUP('Field-Base-End'!$A48,'Field-Season'!$A:$M,5,FALSE))</f>
        <v>0</v>
      </c>
      <c r="G48" t="str">
        <f>'Field-Base-Start'!G48</f>
        <v>N</v>
      </c>
    </row>
    <row r="49" spans="1:7" x14ac:dyDescent="0.2">
      <c r="A49" t="str">
        <f>'Field-Base-Start'!A49</f>
        <v>Conor Carson</v>
      </c>
      <c r="B49">
        <f>'Field-Base-Start'!B49-IF(COUNTIF('Bat-Season'!$A:$A,'Field-Base-End'!$A49)&gt;0, VLOOKUP('Field-Base-End'!$A49,'Bat-Season'!$A:$M,2,FALSE))</f>
        <v>3</v>
      </c>
      <c r="C49">
        <f>'Field-Base-Start'!C49-IF(COUNTIF('Field-Season'!$A:$A,'Field-Base-End'!$A49)&gt;0, VLOOKUP('Field-Base-End'!$A49,'Field-Season'!$A:$M,2,FALSE))</f>
        <v>2</v>
      </c>
      <c r="D49">
        <f>'Field-Base-Start'!D49-IF(COUNTIF('Field-Season'!$A:$A,'Field-Base-End'!$A49)&gt;0, VLOOKUP('Field-Base-End'!$A49,'Field-Season'!$A:$M,3,FALSE))</f>
        <v>0</v>
      </c>
      <c r="E49">
        <f>'Field-Base-Start'!E49-IF(COUNTIF('Field-Season'!$A:$A,'Field-Base-End'!$A49)&gt;0, VLOOKUP('Field-Base-End'!$A49,'Field-Season'!$A:$M,4,FALSE))</f>
        <v>0</v>
      </c>
      <c r="F49">
        <f>'Field-Base-Start'!F49-IF(COUNTIF('Field-Season'!$A:$A,'Field-Base-End'!$A49)&gt;0, VLOOKUP('Field-Base-End'!$A49,'Field-Season'!$A:$M,5,FALSE))</f>
        <v>0</v>
      </c>
      <c r="G49" t="str">
        <f>'Field-Base-Start'!G49</f>
        <v>N</v>
      </c>
    </row>
    <row r="50" spans="1:7" x14ac:dyDescent="0.2">
      <c r="A50" t="str">
        <f>'Field-Base-Start'!A50</f>
        <v>Simon Carson</v>
      </c>
      <c r="B50">
        <f>'Field-Base-Start'!B50-IF(COUNTIF('Bat-Season'!$A:$A,'Field-Base-End'!$A50)&gt;0, VLOOKUP('Field-Base-End'!$A50,'Bat-Season'!$A:$M,2,FALSE))</f>
        <v>155</v>
      </c>
      <c r="C50">
        <f>'Field-Base-Start'!C50-IF(COUNTIF('Field-Season'!$A:$A,'Field-Base-End'!$A50)&gt;0, VLOOKUP('Field-Base-End'!$A50,'Field-Season'!$A:$M,2,FALSE))</f>
        <v>34</v>
      </c>
      <c r="D50">
        <f>'Field-Base-Start'!D50-IF(COUNTIF('Field-Season'!$A:$A,'Field-Base-End'!$A50)&gt;0, VLOOKUP('Field-Base-End'!$A50,'Field-Season'!$A:$M,3,FALSE))</f>
        <v>0</v>
      </c>
      <c r="E50">
        <f>'Field-Base-Start'!E50-IF(COUNTIF('Field-Season'!$A:$A,'Field-Base-End'!$A50)&gt;0, VLOOKUP('Field-Base-End'!$A50,'Field-Season'!$A:$M,4,FALSE))</f>
        <v>0</v>
      </c>
      <c r="F50">
        <f>'Field-Base-Start'!F50-IF(COUNTIF('Field-Season'!$A:$A,'Field-Base-End'!$A50)&gt;0, VLOOKUP('Field-Base-End'!$A50,'Field-Season'!$A:$M,5,FALSE))</f>
        <v>0</v>
      </c>
      <c r="G50" t="str">
        <f>'Field-Base-Start'!G50</f>
        <v>Y</v>
      </c>
    </row>
    <row r="51" spans="1:7" x14ac:dyDescent="0.2">
      <c r="A51" t="str">
        <f>'Field-Base-Start'!A51</f>
        <v>T Cawkwell</v>
      </c>
      <c r="B51">
        <f>'Field-Base-Start'!B51-IF(COUNTIF('Bat-Season'!$A:$A,'Field-Base-End'!$A51)&gt;0, VLOOKUP('Field-Base-End'!$A51,'Bat-Season'!$A:$M,2,FALSE))</f>
        <v>6</v>
      </c>
      <c r="C51">
        <f>'Field-Base-Start'!C51-IF(COUNTIF('Field-Season'!$A:$A,'Field-Base-End'!$A51)&gt;0, VLOOKUP('Field-Base-End'!$A51,'Field-Season'!$A:$M,2,FALSE))</f>
        <v>0</v>
      </c>
      <c r="D51">
        <f>'Field-Base-Start'!D51-IF(COUNTIF('Field-Season'!$A:$A,'Field-Base-End'!$A51)&gt;0, VLOOKUP('Field-Base-End'!$A51,'Field-Season'!$A:$M,3,FALSE))</f>
        <v>0</v>
      </c>
      <c r="E51">
        <f>'Field-Base-Start'!E51-IF(COUNTIF('Field-Season'!$A:$A,'Field-Base-End'!$A51)&gt;0, VLOOKUP('Field-Base-End'!$A51,'Field-Season'!$A:$M,4,FALSE))</f>
        <v>0</v>
      </c>
      <c r="F51">
        <f>'Field-Base-Start'!F51-IF(COUNTIF('Field-Season'!$A:$A,'Field-Base-End'!$A51)&gt;0, VLOOKUP('Field-Base-End'!$A51,'Field-Season'!$A:$M,5,FALSE))</f>
        <v>0</v>
      </c>
      <c r="G51" t="str">
        <f>'Field-Base-Start'!G51</f>
        <v>N</v>
      </c>
    </row>
    <row r="52" spans="1:7" x14ac:dyDescent="0.2">
      <c r="A52" t="str">
        <f>'Field-Base-Start'!A52</f>
        <v>Kevin Chau</v>
      </c>
      <c r="B52">
        <f>'Field-Base-Start'!B52-IF(COUNTIF('Bat-Season'!$A:$A,'Field-Base-End'!$A52)&gt;0, VLOOKUP('Field-Base-End'!$A52,'Bat-Season'!$A:$M,2,FALSE))</f>
        <v>34</v>
      </c>
      <c r="C52">
        <f>'Field-Base-Start'!C52-IF(COUNTIF('Field-Season'!$A:$A,'Field-Base-End'!$A52)&gt;0, VLOOKUP('Field-Base-End'!$A52,'Field-Season'!$A:$M,2,FALSE))</f>
        <v>11</v>
      </c>
      <c r="D52">
        <f>'Field-Base-Start'!D52-IF(COUNTIF('Field-Season'!$A:$A,'Field-Base-End'!$A52)&gt;0, VLOOKUP('Field-Base-End'!$A52,'Field-Season'!$A:$M,3,FALSE))</f>
        <v>1</v>
      </c>
      <c r="E52">
        <f>'Field-Base-Start'!E52-IF(COUNTIF('Field-Season'!$A:$A,'Field-Base-End'!$A52)&gt;0, VLOOKUP('Field-Base-End'!$A52,'Field-Season'!$A:$M,4,FALSE))</f>
        <v>0</v>
      </c>
      <c r="F52">
        <f>'Field-Base-Start'!F52-IF(COUNTIF('Field-Season'!$A:$A,'Field-Base-End'!$A52)&gt;0, VLOOKUP('Field-Base-End'!$A52,'Field-Season'!$A:$M,5,FALSE))</f>
        <v>0</v>
      </c>
      <c r="G52" t="str">
        <f>'Field-Base-Start'!G52</f>
        <v>Y</v>
      </c>
    </row>
    <row r="53" spans="1:7" x14ac:dyDescent="0.2">
      <c r="A53" t="str">
        <f>'Field-Base-Start'!A53</f>
        <v>A Chowdhary</v>
      </c>
      <c r="B53">
        <f>'Field-Base-Start'!B53-IF(COUNTIF('Bat-Season'!$A:$A,'Field-Base-End'!$A53)&gt;0, VLOOKUP('Field-Base-End'!$A53,'Bat-Season'!$A:$M,2,FALSE))</f>
        <v>1</v>
      </c>
      <c r="C53">
        <f>'Field-Base-Start'!C53-IF(COUNTIF('Field-Season'!$A:$A,'Field-Base-End'!$A53)&gt;0, VLOOKUP('Field-Base-End'!$A53,'Field-Season'!$A:$M,2,FALSE))</f>
        <v>1</v>
      </c>
      <c r="D53">
        <f>'Field-Base-Start'!D53-IF(COUNTIF('Field-Season'!$A:$A,'Field-Base-End'!$A53)&gt;0, VLOOKUP('Field-Base-End'!$A53,'Field-Season'!$A:$M,3,FALSE))</f>
        <v>0</v>
      </c>
      <c r="E53">
        <f>'Field-Base-Start'!E53-IF(COUNTIF('Field-Season'!$A:$A,'Field-Base-End'!$A53)&gt;0, VLOOKUP('Field-Base-End'!$A53,'Field-Season'!$A:$M,4,FALSE))</f>
        <v>0</v>
      </c>
      <c r="F53">
        <f>'Field-Base-Start'!F53-IF(COUNTIF('Field-Season'!$A:$A,'Field-Base-End'!$A53)&gt;0, VLOOKUP('Field-Base-End'!$A53,'Field-Season'!$A:$M,5,FALSE))</f>
        <v>0</v>
      </c>
      <c r="G53" t="str">
        <f>'Field-Base-Start'!G53</f>
        <v>N</v>
      </c>
    </row>
    <row r="54" spans="1:7" x14ac:dyDescent="0.2">
      <c r="A54" t="str">
        <f>'Field-Base-Start'!A54</f>
        <v>C Chowdry</v>
      </c>
      <c r="B54">
        <f>'Field-Base-Start'!B54-IF(COUNTIF('Bat-Season'!$A:$A,'Field-Base-End'!$A54)&gt;0, VLOOKUP('Field-Base-End'!$A54,'Bat-Season'!$A:$M,2,FALSE))</f>
        <v>1</v>
      </c>
      <c r="C54">
        <f>'Field-Base-Start'!C54-IF(COUNTIF('Field-Season'!$A:$A,'Field-Base-End'!$A54)&gt;0, VLOOKUP('Field-Base-End'!$A54,'Field-Season'!$A:$M,2,FALSE))</f>
        <v>0</v>
      </c>
      <c r="D54">
        <f>'Field-Base-Start'!D54-IF(COUNTIF('Field-Season'!$A:$A,'Field-Base-End'!$A54)&gt;0, VLOOKUP('Field-Base-End'!$A54,'Field-Season'!$A:$M,3,FALSE))</f>
        <v>0</v>
      </c>
      <c r="E54">
        <f>'Field-Base-Start'!E54-IF(COUNTIF('Field-Season'!$A:$A,'Field-Base-End'!$A54)&gt;0, VLOOKUP('Field-Base-End'!$A54,'Field-Season'!$A:$M,4,FALSE))</f>
        <v>0</v>
      </c>
      <c r="F54">
        <f>'Field-Base-Start'!F54-IF(COUNTIF('Field-Season'!$A:$A,'Field-Base-End'!$A54)&gt;0, VLOOKUP('Field-Base-End'!$A54,'Field-Season'!$A:$M,5,FALSE))</f>
        <v>0</v>
      </c>
      <c r="G54" t="str">
        <f>'Field-Base-Start'!G54</f>
        <v>N</v>
      </c>
    </row>
    <row r="55" spans="1:7" x14ac:dyDescent="0.2">
      <c r="A55" t="str">
        <f>'Field-Base-Start'!A55</f>
        <v>B Clark</v>
      </c>
      <c r="B55">
        <f>'Field-Base-Start'!B55-IF(COUNTIF('Bat-Season'!$A:$A,'Field-Base-End'!$A55)&gt;0, VLOOKUP('Field-Base-End'!$A55,'Bat-Season'!$A:$M,2,FALSE))</f>
        <v>25</v>
      </c>
      <c r="C55">
        <f>'Field-Base-Start'!C55-IF(COUNTIF('Field-Season'!$A:$A,'Field-Base-End'!$A55)&gt;0, VLOOKUP('Field-Base-End'!$A55,'Field-Season'!$A:$M,2,FALSE))</f>
        <v>13</v>
      </c>
      <c r="D55">
        <f>'Field-Base-Start'!D55-IF(COUNTIF('Field-Season'!$A:$A,'Field-Base-End'!$A55)&gt;0, VLOOKUP('Field-Base-End'!$A55,'Field-Season'!$A:$M,3,FALSE))</f>
        <v>0</v>
      </c>
      <c r="E55">
        <f>'Field-Base-Start'!E55-IF(COUNTIF('Field-Season'!$A:$A,'Field-Base-End'!$A55)&gt;0, VLOOKUP('Field-Base-End'!$A55,'Field-Season'!$A:$M,4,FALSE))</f>
        <v>0</v>
      </c>
      <c r="F55">
        <f>'Field-Base-Start'!F55-IF(COUNTIF('Field-Season'!$A:$A,'Field-Base-End'!$A55)&gt;0, VLOOKUP('Field-Base-End'!$A55,'Field-Season'!$A:$M,5,FALSE))</f>
        <v>0</v>
      </c>
      <c r="G55" t="str">
        <f>'Field-Base-Start'!G55</f>
        <v>N</v>
      </c>
    </row>
    <row r="56" spans="1:7" x14ac:dyDescent="0.2">
      <c r="A56" t="str">
        <f>'Field-Base-Start'!A56</f>
        <v>Dave Conway</v>
      </c>
      <c r="B56">
        <f>'Field-Base-Start'!B56-IF(COUNTIF('Bat-Season'!$A:$A,'Field-Base-End'!$A56)&gt;0, VLOOKUP('Field-Base-End'!$A56,'Bat-Season'!$A:$M,2,FALSE))</f>
        <v>29</v>
      </c>
      <c r="C56">
        <f>'Field-Base-Start'!C56-IF(COUNTIF('Field-Season'!$A:$A,'Field-Base-End'!$A56)&gt;0, VLOOKUP('Field-Base-End'!$A56,'Field-Season'!$A:$M,2,FALSE))</f>
        <v>9</v>
      </c>
      <c r="D56">
        <f>'Field-Base-Start'!D56-IF(COUNTIF('Field-Season'!$A:$A,'Field-Base-End'!$A56)&gt;0, VLOOKUP('Field-Base-End'!$A56,'Field-Season'!$A:$M,3,FALSE))</f>
        <v>0</v>
      </c>
      <c r="E56">
        <f>'Field-Base-Start'!E56-IF(COUNTIF('Field-Season'!$A:$A,'Field-Base-End'!$A56)&gt;0, VLOOKUP('Field-Base-End'!$A56,'Field-Season'!$A:$M,4,FALSE))</f>
        <v>0</v>
      </c>
      <c r="F56">
        <f>'Field-Base-Start'!F56-IF(COUNTIF('Field-Season'!$A:$A,'Field-Base-End'!$A56)&gt;0, VLOOKUP('Field-Base-End'!$A56,'Field-Season'!$A:$M,5,FALSE))</f>
        <v>0</v>
      </c>
      <c r="G56" t="str">
        <f>'Field-Base-Start'!G56</f>
        <v>N</v>
      </c>
    </row>
    <row r="57" spans="1:7" x14ac:dyDescent="0.2">
      <c r="A57" t="str">
        <f>'Field-Base-Start'!A57</f>
        <v>J Cooper</v>
      </c>
      <c r="B57">
        <f>'Field-Base-Start'!B57-IF(COUNTIF('Bat-Season'!$A:$A,'Field-Base-End'!$A57)&gt;0, VLOOKUP('Field-Base-End'!$A57,'Bat-Season'!$A:$M,2,FALSE))</f>
        <v>12</v>
      </c>
      <c r="C57">
        <f>'Field-Base-Start'!C57-IF(COUNTIF('Field-Season'!$A:$A,'Field-Base-End'!$A57)&gt;0, VLOOKUP('Field-Base-End'!$A57,'Field-Season'!$A:$M,2,FALSE))</f>
        <v>2</v>
      </c>
      <c r="D57">
        <f>'Field-Base-Start'!D57-IF(COUNTIF('Field-Season'!$A:$A,'Field-Base-End'!$A57)&gt;0, VLOOKUP('Field-Base-End'!$A57,'Field-Season'!$A:$M,3,FALSE))</f>
        <v>0</v>
      </c>
      <c r="E57">
        <f>'Field-Base-Start'!E57-IF(COUNTIF('Field-Season'!$A:$A,'Field-Base-End'!$A57)&gt;0, VLOOKUP('Field-Base-End'!$A57,'Field-Season'!$A:$M,4,FALSE))</f>
        <v>0</v>
      </c>
      <c r="F57">
        <f>'Field-Base-Start'!F57-IF(COUNTIF('Field-Season'!$A:$A,'Field-Base-End'!$A57)&gt;0, VLOOKUP('Field-Base-End'!$A57,'Field-Season'!$A:$M,5,FALSE))</f>
        <v>0</v>
      </c>
      <c r="G57" t="str">
        <f>'Field-Base-Start'!G57</f>
        <v>N</v>
      </c>
    </row>
    <row r="58" spans="1:7" x14ac:dyDescent="0.2">
      <c r="A58" t="str">
        <f>'Field-Base-Start'!A58</f>
        <v>Robert Cox</v>
      </c>
      <c r="B58">
        <f>'Field-Base-Start'!B58-IF(COUNTIF('Bat-Season'!$A:$A,'Field-Base-End'!$A58)&gt;0, VLOOKUP('Field-Base-End'!$A58,'Bat-Season'!$A:$M,2,FALSE))</f>
        <v>317</v>
      </c>
      <c r="C58">
        <f>'Field-Base-Start'!C58-IF(COUNTIF('Field-Season'!$A:$A,'Field-Base-End'!$A58)&gt;0, VLOOKUP('Field-Base-End'!$A58,'Field-Season'!$A:$M,2,FALSE))</f>
        <v>81</v>
      </c>
      <c r="D58">
        <f>'Field-Base-Start'!D58-IF(COUNTIF('Field-Season'!$A:$A,'Field-Base-End'!$A58)&gt;0, VLOOKUP('Field-Base-End'!$A58,'Field-Season'!$A:$M,3,FALSE))</f>
        <v>0</v>
      </c>
      <c r="E58">
        <f>'Field-Base-Start'!E58-IF(COUNTIF('Field-Season'!$A:$A,'Field-Base-End'!$A58)&gt;0, VLOOKUP('Field-Base-End'!$A58,'Field-Season'!$A:$M,4,FALSE))</f>
        <v>0</v>
      </c>
      <c r="F58">
        <f>'Field-Base-Start'!F58-IF(COUNTIF('Field-Season'!$A:$A,'Field-Base-End'!$A58)&gt;0, VLOOKUP('Field-Base-End'!$A58,'Field-Season'!$A:$M,5,FALSE))</f>
        <v>0</v>
      </c>
      <c r="G58" t="str">
        <f>'Field-Base-Start'!G58</f>
        <v>N</v>
      </c>
    </row>
    <row r="59" spans="1:7" x14ac:dyDescent="0.2">
      <c r="A59" t="str">
        <f>'Field-Base-Start'!A59</f>
        <v>N Creek</v>
      </c>
      <c r="B59">
        <f>'Field-Base-Start'!B59-IF(COUNTIF('Bat-Season'!$A:$A,'Field-Base-End'!$A59)&gt;0, VLOOKUP('Field-Base-End'!$A59,'Bat-Season'!$A:$M,2,FALSE))</f>
        <v>16</v>
      </c>
      <c r="C59">
        <f>'Field-Base-Start'!C59-IF(COUNTIF('Field-Season'!$A:$A,'Field-Base-End'!$A59)&gt;0, VLOOKUP('Field-Base-End'!$A59,'Field-Season'!$A:$M,2,FALSE))</f>
        <v>1</v>
      </c>
      <c r="D59">
        <f>'Field-Base-Start'!D59-IF(COUNTIF('Field-Season'!$A:$A,'Field-Base-End'!$A59)&gt;0, VLOOKUP('Field-Base-End'!$A59,'Field-Season'!$A:$M,3,FALSE))</f>
        <v>0</v>
      </c>
      <c r="E59">
        <f>'Field-Base-Start'!E59-IF(COUNTIF('Field-Season'!$A:$A,'Field-Base-End'!$A59)&gt;0, VLOOKUP('Field-Base-End'!$A59,'Field-Season'!$A:$M,4,FALSE))</f>
        <v>0</v>
      </c>
      <c r="F59">
        <f>'Field-Base-Start'!F59-IF(COUNTIF('Field-Season'!$A:$A,'Field-Base-End'!$A59)&gt;0, VLOOKUP('Field-Base-End'!$A59,'Field-Season'!$A:$M,5,FALSE))</f>
        <v>0</v>
      </c>
      <c r="G59" t="str">
        <f>'Field-Base-Start'!G59</f>
        <v>N</v>
      </c>
    </row>
    <row r="60" spans="1:7" x14ac:dyDescent="0.2">
      <c r="A60" t="str">
        <f>'Field-Base-Start'!A60</f>
        <v>M Crew</v>
      </c>
      <c r="B60">
        <f>'Field-Base-Start'!B60-IF(COUNTIF('Bat-Season'!$A:$A,'Field-Base-End'!$A60)&gt;0, VLOOKUP('Field-Base-End'!$A60,'Bat-Season'!$A:$M,2,FALSE))</f>
        <v>1</v>
      </c>
      <c r="C60">
        <f>'Field-Base-Start'!C60-IF(COUNTIF('Field-Season'!$A:$A,'Field-Base-End'!$A60)&gt;0, VLOOKUP('Field-Base-End'!$A60,'Field-Season'!$A:$M,2,FALSE))</f>
        <v>0</v>
      </c>
      <c r="D60">
        <f>'Field-Base-Start'!D60-IF(COUNTIF('Field-Season'!$A:$A,'Field-Base-End'!$A60)&gt;0, VLOOKUP('Field-Base-End'!$A60,'Field-Season'!$A:$M,3,FALSE))</f>
        <v>0</v>
      </c>
      <c r="E60">
        <f>'Field-Base-Start'!E60-IF(COUNTIF('Field-Season'!$A:$A,'Field-Base-End'!$A60)&gt;0, VLOOKUP('Field-Base-End'!$A60,'Field-Season'!$A:$M,4,FALSE))</f>
        <v>1</v>
      </c>
      <c r="F60">
        <f>'Field-Base-Start'!F60-IF(COUNTIF('Field-Season'!$A:$A,'Field-Base-End'!$A60)&gt;0, VLOOKUP('Field-Base-End'!$A60,'Field-Season'!$A:$M,5,FALSE))</f>
        <v>0</v>
      </c>
      <c r="G60" t="str">
        <f>'Field-Base-Start'!G60</f>
        <v>N</v>
      </c>
    </row>
    <row r="61" spans="1:7" x14ac:dyDescent="0.2">
      <c r="A61" t="str">
        <f>'Field-Base-Start'!A61</f>
        <v>V Cruickshank</v>
      </c>
      <c r="B61">
        <f>'Field-Base-Start'!B61-IF(COUNTIF('Bat-Season'!$A:$A,'Field-Base-End'!$A61)&gt;0, VLOOKUP('Field-Base-End'!$A61,'Bat-Season'!$A:$M,2,FALSE))</f>
        <v>2</v>
      </c>
      <c r="C61">
        <f>'Field-Base-Start'!C61-IF(COUNTIF('Field-Season'!$A:$A,'Field-Base-End'!$A61)&gt;0, VLOOKUP('Field-Base-End'!$A61,'Field-Season'!$A:$M,2,FALSE))</f>
        <v>0</v>
      </c>
      <c r="D61">
        <f>'Field-Base-Start'!D61-IF(COUNTIF('Field-Season'!$A:$A,'Field-Base-End'!$A61)&gt;0, VLOOKUP('Field-Base-End'!$A61,'Field-Season'!$A:$M,3,FALSE))</f>
        <v>0</v>
      </c>
      <c r="E61">
        <f>'Field-Base-Start'!E61-IF(COUNTIF('Field-Season'!$A:$A,'Field-Base-End'!$A61)&gt;0, VLOOKUP('Field-Base-End'!$A61,'Field-Season'!$A:$M,4,FALSE))</f>
        <v>0</v>
      </c>
      <c r="F61">
        <f>'Field-Base-Start'!F61-IF(COUNTIF('Field-Season'!$A:$A,'Field-Base-End'!$A61)&gt;0, VLOOKUP('Field-Base-End'!$A61,'Field-Season'!$A:$M,5,FALSE))</f>
        <v>0</v>
      </c>
      <c r="G61" t="str">
        <f>'Field-Base-Start'!G61</f>
        <v>N</v>
      </c>
    </row>
    <row r="62" spans="1:7" x14ac:dyDescent="0.2">
      <c r="A62" t="str">
        <f>'Field-Base-Start'!A62</f>
        <v>S Dalton</v>
      </c>
      <c r="B62">
        <f>'Field-Base-Start'!B62-IF(COUNTIF('Bat-Season'!$A:$A,'Field-Base-End'!$A62)&gt;0, VLOOKUP('Field-Base-End'!$A62,'Bat-Season'!$A:$M,2,FALSE))</f>
        <v>4</v>
      </c>
      <c r="C62">
        <f>'Field-Base-Start'!C62-IF(COUNTIF('Field-Season'!$A:$A,'Field-Base-End'!$A62)&gt;0, VLOOKUP('Field-Base-End'!$A62,'Field-Season'!$A:$M,2,FALSE))</f>
        <v>0</v>
      </c>
      <c r="D62">
        <f>'Field-Base-Start'!D62-IF(COUNTIF('Field-Season'!$A:$A,'Field-Base-End'!$A62)&gt;0, VLOOKUP('Field-Base-End'!$A62,'Field-Season'!$A:$M,3,FALSE))</f>
        <v>0</v>
      </c>
      <c r="E62">
        <f>'Field-Base-Start'!E62-IF(COUNTIF('Field-Season'!$A:$A,'Field-Base-End'!$A62)&gt;0, VLOOKUP('Field-Base-End'!$A62,'Field-Season'!$A:$M,4,FALSE))</f>
        <v>0</v>
      </c>
      <c r="F62">
        <f>'Field-Base-Start'!F62-IF(COUNTIF('Field-Season'!$A:$A,'Field-Base-End'!$A62)&gt;0, VLOOKUP('Field-Base-End'!$A62,'Field-Season'!$A:$M,5,FALSE))</f>
        <v>0</v>
      </c>
      <c r="G62" t="str">
        <f>'Field-Base-Start'!G62</f>
        <v>N</v>
      </c>
    </row>
    <row r="63" spans="1:7" x14ac:dyDescent="0.2">
      <c r="A63" t="str">
        <f>'Field-Base-Start'!A63</f>
        <v>Dyll Davies</v>
      </c>
      <c r="B63">
        <f>'Field-Base-Start'!B63-IF(COUNTIF('Bat-Season'!$A:$A,'Field-Base-End'!$A63)&gt;0, VLOOKUP('Field-Base-End'!$A63,'Bat-Season'!$A:$M,2,FALSE))</f>
        <v>261</v>
      </c>
      <c r="C63">
        <f>'Field-Base-Start'!C63-IF(COUNTIF('Field-Season'!$A:$A,'Field-Base-End'!$A63)&gt;0, VLOOKUP('Field-Base-End'!$A63,'Field-Season'!$A:$M,2,FALSE))</f>
        <v>26</v>
      </c>
      <c r="D63">
        <f>'Field-Base-Start'!D63-IF(COUNTIF('Field-Season'!$A:$A,'Field-Base-End'!$A63)&gt;0, VLOOKUP('Field-Base-End'!$A63,'Field-Season'!$A:$M,3,FALSE))</f>
        <v>0</v>
      </c>
      <c r="E63">
        <f>'Field-Base-Start'!E63-IF(COUNTIF('Field-Season'!$A:$A,'Field-Base-End'!$A63)&gt;0, VLOOKUP('Field-Base-End'!$A63,'Field-Season'!$A:$M,4,FALSE))</f>
        <v>2</v>
      </c>
      <c r="F63">
        <f>'Field-Base-Start'!F63-IF(COUNTIF('Field-Season'!$A:$A,'Field-Base-End'!$A63)&gt;0, VLOOKUP('Field-Base-End'!$A63,'Field-Season'!$A:$M,5,FALSE))</f>
        <v>0</v>
      </c>
      <c r="G63" t="str">
        <f>'Field-Base-Start'!G63</f>
        <v>N</v>
      </c>
    </row>
    <row r="64" spans="1:7" x14ac:dyDescent="0.2">
      <c r="A64" t="str">
        <f>'Field-Base-Start'!A64</f>
        <v>Harry Davies</v>
      </c>
      <c r="B64">
        <f>'Field-Base-Start'!B64-IF(COUNTIF('Bat-Season'!$A:$A,'Field-Base-End'!$A64)&gt;0, VLOOKUP('Field-Base-End'!$A64,'Bat-Season'!$A:$M,2,FALSE))</f>
        <v>49</v>
      </c>
      <c r="C64">
        <f>'Field-Base-Start'!C64-IF(COUNTIF('Field-Season'!$A:$A,'Field-Base-End'!$A64)&gt;0, VLOOKUP('Field-Base-End'!$A64,'Field-Season'!$A:$M,2,FALSE))</f>
        <v>8</v>
      </c>
      <c r="D64">
        <f>'Field-Base-Start'!D64-IF(COUNTIF('Field-Season'!$A:$A,'Field-Base-End'!$A64)&gt;0, VLOOKUP('Field-Base-End'!$A64,'Field-Season'!$A:$M,3,FALSE))</f>
        <v>0</v>
      </c>
      <c r="E64">
        <f>'Field-Base-Start'!E64-IF(COUNTIF('Field-Season'!$A:$A,'Field-Base-End'!$A64)&gt;0, VLOOKUP('Field-Base-End'!$A64,'Field-Season'!$A:$M,4,FALSE))</f>
        <v>0</v>
      </c>
      <c r="F64">
        <f>'Field-Base-Start'!F64-IF(COUNTIF('Field-Season'!$A:$A,'Field-Base-End'!$A64)&gt;0, VLOOKUP('Field-Base-End'!$A64,'Field-Season'!$A:$M,5,FALSE))</f>
        <v>0</v>
      </c>
      <c r="G64" t="str">
        <f>'Field-Base-Start'!G64</f>
        <v>Y</v>
      </c>
    </row>
    <row r="65" spans="1:7" x14ac:dyDescent="0.2">
      <c r="A65" t="str">
        <f>'Field-Base-Start'!A65</f>
        <v>J Davies</v>
      </c>
      <c r="B65">
        <f>'Field-Base-Start'!B65-IF(COUNTIF('Bat-Season'!$A:$A,'Field-Base-End'!$A65)&gt;0, VLOOKUP('Field-Base-End'!$A65,'Bat-Season'!$A:$M,2,FALSE))</f>
        <v>1</v>
      </c>
      <c r="C65">
        <f>'Field-Base-Start'!C65-IF(COUNTIF('Field-Season'!$A:$A,'Field-Base-End'!$A65)&gt;0, VLOOKUP('Field-Base-End'!$A65,'Field-Season'!$A:$M,2,FALSE))</f>
        <v>0</v>
      </c>
      <c r="D65">
        <f>'Field-Base-Start'!D65-IF(COUNTIF('Field-Season'!$A:$A,'Field-Base-End'!$A65)&gt;0, VLOOKUP('Field-Base-End'!$A65,'Field-Season'!$A:$M,3,FALSE))</f>
        <v>0</v>
      </c>
      <c r="E65">
        <f>'Field-Base-Start'!E65-IF(COUNTIF('Field-Season'!$A:$A,'Field-Base-End'!$A65)&gt;0, VLOOKUP('Field-Base-End'!$A65,'Field-Season'!$A:$M,4,FALSE))</f>
        <v>0</v>
      </c>
      <c r="F65">
        <f>'Field-Base-Start'!F65-IF(COUNTIF('Field-Season'!$A:$A,'Field-Base-End'!$A65)&gt;0, VLOOKUP('Field-Base-End'!$A65,'Field-Season'!$A:$M,5,FALSE))</f>
        <v>0</v>
      </c>
      <c r="G65" t="str">
        <f>'Field-Base-Start'!G65</f>
        <v>N</v>
      </c>
    </row>
    <row r="66" spans="1:7" x14ac:dyDescent="0.2">
      <c r="A66" t="str">
        <f>'Field-Base-Start'!A66</f>
        <v>L Derbyshire</v>
      </c>
      <c r="B66">
        <f>'Field-Base-Start'!B66-IF(COUNTIF('Bat-Season'!$A:$A,'Field-Base-End'!$A66)&gt;0, VLOOKUP('Field-Base-End'!$A66,'Bat-Season'!$A:$M,2,FALSE))</f>
        <v>5</v>
      </c>
      <c r="C66">
        <f>'Field-Base-Start'!C66-IF(COUNTIF('Field-Season'!$A:$A,'Field-Base-End'!$A66)&gt;0, VLOOKUP('Field-Base-End'!$A66,'Field-Season'!$A:$M,2,FALSE))</f>
        <v>1</v>
      </c>
      <c r="D66">
        <f>'Field-Base-Start'!D66-IF(COUNTIF('Field-Season'!$A:$A,'Field-Base-End'!$A66)&gt;0, VLOOKUP('Field-Base-End'!$A66,'Field-Season'!$A:$M,3,FALSE))</f>
        <v>0</v>
      </c>
      <c r="E66">
        <f>'Field-Base-Start'!E66-IF(COUNTIF('Field-Season'!$A:$A,'Field-Base-End'!$A66)&gt;0, VLOOKUP('Field-Base-End'!$A66,'Field-Season'!$A:$M,4,FALSE))</f>
        <v>0</v>
      </c>
      <c r="F66">
        <f>'Field-Base-Start'!F66-IF(COUNTIF('Field-Season'!$A:$A,'Field-Base-End'!$A66)&gt;0, VLOOKUP('Field-Base-End'!$A66,'Field-Season'!$A:$M,5,FALSE))</f>
        <v>0</v>
      </c>
      <c r="G66" t="str">
        <f>'Field-Base-Start'!G66</f>
        <v>N</v>
      </c>
    </row>
    <row r="67" spans="1:7" x14ac:dyDescent="0.2">
      <c r="A67" t="str">
        <f>'Field-Base-Start'!A67</f>
        <v>P Derbyshire</v>
      </c>
      <c r="B67">
        <f>'Field-Base-Start'!B67-IF(COUNTIF('Bat-Season'!$A:$A,'Field-Base-End'!$A67)&gt;0, VLOOKUP('Field-Base-End'!$A67,'Bat-Season'!$A:$M,2,FALSE))</f>
        <v>2</v>
      </c>
      <c r="C67">
        <f>'Field-Base-Start'!C67-IF(COUNTIF('Field-Season'!$A:$A,'Field-Base-End'!$A67)&gt;0, VLOOKUP('Field-Base-End'!$A67,'Field-Season'!$A:$M,2,FALSE))</f>
        <v>1</v>
      </c>
      <c r="D67">
        <f>'Field-Base-Start'!D67-IF(COUNTIF('Field-Season'!$A:$A,'Field-Base-End'!$A67)&gt;0, VLOOKUP('Field-Base-End'!$A67,'Field-Season'!$A:$M,3,FALSE))</f>
        <v>0</v>
      </c>
      <c r="E67">
        <f>'Field-Base-Start'!E67-IF(COUNTIF('Field-Season'!$A:$A,'Field-Base-End'!$A67)&gt;0, VLOOKUP('Field-Base-End'!$A67,'Field-Season'!$A:$M,4,FALSE))</f>
        <v>0</v>
      </c>
      <c r="F67">
        <f>'Field-Base-Start'!F67-IF(COUNTIF('Field-Season'!$A:$A,'Field-Base-End'!$A67)&gt;0, VLOOKUP('Field-Base-End'!$A67,'Field-Season'!$A:$M,5,FALSE))</f>
        <v>0</v>
      </c>
      <c r="G67" t="str">
        <f>'Field-Base-Start'!G67</f>
        <v>N</v>
      </c>
    </row>
    <row r="68" spans="1:7" x14ac:dyDescent="0.2">
      <c r="A68" t="str">
        <f>'Field-Base-Start'!A68</f>
        <v>D Diamond</v>
      </c>
      <c r="B68">
        <f>'Field-Base-Start'!B68-IF(COUNTIF('Bat-Season'!$A:$A,'Field-Base-End'!$A68)&gt;0, VLOOKUP('Field-Base-End'!$A68,'Bat-Season'!$A:$M,2,FALSE))</f>
        <v>2</v>
      </c>
      <c r="C68">
        <f>'Field-Base-Start'!C68-IF(COUNTIF('Field-Season'!$A:$A,'Field-Base-End'!$A68)&gt;0, VLOOKUP('Field-Base-End'!$A68,'Field-Season'!$A:$M,2,FALSE))</f>
        <v>0</v>
      </c>
      <c r="D68">
        <f>'Field-Base-Start'!D68-IF(COUNTIF('Field-Season'!$A:$A,'Field-Base-End'!$A68)&gt;0, VLOOKUP('Field-Base-End'!$A68,'Field-Season'!$A:$M,3,FALSE))</f>
        <v>0</v>
      </c>
      <c r="E68">
        <f>'Field-Base-Start'!E68-IF(COUNTIF('Field-Season'!$A:$A,'Field-Base-End'!$A68)&gt;0, VLOOKUP('Field-Base-End'!$A68,'Field-Season'!$A:$M,4,FALSE))</f>
        <v>0</v>
      </c>
      <c r="F68">
        <f>'Field-Base-Start'!F68-IF(COUNTIF('Field-Season'!$A:$A,'Field-Base-End'!$A68)&gt;0, VLOOKUP('Field-Base-End'!$A68,'Field-Season'!$A:$M,5,FALSE))</f>
        <v>0</v>
      </c>
      <c r="G68" t="str">
        <f>'Field-Base-Start'!G68</f>
        <v>N</v>
      </c>
    </row>
    <row r="69" spans="1:7" x14ac:dyDescent="0.2">
      <c r="A69" t="str">
        <f>'Field-Base-Start'!A69</f>
        <v>Hamish Dowell</v>
      </c>
      <c r="B69">
        <f>'Field-Base-Start'!B69-IF(COUNTIF('Bat-Season'!$A:$A,'Field-Base-End'!$A69)&gt;0, VLOOKUP('Field-Base-End'!$A69,'Bat-Season'!$A:$M,2,FALSE))</f>
        <v>21</v>
      </c>
      <c r="C69">
        <f>'Field-Base-Start'!C69-IF(COUNTIF('Field-Season'!$A:$A,'Field-Base-End'!$A69)&gt;0, VLOOKUP('Field-Base-End'!$A69,'Field-Season'!$A:$M,2,FALSE))</f>
        <v>7</v>
      </c>
      <c r="D69">
        <f>'Field-Base-Start'!D69-IF(COUNTIF('Field-Season'!$A:$A,'Field-Base-End'!$A69)&gt;0, VLOOKUP('Field-Base-End'!$A69,'Field-Season'!$A:$M,3,FALSE))</f>
        <v>0</v>
      </c>
      <c r="E69">
        <f>'Field-Base-Start'!E69-IF(COUNTIF('Field-Season'!$A:$A,'Field-Base-End'!$A69)&gt;0, VLOOKUP('Field-Base-End'!$A69,'Field-Season'!$A:$M,4,FALSE))</f>
        <v>0</v>
      </c>
      <c r="F69">
        <f>'Field-Base-Start'!F69-IF(COUNTIF('Field-Season'!$A:$A,'Field-Base-End'!$A69)&gt;0, VLOOKUP('Field-Base-End'!$A69,'Field-Season'!$A:$M,5,FALSE))</f>
        <v>0</v>
      </c>
      <c r="G69" t="str">
        <f>'Field-Base-Start'!G69</f>
        <v>N</v>
      </c>
    </row>
    <row r="70" spans="1:7" x14ac:dyDescent="0.2">
      <c r="A70" t="str">
        <f>'Field-Base-Start'!A70</f>
        <v>Nicko Dowell</v>
      </c>
      <c r="B70">
        <f>'Field-Base-Start'!B70-IF(COUNTIF('Bat-Season'!$A:$A,'Field-Base-End'!$A70)&gt;0, VLOOKUP('Field-Base-End'!$A70,'Bat-Season'!$A:$M,2,FALSE))</f>
        <v>76</v>
      </c>
      <c r="C70">
        <f>'Field-Base-Start'!C70-IF(COUNTIF('Field-Season'!$A:$A,'Field-Base-End'!$A70)&gt;0, VLOOKUP('Field-Base-End'!$A70,'Field-Season'!$A:$M,2,FALSE))</f>
        <v>13</v>
      </c>
      <c r="D70">
        <f>'Field-Base-Start'!D70-IF(COUNTIF('Field-Season'!$A:$A,'Field-Base-End'!$A70)&gt;0, VLOOKUP('Field-Base-End'!$A70,'Field-Season'!$A:$M,3,FALSE))</f>
        <v>0</v>
      </c>
      <c r="E70">
        <f>'Field-Base-Start'!E70-IF(COUNTIF('Field-Season'!$A:$A,'Field-Base-End'!$A70)&gt;0, VLOOKUP('Field-Base-End'!$A70,'Field-Season'!$A:$M,4,FALSE))</f>
        <v>47</v>
      </c>
      <c r="F70">
        <f>'Field-Base-Start'!F70-IF(COUNTIF('Field-Season'!$A:$A,'Field-Base-End'!$A70)&gt;0, VLOOKUP('Field-Base-End'!$A70,'Field-Season'!$A:$M,5,FALSE))</f>
        <v>0</v>
      </c>
      <c r="G70" t="str">
        <f>'Field-Base-Start'!G70</f>
        <v>N</v>
      </c>
    </row>
    <row r="71" spans="1:7" x14ac:dyDescent="0.2">
      <c r="A71" t="str">
        <f>'Field-Base-Start'!A71</f>
        <v>M Dudley</v>
      </c>
      <c r="B71">
        <f>'Field-Base-Start'!B71-IF(COUNTIF('Bat-Season'!$A:$A,'Field-Base-End'!$A71)&gt;0, VLOOKUP('Field-Base-End'!$A71,'Bat-Season'!$A:$M,2,FALSE))</f>
        <v>3</v>
      </c>
      <c r="C71">
        <f>'Field-Base-Start'!C71-IF(COUNTIF('Field-Season'!$A:$A,'Field-Base-End'!$A71)&gt;0, VLOOKUP('Field-Base-End'!$A71,'Field-Season'!$A:$M,2,FALSE))</f>
        <v>0</v>
      </c>
      <c r="D71">
        <f>'Field-Base-Start'!D71-IF(COUNTIF('Field-Season'!$A:$A,'Field-Base-End'!$A71)&gt;0, VLOOKUP('Field-Base-End'!$A71,'Field-Season'!$A:$M,3,FALSE))</f>
        <v>0</v>
      </c>
      <c r="E71">
        <f>'Field-Base-Start'!E71-IF(COUNTIF('Field-Season'!$A:$A,'Field-Base-End'!$A71)&gt;0, VLOOKUP('Field-Base-End'!$A71,'Field-Season'!$A:$M,4,FALSE))</f>
        <v>0</v>
      </c>
      <c r="F71">
        <f>'Field-Base-Start'!F71-IF(COUNTIF('Field-Season'!$A:$A,'Field-Base-End'!$A71)&gt;0, VLOOKUP('Field-Base-End'!$A71,'Field-Season'!$A:$M,5,FALSE))</f>
        <v>0</v>
      </c>
      <c r="G71" t="str">
        <f>'Field-Base-Start'!G71</f>
        <v>N</v>
      </c>
    </row>
    <row r="72" spans="1:7" x14ac:dyDescent="0.2">
      <c r="A72" t="str">
        <f>'Field-Base-Start'!A72</f>
        <v>Gordon Dunne</v>
      </c>
      <c r="B72">
        <f>'Field-Base-Start'!B72-IF(COUNTIF('Bat-Season'!$A:$A,'Field-Base-End'!$A72)&gt;0, VLOOKUP('Field-Base-End'!$A72,'Bat-Season'!$A:$M,2,FALSE))</f>
        <v>1</v>
      </c>
      <c r="C72">
        <f>'Field-Base-Start'!C72-IF(COUNTIF('Field-Season'!$A:$A,'Field-Base-End'!$A72)&gt;0, VLOOKUP('Field-Base-End'!$A72,'Field-Season'!$A:$M,2,FALSE))</f>
        <v>0</v>
      </c>
      <c r="D72">
        <f>'Field-Base-Start'!D72-IF(COUNTIF('Field-Season'!$A:$A,'Field-Base-End'!$A72)&gt;0, VLOOKUP('Field-Base-End'!$A72,'Field-Season'!$A:$M,3,FALSE))</f>
        <v>0</v>
      </c>
      <c r="E72">
        <f>'Field-Base-Start'!E72-IF(COUNTIF('Field-Season'!$A:$A,'Field-Base-End'!$A72)&gt;0, VLOOKUP('Field-Base-End'!$A72,'Field-Season'!$A:$M,4,FALSE))</f>
        <v>0</v>
      </c>
      <c r="F72">
        <f>'Field-Base-Start'!F72-IF(COUNTIF('Field-Season'!$A:$A,'Field-Base-End'!$A72)&gt;0, VLOOKUP('Field-Base-End'!$A72,'Field-Season'!$A:$M,5,FALSE))</f>
        <v>0</v>
      </c>
      <c r="G72" t="str">
        <f>'Field-Base-Start'!G72</f>
        <v>N</v>
      </c>
    </row>
    <row r="73" spans="1:7" x14ac:dyDescent="0.2">
      <c r="A73" t="str">
        <f>'Field-Base-Start'!A73</f>
        <v>H Ewinger</v>
      </c>
      <c r="B73">
        <f>'Field-Base-Start'!B73-IF(COUNTIF('Bat-Season'!$A:$A,'Field-Base-End'!$A73)&gt;0, VLOOKUP('Field-Base-End'!$A73,'Bat-Season'!$A:$M,2,FALSE))</f>
        <v>20</v>
      </c>
      <c r="C73">
        <f>'Field-Base-Start'!C73-IF(COUNTIF('Field-Season'!$A:$A,'Field-Base-End'!$A73)&gt;0, VLOOKUP('Field-Base-End'!$A73,'Field-Season'!$A:$M,2,FALSE))</f>
        <v>8</v>
      </c>
      <c r="D73">
        <f>'Field-Base-Start'!D73-IF(COUNTIF('Field-Season'!$A:$A,'Field-Base-End'!$A73)&gt;0, VLOOKUP('Field-Base-End'!$A73,'Field-Season'!$A:$M,3,FALSE))</f>
        <v>0</v>
      </c>
      <c r="E73">
        <f>'Field-Base-Start'!E73-IF(COUNTIF('Field-Season'!$A:$A,'Field-Base-End'!$A73)&gt;0, VLOOKUP('Field-Base-End'!$A73,'Field-Season'!$A:$M,4,FALSE))</f>
        <v>0</v>
      </c>
      <c r="F73">
        <f>'Field-Base-Start'!F73-IF(COUNTIF('Field-Season'!$A:$A,'Field-Base-End'!$A73)&gt;0, VLOOKUP('Field-Base-End'!$A73,'Field-Season'!$A:$M,5,FALSE))</f>
        <v>0</v>
      </c>
      <c r="G73" t="str">
        <f>'Field-Base-Start'!G73</f>
        <v>N</v>
      </c>
    </row>
    <row r="74" spans="1:7" x14ac:dyDescent="0.2">
      <c r="A74" t="str">
        <f>'Field-Base-Start'!A74</f>
        <v>E Feast</v>
      </c>
      <c r="B74">
        <f>'Field-Base-Start'!B74-IF(COUNTIF('Bat-Season'!$A:$A,'Field-Base-End'!$A74)&gt;0, VLOOKUP('Field-Base-End'!$A74,'Bat-Season'!$A:$M,2,FALSE))</f>
        <v>9</v>
      </c>
      <c r="C74">
        <f>'Field-Base-Start'!C74-IF(COUNTIF('Field-Season'!$A:$A,'Field-Base-End'!$A74)&gt;0, VLOOKUP('Field-Base-End'!$A74,'Field-Season'!$A:$M,2,FALSE))</f>
        <v>3</v>
      </c>
      <c r="D74">
        <f>'Field-Base-Start'!D74-IF(COUNTIF('Field-Season'!$A:$A,'Field-Base-End'!$A74)&gt;0, VLOOKUP('Field-Base-End'!$A74,'Field-Season'!$A:$M,3,FALSE))</f>
        <v>0</v>
      </c>
      <c r="E74">
        <f>'Field-Base-Start'!E74-IF(COUNTIF('Field-Season'!$A:$A,'Field-Base-End'!$A74)&gt;0, VLOOKUP('Field-Base-End'!$A74,'Field-Season'!$A:$M,4,FALSE))</f>
        <v>0</v>
      </c>
      <c r="F74">
        <f>'Field-Base-Start'!F74-IF(COUNTIF('Field-Season'!$A:$A,'Field-Base-End'!$A74)&gt;0, VLOOKUP('Field-Base-End'!$A74,'Field-Season'!$A:$M,5,FALSE))</f>
        <v>0</v>
      </c>
      <c r="G74" t="str">
        <f>'Field-Base-Start'!G74</f>
        <v>N</v>
      </c>
    </row>
    <row r="75" spans="1:7" x14ac:dyDescent="0.2">
      <c r="A75" t="str">
        <f>'Field-Base-Start'!A75</f>
        <v>Chris Feeney</v>
      </c>
      <c r="B75">
        <f>'Field-Base-Start'!B75-IF(COUNTIF('Bat-Season'!$A:$A,'Field-Base-End'!$A75)&gt;0, VLOOKUP('Field-Base-End'!$A75,'Bat-Season'!$A:$M,2,FALSE))</f>
        <v>162</v>
      </c>
      <c r="C75">
        <f>'Field-Base-Start'!C75-IF(COUNTIF('Field-Season'!$A:$A,'Field-Base-End'!$A75)&gt;0, VLOOKUP('Field-Base-End'!$A75,'Field-Season'!$A:$M,2,FALSE))</f>
        <v>5</v>
      </c>
      <c r="D75">
        <f>'Field-Base-Start'!D75-IF(COUNTIF('Field-Season'!$A:$A,'Field-Base-End'!$A75)&gt;0, VLOOKUP('Field-Base-End'!$A75,'Field-Season'!$A:$M,3,FALSE))</f>
        <v>0</v>
      </c>
      <c r="E75">
        <f>'Field-Base-Start'!E75-IF(COUNTIF('Field-Season'!$A:$A,'Field-Base-End'!$A75)&gt;0, VLOOKUP('Field-Base-End'!$A75,'Field-Season'!$A:$M,4,FALSE))</f>
        <v>29</v>
      </c>
      <c r="F75">
        <f>'Field-Base-Start'!F75-IF(COUNTIF('Field-Season'!$A:$A,'Field-Base-End'!$A75)&gt;0, VLOOKUP('Field-Base-End'!$A75,'Field-Season'!$A:$M,5,FALSE))</f>
        <v>0</v>
      </c>
      <c r="G75" t="str">
        <f>'Field-Base-Start'!G75</f>
        <v>N</v>
      </c>
    </row>
    <row r="76" spans="1:7" x14ac:dyDescent="0.2">
      <c r="A76" t="str">
        <f>'Field-Base-Start'!A76</f>
        <v>P Fenech</v>
      </c>
      <c r="B76">
        <f>'Field-Base-Start'!B76-IF(COUNTIF('Bat-Season'!$A:$A,'Field-Base-End'!$A76)&gt;0, VLOOKUP('Field-Base-End'!$A76,'Bat-Season'!$A:$M,2,FALSE))</f>
        <v>13</v>
      </c>
      <c r="C76">
        <f>'Field-Base-Start'!C76-IF(COUNTIF('Field-Season'!$A:$A,'Field-Base-End'!$A76)&gt;0, VLOOKUP('Field-Base-End'!$A76,'Field-Season'!$A:$M,2,FALSE))</f>
        <v>7</v>
      </c>
      <c r="D76">
        <f>'Field-Base-Start'!D76-IF(COUNTIF('Field-Season'!$A:$A,'Field-Base-End'!$A76)&gt;0, VLOOKUP('Field-Base-End'!$A76,'Field-Season'!$A:$M,3,FALSE))</f>
        <v>0</v>
      </c>
      <c r="E76">
        <f>'Field-Base-Start'!E76-IF(COUNTIF('Field-Season'!$A:$A,'Field-Base-End'!$A76)&gt;0, VLOOKUP('Field-Base-End'!$A76,'Field-Season'!$A:$M,4,FALSE))</f>
        <v>0</v>
      </c>
      <c r="F76">
        <f>'Field-Base-Start'!F76-IF(COUNTIF('Field-Season'!$A:$A,'Field-Base-End'!$A76)&gt;0, VLOOKUP('Field-Base-End'!$A76,'Field-Season'!$A:$M,5,FALSE))</f>
        <v>0</v>
      </c>
      <c r="G76" t="str">
        <f>'Field-Base-Start'!G76</f>
        <v>N</v>
      </c>
    </row>
    <row r="77" spans="1:7" x14ac:dyDescent="0.2">
      <c r="A77" t="str">
        <f>'Field-Base-Start'!A77</f>
        <v>T Flavin</v>
      </c>
      <c r="B77">
        <f>'Field-Base-Start'!B77-IF(COUNTIF('Bat-Season'!$A:$A,'Field-Base-End'!$A77)&gt;0, VLOOKUP('Field-Base-End'!$A77,'Bat-Season'!$A:$M,2,FALSE))</f>
        <v>1</v>
      </c>
      <c r="C77">
        <f>'Field-Base-Start'!C77-IF(COUNTIF('Field-Season'!$A:$A,'Field-Base-End'!$A77)&gt;0, VLOOKUP('Field-Base-End'!$A77,'Field-Season'!$A:$M,2,FALSE))</f>
        <v>1</v>
      </c>
      <c r="D77">
        <f>'Field-Base-Start'!D77-IF(COUNTIF('Field-Season'!$A:$A,'Field-Base-End'!$A77)&gt;0, VLOOKUP('Field-Base-End'!$A77,'Field-Season'!$A:$M,3,FALSE))</f>
        <v>0</v>
      </c>
      <c r="E77">
        <f>'Field-Base-Start'!E77-IF(COUNTIF('Field-Season'!$A:$A,'Field-Base-End'!$A77)&gt;0, VLOOKUP('Field-Base-End'!$A77,'Field-Season'!$A:$M,4,FALSE))</f>
        <v>0</v>
      </c>
      <c r="F77">
        <f>'Field-Base-Start'!F77-IF(COUNTIF('Field-Season'!$A:$A,'Field-Base-End'!$A77)&gt;0, VLOOKUP('Field-Base-End'!$A77,'Field-Season'!$A:$M,5,FALSE))</f>
        <v>0</v>
      </c>
      <c r="G77" t="str">
        <f>'Field-Base-Start'!G77</f>
        <v>N</v>
      </c>
    </row>
    <row r="78" spans="1:7" x14ac:dyDescent="0.2">
      <c r="A78" t="str">
        <f>'Field-Base-Start'!A78</f>
        <v>S Follows</v>
      </c>
      <c r="B78">
        <f>'Field-Base-Start'!B78-IF(COUNTIF('Bat-Season'!$A:$A,'Field-Base-End'!$A78)&gt;0, VLOOKUP('Field-Base-End'!$A78,'Bat-Season'!$A:$M,2,FALSE))</f>
        <v>67</v>
      </c>
      <c r="C78">
        <f>'Field-Base-Start'!C78-IF(COUNTIF('Field-Season'!$A:$A,'Field-Base-End'!$A78)&gt;0, VLOOKUP('Field-Base-End'!$A78,'Field-Season'!$A:$M,2,FALSE))</f>
        <v>16</v>
      </c>
      <c r="D78">
        <f>'Field-Base-Start'!D78-IF(COUNTIF('Field-Season'!$A:$A,'Field-Base-End'!$A78)&gt;0, VLOOKUP('Field-Base-End'!$A78,'Field-Season'!$A:$M,3,FALSE))</f>
        <v>0</v>
      </c>
      <c r="E78">
        <f>'Field-Base-Start'!E78-IF(COUNTIF('Field-Season'!$A:$A,'Field-Base-End'!$A78)&gt;0, VLOOKUP('Field-Base-End'!$A78,'Field-Season'!$A:$M,4,FALSE))</f>
        <v>0</v>
      </c>
      <c r="F78">
        <f>'Field-Base-Start'!F78-IF(COUNTIF('Field-Season'!$A:$A,'Field-Base-End'!$A78)&gt;0, VLOOKUP('Field-Base-End'!$A78,'Field-Season'!$A:$M,5,FALSE))</f>
        <v>0</v>
      </c>
      <c r="G78" t="str">
        <f>'Field-Base-Start'!G78</f>
        <v>N</v>
      </c>
    </row>
    <row r="79" spans="1:7" x14ac:dyDescent="0.2">
      <c r="A79" t="str">
        <f>'Field-Base-Start'!A79</f>
        <v>J Fowler</v>
      </c>
      <c r="B79">
        <f>'Field-Base-Start'!B79-IF(COUNTIF('Bat-Season'!$A:$A,'Field-Base-End'!$A79)&gt;0, VLOOKUP('Field-Base-End'!$A79,'Bat-Season'!$A:$M,2,FALSE))</f>
        <v>12</v>
      </c>
      <c r="C79">
        <f>'Field-Base-Start'!C79-IF(COUNTIF('Field-Season'!$A:$A,'Field-Base-End'!$A79)&gt;0, VLOOKUP('Field-Base-End'!$A79,'Field-Season'!$A:$M,2,FALSE))</f>
        <v>4</v>
      </c>
      <c r="D79">
        <f>'Field-Base-Start'!D79-IF(COUNTIF('Field-Season'!$A:$A,'Field-Base-End'!$A79)&gt;0, VLOOKUP('Field-Base-End'!$A79,'Field-Season'!$A:$M,3,FALSE))</f>
        <v>0</v>
      </c>
      <c r="E79">
        <f>'Field-Base-Start'!E79-IF(COUNTIF('Field-Season'!$A:$A,'Field-Base-End'!$A79)&gt;0, VLOOKUP('Field-Base-End'!$A79,'Field-Season'!$A:$M,4,FALSE))</f>
        <v>0</v>
      </c>
      <c r="F79">
        <f>'Field-Base-Start'!F79-IF(COUNTIF('Field-Season'!$A:$A,'Field-Base-End'!$A79)&gt;0, VLOOKUP('Field-Base-End'!$A79,'Field-Season'!$A:$M,5,FALSE))</f>
        <v>0</v>
      </c>
      <c r="G79" t="str">
        <f>'Field-Base-Start'!G79</f>
        <v>N</v>
      </c>
    </row>
    <row r="80" spans="1:7" x14ac:dyDescent="0.2">
      <c r="A80" t="str">
        <f>'Field-Base-Start'!A80</f>
        <v>Sav Gatfield</v>
      </c>
      <c r="B80">
        <f>'Field-Base-Start'!B80-IF(COUNTIF('Bat-Season'!$A:$A,'Field-Base-End'!$A80)&gt;0, VLOOKUP('Field-Base-End'!$A80,'Bat-Season'!$A:$M,2,FALSE))</f>
        <v>26</v>
      </c>
      <c r="C80">
        <f>'Field-Base-Start'!C80-IF(COUNTIF('Field-Season'!$A:$A,'Field-Base-End'!$A80)&gt;0, VLOOKUP('Field-Base-End'!$A80,'Field-Season'!$A:$M,2,FALSE))</f>
        <v>1</v>
      </c>
      <c r="D80">
        <f>'Field-Base-Start'!D80-IF(COUNTIF('Field-Season'!$A:$A,'Field-Base-End'!$A80)&gt;0, VLOOKUP('Field-Base-End'!$A80,'Field-Season'!$A:$M,3,FALSE))</f>
        <v>0</v>
      </c>
      <c r="E80">
        <f>'Field-Base-Start'!E80-IF(COUNTIF('Field-Season'!$A:$A,'Field-Base-End'!$A80)&gt;0, VLOOKUP('Field-Base-End'!$A80,'Field-Season'!$A:$M,4,FALSE))</f>
        <v>0</v>
      </c>
      <c r="F80">
        <f>'Field-Base-Start'!F80-IF(COUNTIF('Field-Season'!$A:$A,'Field-Base-End'!$A80)&gt;0, VLOOKUP('Field-Base-End'!$A80,'Field-Season'!$A:$M,5,FALSE))</f>
        <v>0</v>
      </c>
      <c r="G80" t="str">
        <f>'Field-Base-Start'!G80</f>
        <v>N</v>
      </c>
    </row>
    <row r="81" spans="1:7" x14ac:dyDescent="0.2">
      <c r="A81" t="str">
        <f>'Field-Base-Start'!A81</f>
        <v>C Gibbons</v>
      </c>
      <c r="B81">
        <f>'Field-Base-Start'!B81-IF(COUNTIF('Bat-Season'!$A:$A,'Field-Base-End'!$A81)&gt;0, VLOOKUP('Field-Base-End'!$A81,'Bat-Season'!$A:$M,2,FALSE))</f>
        <v>1</v>
      </c>
      <c r="C81">
        <f>'Field-Base-Start'!C81-IF(COUNTIF('Field-Season'!$A:$A,'Field-Base-End'!$A81)&gt;0, VLOOKUP('Field-Base-End'!$A81,'Field-Season'!$A:$M,2,FALSE))</f>
        <v>1</v>
      </c>
      <c r="D81">
        <f>'Field-Base-Start'!D81-IF(COUNTIF('Field-Season'!$A:$A,'Field-Base-End'!$A81)&gt;0, VLOOKUP('Field-Base-End'!$A81,'Field-Season'!$A:$M,3,FALSE))</f>
        <v>0</v>
      </c>
      <c r="E81">
        <f>'Field-Base-Start'!E81-IF(COUNTIF('Field-Season'!$A:$A,'Field-Base-End'!$A81)&gt;0, VLOOKUP('Field-Base-End'!$A81,'Field-Season'!$A:$M,4,FALSE))</f>
        <v>0</v>
      </c>
      <c r="F81">
        <f>'Field-Base-Start'!F81-IF(COUNTIF('Field-Season'!$A:$A,'Field-Base-End'!$A81)&gt;0, VLOOKUP('Field-Base-End'!$A81,'Field-Season'!$A:$M,5,FALSE))</f>
        <v>0</v>
      </c>
      <c r="G81" t="str">
        <f>'Field-Base-Start'!G81</f>
        <v>N</v>
      </c>
    </row>
    <row r="82" spans="1:7" x14ac:dyDescent="0.2">
      <c r="A82" t="str">
        <f>'Field-Base-Start'!A82</f>
        <v>Simon Gillman</v>
      </c>
      <c r="B82">
        <f>'Field-Base-Start'!B82-IF(COUNTIF('Bat-Season'!$A:$A,'Field-Base-End'!$A82)&gt;0, VLOOKUP('Field-Base-End'!$A82,'Bat-Season'!$A:$M,2,FALSE))</f>
        <v>129</v>
      </c>
      <c r="C82">
        <f>'Field-Base-Start'!C82-IF(COUNTIF('Field-Season'!$A:$A,'Field-Base-End'!$A82)&gt;0, VLOOKUP('Field-Base-End'!$A82,'Field-Season'!$A:$M,2,FALSE))</f>
        <v>34</v>
      </c>
      <c r="D82">
        <f>'Field-Base-Start'!D82-IF(COUNTIF('Field-Season'!$A:$A,'Field-Base-End'!$A82)&gt;0, VLOOKUP('Field-Base-End'!$A82,'Field-Season'!$A:$M,3,FALSE))</f>
        <v>0</v>
      </c>
      <c r="E82">
        <f>'Field-Base-Start'!E82-IF(COUNTIF('Field-Season'!$A:$A,'Field-Base-End'!$A82)&gt;0, VLOOKUP('Field-Base-End'!$A82,'Field-Season'!$A:$M,4,FALSE))</f>
        <v>0</v>
      </c>
      <c r="F82">
        <f>'Field-Base-Start'!F82-IF(COUNTIF('Field-Season'!$A:$A,'Field-Base-End'!$A82)&gt;0, VLOOKUP('Field-Base-End'!$A82,'Field-Season'!$A:$M,5,FALSE))</f>
        <v>0</v>
      </c>
      <c r="G82" t="str">
        <f>'Field-Base-Start'!G82</f>
        <v>N</v>
      </c>
    </row>
    <row r="83" spans="1:7" x14ac:dyDescent="0.2">
      <c r="A83" t="str">
        <f>'Field-Base-Start'!A83</f>
        <v>R Gladstone</v>
      </c>
      <c r="B83">
        <f>'Field-Base-Start'!B83-IF(COUNTIF('Bat-Season'!$A:$A,'Field-Base-End'!$A83)&gt;0, VLOOKUP('Field-Base-End'!$A83,'Bat-Season'!$A:$M,2,FALSE))</f>
        <v>15</v>
      </c>
      <c r="C83">
        <f>'Field-Base-Start'!C83-IF(COUNTIF('Field-Season'!$A:$A,'Field-Base-End'!$A83)&gt;0, VLOOKUP('Field-Base-End'!$A83,'Field-Season'!$A:$M,2,FALSE))</f>
        <v>5</v>
      </c>
      <c r="D83">
        <f>'Field-Base-Start'!D83-IF(COUNTIF('Field-Season'!$A:$A,'Field-Base-End'!$A83)&gt;0, VLOOKUP('Field-Base-End'!$A83,'Field-Season'!$A:$M,3,FALSE))</f>
        <v>0</v>
      </c>
      <c r="E83">
        <f>'Field-Base-Start'!E83-IF(COUNTIF('Field-Season'!$A:$A,'Field-Base-End'!$A83)&gt;0, VLOOKUP('Field-Base-End'!$A83,'Field-Season'!$A:$M,4,FALSE))</f>
        <v>0</v>
      </c>
      <c r="F83">
        <f>'Field-Base-Start'!F83-IF(COUNTIF('Field-Season'!$A:$A,'Field-Base-End'!$A83)&gt;0, VLOOKUP('Field-Base-End'!$A83,'Field-Season'!$A:$M,5,FALSE))</f>
        <v>0</v>
      </c>
      <c r="G83" t="str">
        <f>'Field-Base-Start'!G83</f>
        <v>N</v>
      </c>
    </row>
    <row r="84" spans="1:7" x14ac:dyDescent="0.2">
      <c r="A84" t="str">
        <f>'Field-Base-Start'!A84</f>
        <v>Patrick Gledhill</v>
      </c>
      <c r="B84">
        <f>'Field-Base-Start'!B84-IF(COUNTIF('Bat-Season'!$A:$A,'Field-Base-End'!$A84)&gt;0, VLOOKUP('Field-Base-End'!$A84,'Bat-Season'!$A:$M,2,FALSE))</f>
        <v>93</v>
      </c>
      <c r="C84">
        <f>'Field-Base-Start'!C84-IF(COUNTIF('Field-Season'!$A:$A,'Field-Base-End'!$A84)&gt;0, VLOOKUP('Field-Base-End'!$A84,'Field-Season'!$A:$M,2,FALSE))</f>
        <v>3</v>
      </c>
      <c r="D84">
        <f>'Field-Base-Start'!D84-IF(COUNTIF('Field-Season'!$A:$A,'Field-Base-End'!$A84)&gt;0, VLOOKUP('Field-Base-End'!$A84,'Field-Season'!$A:$M,3,FALSE))</f>
        <v>0</v>
      </c>
      <c r="E84">
        <f>'Field-Base-Start'!E84-IF(COUNTIF('Field-Season'!$A:$A,'Field-Base-End'!$A84)&gt;0, VLOOKUP('Field-Base-End'!$A84,'Field-Season'!$A:$M,4,FALSE))</f>
        <v>29</v>
      </c>
      <c r="F84">
        <f>'Field-Base-Start'!F84-IF(COUNTIF('Field-Season'!$A:$A,'Field-Base-End'!$A84)&gt;0, VLOOKUP('Field-Base-End'!$A84,'Field-Season'!$A:$M,5,FALSE))</f>
        <v>3</v>
      </c>
      <c r="G84" t="str">
        <f>'Field-Base-Start'!G84</f>
        <v>Y</v>
      </c>
    </row>
    <row r="85" spans="1:7" x14ac:dyDescent="0.2">
      <c r="A85" t="str">
        <f>'Field-Base-Start'!A85</f>
        <v>Ben Glover</v>
      </c>
      <c r="B85">
        <f>'Field-Base-Start'!B85-IF(COUNTIF('Bat-Season'!$A:$A,'Field-Base-End'!$A85)&gt;0, VLOOKUP('Field-Base-End'!$A85,'Bat-Season'!$A:$M,2,FALSE))</f>
        <v>17</v>
      </c>
      <c r="C85">
        <f>'Field-Base-Start'!C85-IF(COUNTIF('Field-Season'!$A:$A,'Field-Base-End'!$A85)&gt;0, VLOOKUP('Field-Base-End'!$A85,'Field-Season'!$A:$M,2,FALSE))</f>
        <v>2</v>
      </c>
      <c r="D85">
        <f>'Field-Base-Start'!D85-IF(COUNTIF('Field-Season'!$A:$A,'Field-Base-End'!$A85)&gt;0, VLOOKUP('Field-Base-End'!$A85,'Field-Season'!$A:$M,3,FALSE))</f>
        <v>0</v>
      </c>
      <c r="E85">
        <f>'Field-Base-Start'!E85-IF(COUNTIF('Field-Season'!$A:$A,'Field-Base-End'!$A85)&gt;0, VLOOKUP('Field-Base-End'!$A85,'Field-Season'!$A:$M,4,FALSE))</f>
        <v>0</v>
      </c>
      <c r="F85">
        <f>'Field-Base-Start'!F85-IF(COUNTIF('Field-Season'!$A:$A,'Field-Base-End'!$A85)&gt;0, VLOOKUP('Field-Base-End'!$A85,'Field-Season'!$A:$M,5,FALSE))</f>
        <v>0</v>
      </c>
      <c r="G85" t="str">
        <f>'Field-Base-Start'!G85</f>
        <v>N</v>
      </c>
    </row>
    <row r="86" spans="1:7" x14ac:dyDescent="0.2">
      <c r="A86" t="str">
        <f>'Field-Base-Start'!A86</f>
        <v>Liam Gray</v>
      </c>
      <c r="B86">
        <f>'Field-Base-Start'!B86-IF(COUNTIF('Bat-Season'!$A:$A,'Field-Base-End'!$A86)&gt;0, VLOOKUP('Field-Base-End'!$A86,'Bat-Season'!$A:$M,2,FALSE))</f>
        <v>33</v>
      </c>
      <c r="C86">
        <f>'Field-Base-Start'!C86-IF(COUNTIF('Field-Season'!$A:$A,'Field-Base-End'!$A86)&gt;0, VLOOKUP('Field-Base-End'!$A86,'Field-Season'!$A:$M,2,FALSE))</f>
        <v>8</v>
      </c>
      <c r="D86">
        <f>'Field-Base-Start'!D86-IF(COUNTIF('Field-Season'!$A:$A,'Field-Base-End'!$A86)&gt;0, VLOOKUP('Field-Base-End'!$A86,'Field-Season'!$A:$M,3,FALSE))</f>
        <v>1</v>
      </c>
      <c r="E86">
        <f>'Field-Base-Start'!E86-IF(COUNTIF('Field-Season'!$A:$A,'Field-Base-End'!$A86)&gt;0, VLOOKUP('Field-Base-End'!$A86,'Field-Season'!$A:$M,4,FALSE))</f>
        <v>0</v>
      </c>
      <c r="F86">
        <f>'Field-Base-Start'!F86-IF(COUNTIF('Field-Season'!$A:$A,'Field-Base-End'!$A86)&gt;0, VLOOKUP('Field-Base-End'!$A86,'Field-Season'!$A:$M,5,FALSE))</f>
        <v>0</v>
      </c>
      <c r="G86" t="str">
        <f>'Field-Base-Start'!G86</f>
        <v>Y</v>
      </c>
    </row>
    <row r="87" spans="1:7" x14ac:dyDescent="0.2">
      <c r="A87" t="str">
        <f>'Field-Base-Start'!A87</f>
        <v>Joe Green</v>
      </c>
      <c r="B87">
        <f>'Field-Base-Start'!B87-IF(COUNTIF('Bat-Season'!$A:$A,'Field-Base-End'!$A87)&gt;0, VLOOKUP('Field-Base-End'!$A87,'Bat-Season'!$A:$M,2,FALSE))</f>
        <v>31</v>
      </c>
      <c r="C87">
        <f>'Field-Base-Start'!C87-IF(COUNTIF('Field-Season'!$A:$A,'Field-Base-End'!$A87)&gt;0, VLOOKUP('Field-Base-End'!$A87,'Field-Season'!$A:$M,2,FALSE))</f>
        <v>15</v>
      </c>
      <c r="D87">
        <f>'Field-Base-Start'!D87-IF(COUNTIF('Field-Season'!$A:$A,'Field-Base-End'!$A87)&gt;0, VLOOKUP('Field-Base-End'!$A87,'Field-Season'!$A:$M,3,FALSE))</f>
        <v>0</v>
      </c>
      <c r="E87">
        <f>'Field-Base-Start'!E87-IF(COUNTIF('Field-Season'!$A:$A,'Field-Base-End'!$A87)&gt;0, VLOOKUP('Field-Base-End'!$A87,'Field-Season'!$A:$M,4,FALSE))</f>
        <v>0</v>
      </c>
      <c r="F87">
        <f>'Field-Base-Start'!F87-IF(COUNTIF('Field-Season'!$A:$A,'Field-Base-End'!$A87)&gt;0, VLOOKUP('Field-Base-End'!$A87,'Field-Season'!$A:$M,5,FALSE))</f>
        <v>0</v>
      </c>
      <c r="G87" t="str">
        <f>'Field-Base-Start'!G87</f>
        <v>N</v>
      </c>
    </row>
    <row r="88" spans="1:7" x14ac:dyDescent="0.2">
      <c r="A88" t="str">
        <f>'Field-Base-Start'!A88</f>
        <v>J Habib</v>
      </c>
      <c r="B88">
        <f>'Field-Base-Start'!B88-IF(COUNTIF('Bat-Season'!$A:$A,'Field-Base-End'!$A88)&gt;0, VLOOKUP('Field-Base-End'!$A88,'Bat-Season'!$A:$M,2,FALSE))</f>
        <v>1</v>
      </c>
      <c r="C88">
        <f>'Field-Base-Start'!C88-IF(COUNTIF('Field-Season'!$A:$A,'Field-Base-End'!$A88)&gt;0, VLOOKUP('Field-Base-End'!$A88,'Field-Season'!$A:$M,2,FALSE))</f>
        <v>0</v>
      </c>
      <c r="D88">
        <f>'Field-Base-Start'!D88-IF(COUNTIF('Field-Season'!$A:$A,'Field-Base-End'!$A88)&gt;0, VLOOKUP('Field-Base-End'!$A88,'Field-Season'!$A:$M,3,FALSE))</f>
        <v>0</v>
      </c>
      <c r="E88">
        <f>'Field-Base-Start'!E88-IF(COUNTIF('Field-Season'!$A:$A,'Field-Base-End'!$A88)&gt;0, VLOOKUP('Field-Base-End'!$A88,'Field-Season'!$A:$M,4,FALSE))</f>
        <v>0</v>
      </c>
      <c r="F88">
        <f>'Field-Base-Start'!F88-IF(COUNTIF('Field-Season'!$A:$A,'Field-Base-End'!$A88)&gt;0, VLOOKUP('Field-Base-End'!$A88,'Field-Season'!$A:$M,5,FALSE))</f>
        <v>0</v>
      </c>
      <c r="G88" t="str">
        <f>'Field-Base-Start'!G88</f>
        <v>N</v>
      </c>
    </row>
    <row r="89" spans="1:7" x14ac:dyDescent="0.2">
      <c r="A89" t="str">
        <f>'Field-Base-Start'!A89</f>
        <v>Steve Hamer</v>
      </c>
      <c r="B89">
        <f>'Field-Base-Start'!B89-IF(COUNTIF('Bat-Season'!$A:$A,'Field-Base-End'!$A89)&gt;0, VLOOKUP('Field-Base-End'!$A89,'Bat-Season'!$A:$M,2,FALSE))</f>
        <v>81</v>
      </c>
      <c r="C89">
        <f>'Field-Base-Start'!C89-IF(COUNTIF('Field-Season'!$A:$A,'Field-Base-End'!$A89)&gt;0, VLOOKUP('Field-Base-End'!$A89,'Field-Season'!$A:$M,2,FALSE))</f>
        <v>25</v>
      </c>
      <c r="D89">
        <f>'Field-Base-Start'!D89-IF(COUNTIF('Field-Season'!$A:$A,'Field-Base-End'!$A89)&gt;0, VLOOKUP('Field-Base-End'!$A89,'Field-Season'!$A:$M,3,FALSE))</f>
        <v>0</v>
      </c>
      <c r="E89">
        <f>'Field-Base-Start'!E89-IF(COUNTIF('Field-Season'!$A:$A,'Field-Base-End'!$A89)&gt;0, VLOOKUP('Field-Base-End'!$A89,'Field-Season'!$A:$M,4,FALSE))</f>
        <v>0</v>
      </c>
      <c r="F89">
        <f>'Field-Base-Start'!F89-IF(COUNTIF('Field-Season'!$A:$A,'Field-Base-End'!$A89)&gt;0, VLOOKUP('Field-Base-End'!$A89,'Field-Season'!$A:$M,5,FALSE))</f>
        <v>0</v>
      </c>
      <c r="G89" t="str">
        <f>'Field-Base-Start'!G89</f>
        <v>N</v>
      </c>
    </row>
    <row r="90" spans="1:7" x14ac:dyDescent="0.2">
      <c r="A90" t="str">
        <f>'Field-Base-Start'!A90</f>
        <v>Tim Hapgood</v>
      </c>
      <c r="B90">
        <f>'Field-Base-Start'!B90-IF(COUNTIF('Bat-Season'!$A:$A,'Field-Base-End'!$A90)&gt;0, VLOOKUP('Field-Base-End'!$A90,'Bat-Season'!$A:$M,2,FALSE))</f>
        <v>1</v>
      </c>
      <c r="C90">
        <f>'Field-Base-Start'!C90-IF(COUNTIF('Field-Season'!$A:$A,'Field-Base-End'!$A90)&gt;0, VLOOKUP('Field-Base-End'!$A90,'Field-Season'!$A:$M,2,FALSE))</f>
        <v>1</v>
      </c>
      <c r="D90">
        <f>'Field-Base-Start'!D90-IF(COUNTIF('Field-Season'!$A:$A,'Field-Base-End'!$A90)&gt;0, VLOOKUP('Field-Base-End'!$A90,'Field-Season'!$A:$M,3,FALSE))</f>
        <v>0</v>
      </c>
      <c r="E90">
        <f>'Field-Base-Start'!E90-IF(COUNTIF('Field-Season'!$A:$A,'Field-Base-End'!$A90)&gt;0, VLOOKUP('Field-Base-End'!$A90,'Field-Season'!$A:$M,4,FALSE))</f>
        <v>0</v>
      </c>
      <c r="F90">
        <f>'Field-Base-Start'!F90-IF(COUNTIF('Field-Season'!$A:$A,'Field-Base-End'!$A90)&gt;0, VLOOKUP('Field-Base-End'!$A90,'Field-Season'!$A:$M,5,FALSE))</f>
        <v>0</v>
      </c>
      <c r="G90" t="str">
        <f>'Field-Base-Start'!G90</f>
        <v>Y</v>
      </c>
    </row>
    <row r="91" spans="1:7" x14ac:dyDescent="0.2">
      <c r="A91" t="str">
        <f>'Field-Base-Start'!A91</f>
        <v>A Hargreaves</v>
      </c>
      <c r="B91">
        <f>'Field-Base-Start'!B91-IF(COUNTIF('Bat-Season'!$A:$A,'Field-Base-End'!$A91)&gt;0, VLOOKUP('Field-Base-End'!$A91,'Bat-Season'!$A:$M,2,FALSE))</f>
        <v>23</v>
      </c>
      <c r="C91">
        <f>'Field-Base-Start'!C91-IF(COUNTIF('Field-Season'!$A:$A,'Field-Base-End'!$A91)&gt;0, VLOOKUP('Field-Base-End'!$A91,'Field-Season'!$A:$M,2,FALSE))</f>
        <v>3</v>
      </c>
      <c r="D91">
        <f>'Field-Base-Start'!D91-IF(COUNTIF('Field-Season'!$A:$A,'Field-Base-End'!$A91)&gt;0, VLOOKUP('Field-Base-End'!$A91,'Field-Season'!$A:$M,3,FALSE))</f>
        <v>0</v>
      </c>
      <c r="E91">
        <f>'Field-Base-Start'!E91-IF(COUNTIF('Field-Season'!$A:$A,'Field-Base-End'!$A91)&gt;0, VLOOKUP('Field-Base-End'!$A91,'Field-Season'!$A:$M,4,FALSE))</f>
        <v>0</v>
      </c>
      <c r="F91">
        <f>'Field-Base-Start'!F91-IF(COUNTIF('Field-Season'!$A:$A,'Field-Base-End'!$A91)&gt;0, VLOOKUP('Field-Base-End'!$A91,'Field-Season'!$A:$M,5,FALSE))</f>
        <v>0</v>
      </c>
      <c r="G91" t="str">
        <f>'Field-Base-Start'!G91</f>
        <v>N</v>
      </c>
    </row>
    <row r="92" spans="1:7" x14ac:dyDescent="0.2">
      <c r="A92" t="str">
        <f>'Field-Base-Start'!A92</f>
        <v>Julian Harris</v>
      </c>
      <c r="B92">
        <f>'Field-Base-Start'!B92-IF(COUNTIF('Bat-Season'!$A:$A,'Field-Base-End'!$A92)&gt;0, VLOOKUP('Field-Base-End'!$A92,'Bat-Season'!$A:$M,2,FALSE))</f>
        <v>1</v>
      </c>
      <c r="C92">
        <f>'Field-Base-Start'!C92-IF(COUNTIF('Field-Season'!$A:$A,'Field-Base-End'!$A92)&gt;0, VLOOKUP('Field-Base-End'!$A92,'Field-Season'!$A:$M,2,FALSE))</f>
        <v>0</v>
      </c>
      <c r="D92">
        <f>'Field-Base-Start'!D92-IF(COUNTIF('Field-Season'!$A:$A,'Field-Base-End'!$A92)&gt;0, VLOOKUP('Field-Base-End'!$A92,'Field-Season'!$A:$M,3,FALSE))</f>
        <v>0</v>
      </c>
      <c r="E92">
        <f>'Field-Base-Start'!E92-IF(COUNTIF('Field-Season'!$A:$A,'Field-Base-End'!$A92)&gt;0, VLOOKUP('Field-Base-End'!$A92,'Field-Season'!$A:$M,4,FALSE))</f>
        <v>0</v>
      </c>
      <c r="F92">
        <f>'Field-Base-Start'!F92-IF(COUNTIF('Field-Season'!$A:$A,'Field-Base-End'!$A92)&gt;0, VLOOKUP('Field-Base-End'!$A92,'Field-Season'!$A:$M,5,FALSE))</f>
        <v>0</v>
      </c>
      <c r="G92" t="str">
        <f>'Field-Base-Start'!G92</f>
        <v>N</v>
      </c>
    </row>
    <row r="93" spans="1:7" x14ac:dyDescent="0.2">
      <c r="A93" t="str">
        <f>'Field-Base-Start'!A93</f>
        <v>D Harvey</v>
      </c>
      <c r="B93">
        <f>'Field-Base-Start'!B93-IF(COUNTIF('Bat-Season'!$A:$A,'Field-Base-End'!$A93)&gt;0, VLOOKUP('Field-Base-End'!$A93,'Bat-Season'!$A:$M,2,FALSE))</f>
        <v>1</v>
      </c>
      <c r="C93">
        <f>'Field-Base-Start'!C93-IF(COUNTIF('Field-Season'!$A:$A,'Field-Base-End'!$A93)&gt;0, VLOOKUP('Field-Base-End'!$A93,'Field-Season'!$A:$M,2,FALSE))</f>
        <v>0</v>
      </c>
      <c r="D93">
        <f>'Field-Base-Start'!D93-IF(COUNTIF('Field-Season'!$A:$A,'Field-Base-End'!$A93)&gt;0, VLOOKUP('Field-Base-End'!$A93,'Field-Season'!$A:$M,3,FALSE))</f>
        <v>0</v>
      </c>
      <c r="E93">
        <f>'Field-Base-Start'!E93-IF(COUNTIF('Field-Season'!$A:$A,'Field-Base-End'!$A93)&gt;0, VLOOKUP('Field-Base-End'!$A93,'Field-Season'!$A:$M,4,FALSE))</f>
        <v>0</v>
      </c>
      <c r="F93">
        <f>'Field-Base-Start'!F93-IF(COUNTIF('Field-Season'!$A:$A,'Field-Base-End'!$A93)&gt;0, VLOOKUP('Field-Base-End'!$A93,'Field-Season'!$A:$M,5,FALSE))</f>
        <v>0</v>
      </c>
      <c r="G93" t="str">
        <f>'Field-Base-Start'!G93</f>
        <v>N</v>
      </c>
    </row>
    <row r="94" spans="1:7" x14ac:dyDescent="0.2">
      <c r="A94" t="str">
        <f>'Field-Base-Start'!A94</f>
        <v>Leo Hawkins</v>
      </c>
      <c r="B94">
        <f>'Field-Base-Start'!B94-IF(COUNTIF('Bat-Season'!$A:$A,'Field-Base-End'!$A94)&gt;0, VLOOKUP('Field-Base-End'!$A94,'Bat-Season'!$A:$M,2,FALSE))</f>
        <v>8</v>
      </c>
      <c r="C94">
        <f>'Field-Base-Start'!C94-IF(COUNTIF('Field-Season'!$A:$A,'Field-Base-End'!$A94)&gt;0, VLOOKUP('Field-Base-End'!$A94,'Field-Season'!$A:$M,2,FALSE))</f>
        <v>2</v>
      </c>
      <c r="D94">
        <f>'Field-Base-Start'!D94-IF(COUNTIF('Field-Season'!$A:$A,'Field-Base-End'!$A94)&gt;0, VLOOKUP('Field-Base-End'!$A94,'Field-Season'!$A:$M,3,FALSE))</f>
        <v>0</v>
      </c>
      <c r="E94">
        <f>'Field-Base-Start'!E94-IF(COUNTIF('Field-Season'!$A:$A,'Field-Base-End'!$A94)&gt;0, VLOOKUP('Field-Base-End'!$A94,'Field-Season'!$A:$M,4,FALSE))</f>
        <v>0</v>
      </c>
      <c r="F94">
        <f>'Field-Base-Start'!F94-IF(COUNTIF('Field-Season'!$A:$A,'Field-Base-End'!$A94)&gt;0, VLOOKUP('Field-Base-End'!$A94,'Field-Season'!$A:$M,5,FALSE))</f>
        <v>0</v>
      </c>
      <c r="G94" t="str">
        <f>'Field-Base-Start'!G94</f>
        <v>N</v>
      </c>
    </row>
    <row r="95" spans="1:7" x14ac:dyDescent="0.2">
      <c r="A95" t="str">
        <f>'Field-Base-Start'!A95</f>
        <v>J Henderson</v>
      </c>
      <c r="B95">
        <f>'Field-Base-Start'!B95-IF(COUNTIF('Bat-Season'!$A:$A,'Field-Base-End'!$A95)&gt;0, VLOOKUP('Field-Base-End'!$A95,'Bat-Season'!$A:$M,2,FALSE))</f>
        <v>1</v>
      </c>
      <c r="C95">
        <f>'Field-Base-Start'!C95-IF(COUNTIF('Field-Season'!$A:$A,'Field-Base-End'!$A95)&gt;0, VLOOKUP('Field-Base-End'!$A95,'Field-Season'!$A:$M,2,FALSE))</f>
        <v>0</v>
      </c>
      <c r="D95">
        <f>'Field-Base-Start'!D95-IF(COUNTIF('Field-Season'!$A:$A,'Field-Base-End'!$A95)&gt;0, VLOOKUP('Field-Base-End'!$A95,'Field-Season'!$A:$M,3,FALSE))</f>
        <v>0</v>
      </c>
      <c r="E95">
        <f>'Field-Base-Start'!E95-IF(COUNTIF('Field-Season'!$A:$A,'Field-Base-End'!$A95)&gt;0, VLOOKUP('Field-Base-End'!$A95,'Field-Season'!$A:$M,4,FALSE))</f>
        <v>0</v>
      </c>
      <c r="F95">
        <f>'Field-Base-Start'!F95-IF(COUNTIF('Field-Season'!$A:$A,'Field-Base-End'!$A95)&gt;0, VLOOKUP('Field-Base-End'!$A95,'Field-Season'!$A:$M,5,FALSE))</f>
        <v>0</v>
      </c>
      <c r="G95" t="str">
        <f>'Field-Base-Start'!G95</f>
        <v>N</v>
      </c>
    </row>
    <row r="96" spans="1:7" x14ac:dyDescent="0.2">
      <c r="A96" t="str">
        <f>'Field-Base-Start'!A96</f>
        <v>Carl Hey</v>
      </c>
      <c r="B96">
        <f>'Field-Base-Start'!B96-IF(COUNTIF('Bat-Season'!$A:$A,'Field-Base-End'!$A96)&gt;0, VLOOKUP('Field-Base-End'!$A96,'Bat-Season'!$A:$M,2,FALSE))</f>
        <v>4</v>
      </c>
      <c r="C96">
        <f>'Field-Base-Start'!C96-IF(COUNTIF('Field-Season'!$A:$A,'Field-Base-End'!$A96)&gt;0, VLOOKUP('Field-Base-End'!$A96,'Field-Season'!$A:$M,2,FALSE))</f>
        <v>0</v>
      </c>
      <c r="D96">
        <f>'Field-Base-Start'!D96-IF(COUNTIF('Field-Season'!$A:$A,'Field-Base-End'!$A96)&gt;0, VLOOKUP('Field-Base-End'!$A96,'Field-Season'!$A:$M,3,FALSE))</f>
        <v>0</v>
      </c>
      <c r="E96">
        <f>'Field-Base-Start'!E96-IF(COUNTIF('Field-Season'!$A:$A,'Field-Base-End'!$A96)&gt;0, VLOOKUP('Field-Base-End'!$A96,'Field-Season'!$A:$M,4,FALSE))</f>
        <v>0</v>
      </c>
      <c r="F96">
        <f>'Field-Base-Start'!F96-IF(COUNTIF('Field-Season'!$A:$A,'Field-Base-End'!$A96)&gt;0, VLOOKUP('Field-Base-End'!$A96,'Field-Season'!$A:$M,5,FALSE))</f>
        <v>0</v>
      </c>
      <c r="G96" t="str">
        <f>'Field-Base-Start'!G96</f>
        <v>N</v>
      </c>
    </row>
    <row r="97" spans="1:7" x14ac:dyDescent="0.2">
      <c r="A97" t="str">
        <f>'Field-Base-Start'!A97</f>
        <v>M Hiley</v>
      </c>
      <c r="B97">
        <f>'Field-Base-Start'!B97-IF(COUNTIF('Bat-Season'!$A:$A,'Field-Base-End'!$A97)&gt;0, VLOOKUP('Field-Base-End'!$A97,'Bat-Season'!$A:$M,2,FALSE))</f>
        <v>23</v>
      </c>
      <c r="C97">
        <f>'Field-Base-Start'!C97-IF(COUNTIF('Field-Season'!$A:$A,'Field-Base-End'!$A97)&gt;0, VLOOKUP('Field-Base-End'!$A97,'Field-Season'!$A:$M,2,FALSE))</f>
        <v>10</v>
      </c>
      <c r="D97">
        <f>'Field-Base-Start'!D97-IF(COUNTIF('Field-Season'!$A:$A,'Field-Base-End'!$A97)&gt;0, VLOOKUP('Field-Base-End'!$A97,'Field-Season'!$A:$M,3,FALSE))</f>
        <v>0</v>
      </c>
      <c r="E97">
        <f>'Field-Base-Start'!E97-IF(COUNTIF('Field-Season'!$A:$A,'Field-Base-End'!$A97)&gt;0, VLOOKUP('Field-Base-End'!$A97,'Field-Season'!$A:$M,4,FALSE))</f>
        <v>0</v>
      </c>
      <c r="F97">
        <f>'Field-Base-Start'!F97-IF(COUNTIF('Field-Season'!$A:$A,'Field-Base-End'!$A97)&gt;0, VLOOKUP('Field-Base-End'!$A97,'Field-Season'!$A:$M,5,FALSE))</f>
        <v>0</v>
      </c>
      <c r="G97" t="str">
        <f>'Field-Base-Start'!G97</f>
        <v>N</v>
      </c>
    </row>
    <row r="98" spans="1:7" x14ac:dyDescent="0.2">
      <c r="A98" t="str">
        <f>'Field-Base-Start'!A98</f>
        <v>R Hobbs</v>
      </c>
      <c r="B98">
        <f>'Field-Base-Start'!B98-IF(COUNTIF('Bat-Season'!$A:$A,'Field-Base-End'!$A98)&gt;0, VLOOKUP('Field-Base-End'!$A98,'Bat-Season'!$A:$M,2,FALSE))</f>
        <v>22</v>
      </c>
      <c r="C98">
        <f>'Field-Base-Start'!C98-IF(COUNTIF('Field-Season'!$A:$A,'Field-Base-End'!$A98)&gt;0, VLOOKUP('Field-Base-End'!$A98,'Field-Season'!$A:$M,2,FALSE))</f>
        <v>8</v>
      </c>
      <c r="D98">
        <f>'Field-Base-Start'!D98-IF(COUNTIF('Field-Season'!$A:$A,'Field-Base-End'!$A98)&gt;0, VLOOKUP('Field-Base-End'!$A98,'Field-Season'!$A:$M,3,FALSE))</f>
        <v>0</v>
      </c>
      <c r="E98">
        <f>'Field-Base-Start'!E98-IF(COUNTIF('Field-Season'!$A:$A,'Field-Base-End'!$A98)&gt;0, VLOOKUP('Field-Base-End'!$A98,'Field-Season'!$A:$M,4,FALSE))</f>
        <v>0</v>
      </c>
      <c r="F98">
        <f>'Field-Base-Start'!F98-IF(COUNTIF('Field-Season'!$A:$A,'Field-Base-End'!$A98)&gt;0, VLOOKUP('Field-Base-End'!$A98,'Field-Season'!$A:$M,5,FALSE))</f>
        <v>0</v>
      </c>
      <c r="G98" t="str">
        <f>'Field-Base-Start'!G98</f>
        <v>N</v>
      </c>
    </row>
    <row r="99" spans="1:7" x14ac:dyDescent="0.2">
      <c r="A99" t="str">
        <f>'Field-Base-Start'!A99</f>
        <v>D Hooper</v>
      </c>
      <c r="B99">
        <f>'Field-Base-Start'!B99-IF(COUNTIF('Bat-Season'!$A:$A,'Field-Base-End'!$A99)&gt;0, VLOOKUP('Field-Base-End'!$A99,'Bat-Season'!$A:$M,2,FALSE))</f>
        <v>25</v>
      </c>
      <c r="C99">
        <f>'Field-Base-Start'!C99-IF(COUNTIF('Field-Season'!$A:$A,'Field-Base-End'!$A99)&gt;0, VLOOKUP('Field-Base-End'!$A99,'Field-Season'!$A:$M,2,FALSE))</f>
        <v>8</v>
      </c>
      <c r="D99">
        <f>'Field-Base-Start'!D99-IF(COUNTIF('Field-Season'!$A:$A,'Field-Base-End'!$A99)&gt;0, VLOOKUP('Field-Base-End'!$A99,'Field-Season'!$A:$M,3,FALSE))</f>
        <v>0</v>
      </c>
      <c r="E99">
        <f>'Field-Base-Start'!E99-IF(COUNTIF('Field-Season'!$A:$A,'Field-Base-End'!$A99)&gt;0, VLOOKUP('Field-Base-End'!$A99,'Field-Season'!$A:$M,4,FALSE))</f>
        <v>0</v>
      </c>
      <c r="F99">
        <f>'Field-Base-Start'!F99-IF(COUNTIF('Field-Season'!$A:$A,'Field-Base-End'!$A99)&gt;0, VLOOKUP('Field-Base-End'!$A99,'Field-Season'!$A:$M,5,FALSE))</f>
        <v>0</v>
      </c>
      <c r="G99" t="str">
        <f>'Field-Base-Start'!G99</f>
        <v>N</v>
      </c>
    </row>
    <row r="100" spans="1:7" x14ac:dyDescent="0.2">
      <c r="A100" t="str">
        <f>'Field-Base-Start'!A100</f>
        <v>Scott Hoskin</v>
      </c>
      <c r="B100">
        <f>'Field-Base-Start'!B100-IF(COUNTIF('Bat-Season'!$A:$A,'Field-Base-End'!$A100)&gt;0, VLOOKUP('Field-Base-End'!$A100,'Bat-Season'!$A:$M,2,FALSE))</f>
        <v>127</v>
      </c>
      <c r="C100">
        <f>'Field-Base-Start'!C100-IF(COUNTIF('Field-Season'!$A:$A,'Field-Base-End'!$A100)&gt;0, VLOOKUP('Field-Base-End'!$A100,'Field-Season'!$A:$M,2,FALSE))</f>
        <v>22</v>
      </c>
      <c r="D100">
        <f>'Field-Base-Start'!D100-IF(COUNTIF('Field-Season'!$A:$A,'Field-Base-End'!$A100)&gt;0, VLOOKUP('Field-Base-End'!$A100,'Field-Season'!$A:$M,3,FALSE))</f>
        <v>0</v>
      </c>
      <c r="E100">
        <f>'Field-Base-Start'!E100-IF(COUNTIF('Field-Season'!$A:$A,'Field-Base-End'!$A100)&gt;0, VLOOKUP('Field-Base-End'!$A100,'Field-Season'!$A:$M,4,FALSE))</f>
        <v>0</v>
      </c>
      <c r="F100">
        <f>'Field-Base-Start'!F100-IF(COUNTIF('Field-Season'!$A:$A,'Field-Base-End'!$A100)&gt;0, VLOOKUP('Field-Base-End'!$A100,'Field-Season'!$A:$M,5,FALSE))</f>
        <v>0</v>
      </c>
      <c r="G100" t="str">
        <f>'Field-Base-Start'!G100</f>
        <v>N</v>
      </c>
    </row>
    <row r="101" spans="1:7" x14ac:dyDescent="0.2">
      <c r="A101" t="str">
        <f>'Field-Base-Start'!A101</f>
        <v>S Houchin</v>
      </c>
      <c r="B101">
        <f>'Field-Base-Start'!B101-IF(COUNTIF('Bat-Season'!$A:$A,'Field-Base-End'!$A101)&gt;0, VLOOKUP('Field-Base-End'!$A101,'Bat-Season'!$A:$M,2,FALSE))</f>
        <v>146</v>
      </c>
      <c r="C101">
        <f>'Field-Base-Start'!C101-IF(COUNTIF('Field-Season'!$A:$A,'Field-Base-End'!$A101)&gt;0, VLOOKUP('Field-Base-End'!$A101,'Field-Season'!$A:$M,2,FALSE))</f>
        <v>23</v>
      </c>
      <c r="D101">
        <f>'Field-Base-Start'!D101-IF(COUNTIF('Field-Season'!$A:$A,'Field-Base-End'!$A101)&gt;0, VLOOKUP('Field-Base-End'!$A101,'Field-Season'!$A:$M,3,FALSE))</f>
        <v>0</v>
      </c>
      <c r="E101">
        <f>'Field-Base-Start'!E101-IF(COUNTIF('Field-Season'!$A:$A,'Field-Base-End'!$A101)&gt;0, VLOOKUP('Field-Base-End'!$A101,'Field-Season'!$A:$M,4,FALSE))</f>
        <v>1</v>
      </c>
      <c r="F101">
        <f>'Field-Base-Start'!F101-IF(COUNTIF('Field-Season'!$A:$A,'Field-Base-End'!$A101)&gt;0, VLOOKUP('Field-Base-End'!$A101,'Field-Season'!$A:$M,5,FALSE))</f>
        <v>0</v>
      </c>
      <c r="G101" t="str">
        <f>'Field-Base-Start'!G101</f>
        <v>N</v>
      </c>
    </row>
    <row r="102" spans="1:7" x14ac:dyDescent="0.2">
      <c r="A102" t="str">
        <f>'Field-Base-Start'!A102</f>
        <v>F Hussain</v>
      </c>
      <c r="B102">
        <f>'Field-Base-Start'!B102-IF(COUNTIF('Bat-Season'!$A:$A,'Field-Base-End'!$A102)&gt;0, VLOOKUP('Field-Base-End'!$A102,'Bat-Season'!$A:$M,2,FALSE))</f>
        <v>32</v>
      </c>
      <c r="C102">
        <f>'Field-Base-Start'!C102-IF(COUNTIF('Field-Season'!$A:$A,'Field-Base-End'!$A102)&gt;0, VLOOKUP('Field-Base-End'!$A102,'Field-Season'!$A:$M,2,FALSE))</f>
        <v>8</v>
      </c>
      <c r="D102">
        <f>'Field-Base-Start'!D102-IF(COUNTIF('Field-Season'!$A:$A,'Field-Base-End'!$A102)&gt;0, VLOOKUP('Field-Base-End'!$A102,'Field-Season'!$A:$M,3,FALSE))</f>
        <v>0</v>
      </c>
      <c r="E102">
        <f>'Field-Base-Start'!E102-IF(COUNTIF('Field-Season'!$A:$A,'Field-Base-End'!$A102)&gt;0, VLOOKUP('Field-Base-End'!$A102,'Field-Season'!$A:$M,4,FALSE))</f>
        <v>0</v>
      </c>
      <c r="F102">
        <f>'Field-Base-Start'!F102-IF(COUNTIF('Field-Season'!$A:$A,'Field-Base-End'!$A102)&gt;0, VLOOKUP('Field-Base-End'!$A102,'Field-Season'!$A:$M,5,FALSE))</f>
        <v>0</v>
      </c>
      <c r="G102" t="str">
        <f>'Field-Base-Start'!G102</f>
        <v>N</v>
      </c>
    </row>
    <row r="103" spans="1:7" x14ac:dyDescent="0.2">
      <c r="A103" t="str">
        <f>'Field-Base-Start'!A103</f>
        <v>S Hussain</v>
      </c>
      <c r="B103">
        <f>'Field-Base-Start'!B103-IF(COUNTIF('Bat-Season'!$A:$A,'Field-Base-End'!$A103)&gt;0, VLOOKUP('Field-Base-End'!$A103,'Bat-Season'!$A:$M,2,FALSE))</f>
        <v>104</v>
      </c>
      <c r="C103">
        <f>'Field-Base-Start'!C103-IF(COUNTIF('Field-Season'!$A:$A,'Field-Base-End'!$A103)&gt;0, VLOOKUP('Field-Base-End'!$A103,'Field-Season'!$A:$M,2,FALSE))</f>
        <v>17</v>
      </c>
      <c r="D103">
        <f>'Field-Base-Start'!D103-IF(COUNTIF('Field-Season'!$A:$A,'Field-Base-End'!$A103)&gt;0, VLOOKUP('Field-Base-End'!$A103,'Field-Season'!$A:$M,3,FALSE))</f>
        <v>0</v>
      </c>
      <c r="E103">
        <f>'Field-Base-Start'!E103-IF(COUNTIF('Field-Season'!$A:$A,'Field-Base-End'!$A103)&gt;0, VLOOKUP('Field-Base-End'!$A103,'Field-Season'!$A:$M,4,FALSE))</f>
        <v>0</v>
      </c>
      <c r="F103">
        <f>'Field-Base-Start'!F103-IF(COUNTIF('Field-Season'!$A:$A,'Field-Base-End'!$A103)&gt;0, VLOOKUP('Field-Base-End'!$A103,'Field-Season'!$A:$M,5,FALSE))</f>
        <v>0</v>
      </c>
      <c r="G103" t="str">
        <f>'Field-Base-Start'!G103</f>
        <v>N</v>
      </c>
    </row>
    <row r="104" spans="1:7" x14ac:dyDescent="0.2">
      <c r="A104" t="str">
        <f>'Field-Base-Start'!A104</f>
        <v>Ben Hynes</v>
      </c>
      <c r="B104">
        <f>'Field-Base-Start'!B104-IF(COUNTIF('Bat-Season'!$A:$A,'Field-Base-End'!$A104)&gt;0, VLOOKUP('Field-Base-End'!$A104,'Bat-Season'!$A:$M,2,FALSE))</f>
        <v>23</v>
      </c>
      <c r="C104">
        <f>'Field-Base-Start'!C104-IF(COUNTIF('Field-Season'!$A:$A,'Field-Base-End'!$A104)&gt;0, VLOOKUP('Field-Base-End'!$A104,'Field-Season'!$A:$M,2,FALSE))</f>
        <v>9</v>
      </c>
      <c r="D104">
        <f>'Field-Base-Start'!D104-IF(COUNTIF('Field-Season'!$A:$A,'Field-Base-End'!$A104)&gt;0, VLOOKUP('Field-Base-End'!$A104,'Field-Season'!$A:$M,3,FALSE))</f>
        <v>0</v>
      </c>
      <c r="E104">
        <f>'Field-Base-Start'!E104-IF(COUNTIF('Field-Season'!$A:$A,'Field-Base-End'!$A104)&gt;0, VLOOKUP('Field-Base-End'!$A104,'Field-Season'!$A:$M,4,FALSE))</f>
        <v>0</v>
      </c>
      <c r="F104">
        <f>'Field-Base-Start'!F104-IF(COUNTIF('Field-Season'!$A:$A,'Field-Base-End'!$A104)&gt;0, VLOOKUP('Field-Base-End'!$A104,'Field-Season'!$A:$M,5,FALSE))</f>
        <v>0</v>
      </c>
      <c r="G104" t="str">
        <f>'Field-Base-Start'!G104</f>
        <v>N</v>
      </c>
    </row>
    <row r="105" spans="1:7" x14ac:dyDescent="0.2">
      <c r="A105" t="str">
        <f>'Field-Base-Start'!A105</f>
        <v>Paul Hynes</v>
      </c>
      <c r="B105">
        <f>'Field-Base-Start'!B105-IF(COUNTIF('Bat-Season'!$A:$A,'Field-Base-End'!$A105)&gt;0, VLOOKUP('Field-Base-End'!$A105,'Bat-Season'!$A:$M,2,FALSE))</f>
        <v>46</v>
      </c>
      <c r="C105">
        <f>'Field-Base-Start'!C105-IF(COUNTIF('Field-Season'!$A:$A,'Field-Base-End'!$A105)&gt;0, VLOOKUP('Field-Base-End'!$A105,'Field-Season'!$A:$M,2,FALSE))</f>
        <v>20</v>
      </c>
      <c r="D105">
        <f>'Field-Base-Start'!D105-IF(COUNTIF('Field-Season'!$A:$A,'Field-Base-End'!$A105)&gt;0, VLOOKUP('Field-Base-End'!$A105,'Field-Season'!$A:$M,3,FALSE))</f>
        <v>0</v>
      </c>
      <c r="E105">
        <f>'Field-Base-Start'!E105-IF(COUNTIF('Field-Season'!$A:$A,'Field-Base-End'!$A105)&gt;0, VLOOKUP('Field-Base-End'!$A105,'Field-Season'!$A:$M,4,FALSE))</f>
        <v>0</v>
      </c>
      <c r="F105">
        <f>'Field-Base-Start'!F105-IF(COUNTIF('Field-Season'!$A:$A,'Field-Base-End'!$A105)&gt;0, VLOOKUP('Field-Base-End'!$A105,'Field-Season'!$A:$M,5,FALSE))</f>
        <v>0</v>
      </c>
      <c r="G105" t="str">
        <f>'Field-Base-Start'!G105</f>
        <v>Y</v>
      </c>
    </row>
    <row r="106" spans="1:7" x14ac:dyDescent="0.2">
      <c r="A106" t="str">
        <f>'Field-Base-Start'!A106</f>
        <v>P Jack</v>
      </c>
      <c r="B106">
        <f>'Field-Base-Start'!B106-IF(COUNTIF('Bat-Season'!$A:$A,'Field-Base-End'!$A106)&gt;0, VLOOKUP('Field-Base-End'!$A106,'Bat-Season'!$A:$M,2,FALSE))</f>
        <v>1</v>
      </c>
      <c r="C106">
        <f>'Field-Base-Start'!C106-IF(COUNTIF('Field-Season'!$A:$A,'Field-Base-End'!$A106)&gt;0, VLOOKUP('Field-Base-End'!$A106,'Field-Season'!$A:$M,2,FALSE))</f>
        <v>0</v>
      </c>
      <c r="D106">
        <f>'Field-Base-Start'!D106-IF(COUNTIF('Field-Season'!$A:$A,'Field-Base-End'!$A106)&gt;0, VLOOKUP('Field-Base-End'!$A106,'Field-Season'!$A:$M,3,FALSE))</f>
        <v>0</v>
      </c>
      <c r="E106">
        <f>'Field-Base-Start'!E106-IF(COUNTIF('Field-Season'!$A:$A,'Field-Base-End'!$A106)&gt;0, VLOOKUP('Field-Base-End'!$A106,'Field-Season'!$A:$M,4,FALSE))</f>
        <v>0</v>
      </c>
      <c r="F106">
        <f>'Field-Base-Start'!F106-IF(COUNTIF('Field-Season'!$A:$A,'Field-Base-End'!$A106)&gt;0, VLOOKUP('Field-Base-End'!$A106,'Field-Season'!$A:$M,5,FALSE))</f>
        <v>0</v>
      </c>
      <c r="G106" t="str">
        <f>'Field-Base-Start'!G106</f>
        <v>N</v>
      </c>
    </row>
    <row r="107" spans="1:7" x14ac:dyDescent="0.2">
      <c r="A107" t="str">
        <f>'Field-Base-Start'!A107</f>
        <v>James Jackson</v>
      </c>
      <c r="B107">
        <f>'Field-Base-Start'!B107-IF(COUNTIF('Bat-Season'!$A:$A,'Field-Base-End'!$A107)&gt;0, VLOOKUP('Field-Base-End'!$A107,'Bat-Season'!$A:$M,2,FALSE))</f>
        <v>151</v>
      </c>
      <c r="C107">
        <f>'Field-Base-Start'!C107-IF(COUNTIF('Field-Season'!$A:$A,'Field-Base-End'!$A107)&gt;0, VLOOKUP('Field-Base-End'!$A107,'Field-Season'!$A:$M,2,FALSE))</f>
        <v>17</v>
      </c>
      <c r="D107">
        <f>'Field-Base-Start'!D107-IF(COUNTIF('Field-Season'!$A:$A,'Field-Base-End'!$A107)&gt;0, VLOOKUP('Field-Base-End'!$A107,'Field-Season'!$A:$M,3,FALSE))</f>
        <v>0</v>
      </c>
      <c r="E107">
        <f>'Field-Base-Start'!E107-IF(COUNTIF('Field-Season'!$A:$A,'Field-Base-End'!$A107)&gt;0, VLOOKUP('Field-Base-End'!$A107,'Field-Season'!$A:$M,4,FALSE))</f>
        <v>0</v>
      </c>
      <c r="F107">
        <f>'Field-Base-Start'!F107-IF(COUNTIF('Field-Season'!$A:$A,'Field-Base-End'!$A107)&gt;0, VLOOKUP('Field-Base-End'!$A107,'Field-Season'!$A:$M,5,FALSE))</f>
        <v>0</v>
      </c>
      <c r="G107" t="str">
        <f>'Field-Base-Start'!G107</f>
        <v>N</v>
      </c>
    </row>
    <row r="108" spans="1:7" x14ac:dyDescent="0.2">
      <c r="A108" t="str">
        <f>'Field-Base-Start'!A108</f>
        <v>Luke Jackson</v>
      </c>
      <c r="B108">
        <f>'Field-Base-Start'!B108-IF(COUNTIF('Bat-Season'!$A:$A,'Field-Base-End'!$A108)&gt;0, VLOOKUP('Field-Base-End'!$A108,'Bat-Season'!$A:$M,2,FALSE))</f>
        <v>1</v>
      </c>
      <c r="C108">
        <f>'Field-Base-Start'!C108-IF(COUNTIF('Field-Season'!$A:$A,'Field-Base-End'!$A108)&gt;0, VLOOKUP('Field-Base-End'!$A108,'Field-Season'!$A:$M,2,FALSE))</f>
        <v>2</v>
      </c>
      <c r="D108">
        <f>'Field-Base-Start'!D108-IF(COUNTIF('Field-Season'!$A:$A,'Field-Base-End'!$A108)&gt;0, VLOOKUP('Field-Base-End'!$A108,'Field-Season'!$A:$M,3,FALSE))</f>
        <v>0</v>
      </c>
      <c r="E108">
        <f>'Field-Base-Start'!E108-IF(COUNTIF('Field-Season'!$A:$A,'Field-Base-End'!$A108)&gt;0, VLOOKUP('Field-Base-End'!$A108,'Field-Season'!$A:$M,4,FALSE))</f>
        <v>0</v>
      </c>
      <c r="F108">
        <f>'Field-Base-Start'!F108-IF(COUNTIF('Field-Season'!$A:$A,'Field-Base-End'!$A108)&gt;0, VLOOKUP('Field-Base-End'!$A108,'Field-Season'!$A:$M,5,FALSE))</f>
        <v>0</v>
      </c>
      <c r="G108" t="str">
        <f>'Field-Base-Start'!G108</f>
        <v>N</v>
      </c>
    </row>
    <row r="109" spans="1:7" x14ac:dyDescent="0.2">
      <c r="A109" t="str">
        <f>'Field-Base-Start'!A109</f>
        <v>F Jagger</v>
      </c>
      <c r="B109">
        <f>'Field-Base-Start'!B109-IF(COUNTIF('Bat-Season'!$A:$A,'Field-Base-End'!$A109)&gt;0, VLOOKUP('Field-Base-End'!$A109,'Bat-Season'!$A:$M,2,FALSE))</f>
        <v>5</v>
      </c>
      <c r="C109">
        <f>'Field-Base-Start'!C109-IF(COUNTIF('Field-Season'!$A:$A,'Field-Base-End'!$A109)&gt;0, VLOOKUP('Field-Base-End'!$A109,'Field-Season'!$A:$M,2,FALSE))</f>
        <v>1</v>
      </c>
      <c r="D109">
        <f>'Field-Base-Start'!D109-IF(COUNTIF('Field-Season'!$A:$A,'Field-Base-End'!$A109)&gt;0, VLOOKUP('Field-Base-End'!$A109,'Field-Season'!$A:$M,3,FALSE))</f>
        <v>0</v>
      </c>
      <c r="E109">
        <f>'Field-Base-Start'!E109-IF(COUNTIF('Field-Season'!$A:$A,'Field-Base-End'!$A109)&gt;0, VLOOKUP('Field-Base-End'!$A109,'Field-Season'!$A:$M,4,FALSE))</f>
        <v>1</v>
      </c>
      <c r="F109">
        <f>'Field-Base-Start'!F109-IF(COUNTIF('Field-Season'!$A:$A,'Field-Base-End'!$A109)&gt;0, VLOOKUP('Field-Base-End'!$A109,'Field-Season'!$A:$M,5,FALSE))</f>
        <v>0</v>
      </c>
      <c r="G109" t="str">
        <f>'Field-Base-Start'!G109</f>
        <v>N</v>
      </c>
    </row>
    <row r="110" spans="1:7" x14ac:dyDescent="0.2">
      <c r="A110" t="str">
        <f>'Field-Base-Start'!A110</f>
        <v>Tom James</v>
      </c>
      <c r="B110">
        <f>'Field-Base-Start'!B110-IF(COUNTIF('Bat-Season'!$A:$A,'Field-Base-End'!$A110)&gt;0, VLOOKUP('Field-Base-End'!$A110,'Bat-Season'!$A:$M,2,FALSE))</f>
        <v>15</v>
      </c>
      <c r="C110">
        <f>'Field-Base-Start'!C110-IF(COUNTIF('Field-Season'!$A:$A,'Field-Base-End'!$A110)&gt;0, VLOOKUP('Field-Base-End'!$A110,'Field-Season'!$A:$M,2,FALSE))</f>
        <v>0</v>
      </c>
      <c r="D110">
        <f>'Field-Base-Start'!D110-IF(COUNTIF('Field-Season'!$A:$A,'Field-Base-End'!$A110)&gt;0, VLOOKUP('Field-Base-End'!$A110,'Field-Season'!$A:$M,3,FALSE))</f>
        <v>0.5</v>
      </c>
      <c r="E110">
        <f>'Field-Base-Start'!E110-IF(COUNTIF('Field-Season'!$A:$A,'Field-Base-End'!$A110)&gt;0, VLOOKUP('Field-Base-End'!$A110,'Field-Season'!$A:$M,4,FALSE))</f>
        <v>0</v>
      </c>
      <c r="F110">
        <f>'Field-Base-Start'!F110-IF(COUNTIF('Field-Season'!$A:$A,'Field-Base-End'!$A110)&gt;0, VLOOKUP('Field-Base-End'!$A110,'Field-Season'!$A:$M,5,FALSE))</f>
        <v>0</v>
      </c>
      <c r="G110" t="str">
        <f>'Field-Base-Start'!G110</f>
        <v>N</v>
      </c>
    </row>
    <row r="111" spans="1:7" x14ac:dyDescent="0.2">
      <c r="A111" t="str">
        <f>'Field-Base-Start'!A111</f>
        <v>? Jarpesh</v>
      </c>
      <c r="B111">
        <f>'Field-Base-Start'!B111-IF(COUNTIF('Bat-Season'!$A:$A,'Field-Base-End'!$A111)&gt;0, VLOOKUP('Field-Base-End'!$A111,'Bat-Season'!$A:$M,2,FALSE))</f>
        <v>1</v>
      </c>
      <c r="C111">
        <f>'Field-Base-Start'!C111-IF(COUNTIF('Field-Season'!$A:$A,'Field-Base-End'!$A111)&gt;0, VLOOKUP('Field-Base-End'!$A111,'Field-Season'!$A:$M,2,FALSE))</f>
        <v>1</v>
      </c>
      <c r="D111">
        <f>'Field-Base-Start'!D111-IF(COUNTIF('Field-Season'!$A:$A,'Field-Base-End'!$A111)&gt;0, VLOOKUP('Field-Base-End'!$A111,'Field-Season'!$A:$M,3,FALSE))</f>
        <v>0</v>
      </c>
      <c r="E111">
        <f>'Field-Base-Start'!E111-IF(COUNTIF('Field-Season'!$A:$A,'Field-Base-End'!$A111)&gt;0, VLOOKUP('Field-Base-End'!$A111,'Field-Season'!$A:$M,4,FALSE))</f>
        <v>0</v>
      </c>
      <c r="F111">
        <f>'Field-Base-Start'!F111-IF(COUNTIF('Field-Season'!$A:$A,'Field-Base-End'!$A111)&gt;0, VLOOKUP('Field-Base-End'!$A111,'Field-Season'!$A:$M,5,FALSE))</f>
        <v>0</v>
      </c>
      <c r="G111" t="str">
        <f>'Field-Base-Start'!G111</f>
        <v>N</v>
      </c>
    </row>
    <row r="112" spans="1:7" x14ac:dyDescent="0.2">
      <c r="A112" t="str">
        <f>'Field-Base-Start'!A112</f>
        <v>W Jeans</v>
      </c>
      <c r="B112">
        <f>'Field-Base-Start'!B112-IF(COUNTIF('Bat-Season'!$A:$A,'Field-Base-End'!$A112)&gt;0, VLOOKUP('Field-Base-End'!$A112,'Bat-Season'!$A:$M,2,FALSE))</f>
        <v>1</v>
      </c>
      <c r="C112">
        <f>'Field-Base-Start'!C112-IF(COUNTIF('Field-Season'!$A:$A,'Field-Base-End'!$A112)&gt;0, VLOOKUP('Field-Base-End'!$A112,'Field-Season'!$A:$M,2,FALSE))</f>
        <v>0</v>
      </c>
      <c r="D112">
        <f>'Field-Base-Start'!D112-IF(COUNTIF('Field-Season'!$A:$A,'Field-Base-End'!$A112)&gt;0, VLOOKUP('Field-Base-End'!$A112,'Field-Season'!$A:$M,3,FALSE))</f>
        <v>0</v>
      </c>
      <c r="E112">
        <f>'Field-Base-Start'!E112-IF(COUNTIF('Field-Season'!$A:$A,'Field-Base-End'!$A112)&gt;0, VLOOKUP('Field-Base-End'!$A112,'Field-Season'!$A:$M,4,FALSE))</f>
        <v>0</v>
      </c>
      <c r="F112">
        <f>'Field-Base-Start'!F112-IF(COUNTIF('Field-Season'!$A:$A,'Field-Base-End'!$A112)&gt;0, VLOOKUP('Field-Base-End'!$A112,'Field-Season'!$A:$M,5,FALSE))</f>
        <v>0</v>
      </c>
      <c r="G112" t="str">
        <f>'Field-Base-Start'!G112</f>
        <v>N</v>
      </c>
    </row>
    <row r="113" spans="1:7" x14ac:dyDescent="0.2">
      <c r="A113" t="str">
        <f>'Field-Base-Start'!A113</f>
        <v>T Jeffcott</v>
      </c>
      <c r="B113">
        <f>'Field-Base-Start'!B113-IF(COUNTIF('Bat-Season'!$A:$A,'Field-Base-End'!$A113)&gt;0, VLOOKUP('Field-Base-End'!$A113,'Bat-Season'!$A:$M,2,FALSE))</f>
        <v>1</v>
      </c>
      <c r="C113">
        <f>'Field-Base-Start'!C113-IF(COUNTIF('Field-Season'!$A:$A,'Field-Base-End'!$A113)&gt;0, VLOOKUP('Field-Base-End'!$A113,'Field-Season'!$A:$M,2,FALSE))</f>
        <v>0</v>
      </c>
      <c r="D113">
        <f>'Field-Base-Start'!D113-IF(COUNTIF('Field-Season'!$A:$A,'Field-Base-End'!$A113)&gt;0, VLOOKUP('Field-Base-End'!$A113,'Field-Season'!$A:$M,3,FALSE))</f>
        <v>0</v>
      </c>
      <c r="E113">
        <f>'Field-Base-Start'!E113-IF(COUNTIF('Field-Season'!$A:$A,'Field-Base-End'!$A113)&gt;0, VLOOKUP('Field-Base-End'!$A113,'Field-Season'!$A:$M,4,FALSE))</f>
        <v>0</v>
      </c>
      <c r="F113">
        <f>'Field-Base-Start'!F113-IF(COUNTIF('Field-Season'!$A:$A,'Field-Base-End'!$A113)&gt;0, VLOOKUP('Field-Base-End'!$A113,'Field-Season'!$A:$M,5,FALSE))</f>
        <v>0</v>
      </c>
      <c r="G113" t="str">
        <f>'Field-Base-Start'!G113</f>
        <v>N</v>
      </c>
    </row>
    <row r="114" spans="1:7" x14ac:dyDescent="0.2">
      <c r="A114" t="str">
        <f>'Field-Base-Start'!A114</f>
        <v>M Johnston</v>
      </c>
      <c r="B114">
        <f>'Field-Base-Start'!B114-IF(COUNTIF('Bat-Season'!$A:$A,'Field-Base-End'!$A114)&gt;0, VLOOKUP('Field-Base-End'!$A114,'Bat-Season'!$A:$M,2,FALSE))</f>
        <v>1</v>
      </c>
      <c r="C114">
        <f>'Field-Base-Start'!C114-IF(COUNTIF('Field-Season'!$A:$A,'Field-Base-End'!$A114)&gt;0, VLOOKUP('Field-Base-End'!$A114,'Field-Season'!$A:$M,2,FALSE))</f>
        <v>0</v>
      </c>
      <c r="D114">
        <f>'Field-Base-Start'!D114-IF(COUNTIF('Field-Season'!$A:$A,'Field-Base-End'!$A114)&gt;0, VLOOKUP('Field-Base-End'!$A114,'Field-Season'!$A:$M,3,FALSE))</f>
        <v>0</v>
      </c>
      <c r="E114">
        <f>'Field-Base-Start'!E114-IF(COUNTIF('Field-Season'!$A:$A,'Field-Base-End'!$A114)&gt;0, VLOOKUP('Field-Base-End'!$A114,'Field-Season'!$A:$M,4,FALSE))</f>
        <v>0</v>
      </c>
      <c r="F114">
        <f>'Field-Base-Start'!F114-IF(COUNTIF('Field-Season'!$A:$A,'Field-Base-End'!$A114)&gt;0, VLOOKUP('Field-Base-End'!$A114,'Field-Season'!$A:$M,5,FALSE))</f>
        <v>0</v>
      </c>
      <c r="G114" t="str">
        <f>'Field-Base-Start'!G114</f>
        <v>N</v>
      </c>
    </row>
    <row r="115" spans="1:7" x14ac:dyDescent="0.2">
      <c r="A115" t="str">
        <f>'Field-Base-Start'!A115</f>
        <v>A Jones</v>
      </c>
      <c r="B115">
        <f>'Field-Base-Start'!B115-IF(COUNTIF('Bat-Season'!$A:$A,'Field-Base-End'!$A115)&gt;0, VLOOKUP('Field-Base-End'!$A115,'Bat-Season'!$A:$M,2,FALSE))</f>
        <v>4</v>
      </c>
      <c r="C115">
        <f>'Field-Base-Start'!C115-IF(COUNTIF('Field-Season'!$A:$A,'Field-Base-End'!$A115)&gt;0, VLOOKUP('Field-Base-End'!$A115,'Field-Season'!$A:$M,2,FALSE))</f>
        <v>0</v>
      </c>
      <c r="D115">
        <f>'Field-Base-Start'!D115-IF(COUNTIF('Field-Season'!$A:$A,'Field-Base-End'!$A115)&gt;0, VLOOKUP('Field-Base-End'!$A115,'Field-Season'!$A:$M,3,FALSE))</f>
        <v>0</v>
      </c>
      <c r="E115">
        <f>'Field-Base-Start'!E115-IF(COUNTIF('Field-Season'!$A:$A,'Field-Base-End'!$A115)&gt;0, VLOOKUP('Field-Base-End'!$A115,'Field-Season'!$A:$M,4,FALSE))</f>
        <v>0</v>
      </c>
      <c r="F115">
        <f>'Field-Base-Start'!F115-IF(COUNTIF('Field-Season'!$A:$A,'Field-Base-End'!$A115)&gt;0, VLOOKUP('Field-Base-End'!$A115,'Field-Season'!$A:$M,5,FALSE))</f>
        <v>0</v>
      </c>
      <c r="G115" t="str">
        <f>'Field-Base-Start'!G115</f>
        <v>N</v>
      </c>
    </row>
    <row r="116" spans="1:7" x14ac:dyDescent="0.2">
      <c r="A116" t="str">
        <f>'Field-Base-Start'!A116</f>
        <v>Ben Jones</v>
      </c>
      <c r="B116">
        <f>'Field-Base-Start'!B116-IF(COUNTIF('Bat-Season'!$A:$A,'Field-Base-End'!$A116)&gt;0, VLOOKUP('Field-Base-End'!$A116,'Bat-Season'!$A:$M,2,FALSE))</f>
        <v>1</v>
      </c>
      <c r="C116">
        <f>'Field-Base-Start'!C116-IF(COUNTIF('Field-Season'!$A:$A,'Field-Base-End'!$A116)&gt;0, VLOOKUP('Field-Base-End'!$A116,'Field-Season'!$A:$M,2,FALSE))</f>
        <v>0</v>
      </c>
      <c r="D116">
        <f>'Field-Base-Start'!D116-IF(COUNTIF('Field-Season'!$A:$A,'Field-Base-End'!$A116)&gt;0, VLOOKUP('Field-Base-End'!$A116,'Field-Season'!$A:$M,3,FALSE))</f>
        <v>0</v>
      </c>
      <c r="E116">
        <f>'Field-Base-Start'!E116-IF(COUNTIF('Field-Season'!$A:$A,'Field-Base-End'!$A116)&gt;0, VLOOKUP('Field-Base-End'!$A116,'Field-Season'!$A:$M,4,FALSE))</f>
        <v>0</v>
      </c>
      <c r="F116">
        <f>'Field-Base-Start'!F116-IF(COUNTIF('Field-Season'!$A:$A,'Field-Base-End'!$A116)&gt;0, VLOOKUP('Field-Base-End'!$A116,'Field-Season'!$A:$M,5,FALSE))</f>
        <v>0</v>
      </c>
      <c r="G116" t="str">
        <f>'Field-Base-Start'!G116</f>
        <v>N</v>
      </c>
    </row>
    <row r="117" spans="1:7" x14ac:dyDescent="0.2">
      <c r="A117" t="str">
        <f>'Field-Base-Start'!A117</f>
        <v>G Jones</v>
      </c>
      <c r="B117">
        <f>'Field-Base-Start'!B117-IF(COUNTIF('Bat-Season'!$A:$A,'Field-Base-End'!$A117)&gt;0, VLOOKUP('Field-Base-End'!$A117,'Bat-Season'!$A:$M,2,FALSE))</f>
        <v>1</v>
      </c>
      <c r="C117">
        <f>'Field-Base-Start'!C117-IF(COUNTIF('Field-Season'!$A:$A,'Field-Base-End'!$A117)&gt;0, VLOOKUP('Field-Base-End'!$A117,'Field-Season'!$A:$M,2,FALSE))</f>
        <v>0</v>
      </c>
      <c r="D117">
        <f>'Field-Base-Start'!D117-IF(COUNTIF('Field-Season'!$A:$A,'Field-Base-End'!$A117)&gt;0, VLOOKUP('Field-Base-End'!$A117,'Field-Season'!$A:$M,3,FALSE))</f>
        <v>0</v>
      </c>
      <c r="E117">
        <f>'Field-Base-Start'!E117-IF(COUNTIF('Field-Season'!$A:$A,'Field-Base-End'!$A117)&gt;0, VLOOKUP('Field-Base-End'!$A117,'Field-Season'!$A:$M,4,FALSE))</f>
        <v>2</v>
      </c>
      <c r="F117">
        <f>'Field-Base-Start'!F117-IF(COUNTIF('Field-Season'!$A:$A,'Field-Base-End'!$A117)&gt;0, VLOOKUP('Field-Base-End'!$A117,'Field-Season'!$A:$M,5,FALSE))</f>
        <v>0</v>
      </c>
      <c r="G117" t="str">
        <f>'Field-Base-Start'!G117</f>
        <v>N</v>
      </c>
    </row>
    <row r="118" spans="1:7" x14ac:dyDescent="0.2">
      <c r="A118" t="str">
        <f>'Field-Base-Start'!A118</f>
        <v>Matt Jones</v>
      </c>
      <c r="B118">
        <f>'Field-Base-Start'!B118-IF(COUNTIF('Bat-Season'!$A:$A,'Field-Base-End'!$A118)&gt;0, VLOOKUP('Field-Base-End'!$A118,'Bat-Season'!$A:$M,2,FALSE))</f>
        <v>10</v>
      </c>
      <c r="C118">
        <f>'Field-Base-Start'!C118-IF(COUNTIF('Field-Season'!$A:$A,'Field-Base-End'!$A118)&gt;0, VLOOKUP('Field-Base-End'!$A118,'Field-Season'!$A:$M,2,FALSE))</f>
        <v>5</v>
      </c>
      <c r="D118">
        <f>'Field-Base-Start'!D118-IF(COUNTIF('Field-Season'!$A:$A,'Field-Base-End'!$A118)&gt;0, VLOOKUP('Field-Base-End'!$A118,'Field-Season'!$A:$M,3,FALSE))</f>
        <v>0</v>
      </c>
      <c r="E118">
        <f>'Field-Base-Start'!E118-IF(COUNTIF('Field-Season'!$A:$A,'Field-Base-End'!$A118)&gt;0, VLOOKUP('Field-Base-End'!$A118,'Field-Season'!$A:$M,4,FALSE))</f>
        <v>0</v>
      </c>
      <c r="F118">
        <f>'Field-Base-Start'!F118-IF(COUNTIF('Field-Season'!$A:$A,'Field-Base-End'!$A118)&gt;0, VLOOKUP('Field-Base-End'!$A118,'Field-Season'!$A:$M,5,FALSE))</f>
        <v>0</v>
      </c>
      <c r="G118" t="str">
        <f>'Field-Base-Start'!G118</f>
        <v>Y</v>
      </c>
    </row>
    <row r="119" spans="1:7" x14ac:dyDescent="0.2">
      <c r="A119" t="str">
        <f>'Field-Base-Start'!A119</f>
        <v>Sid Kalita</v>
      </c>
      <c r="B119">
        <f>'Field-Base-Start'!B119-IF(COUNTIF('Bat-Season'!$A:$A,'Field-Base-End'!$A119)&gt;0, VLOOKUP('Field-Base-End'!$A119,'Bat-Season'!$A:$M,2,FALSE))</f>
        <v>4</v>
      </c>
      <c r="C119">
        <f>'Field-Base-Start'!C119-IF(COUNTIF('Field-Season'!$A:$A,'Field-Base-End'!$A119)&gt;0, VLOOKUP('Field-Base-End'!$A119,'Field-Season'!$A:$M,2,FALSE))</f>
        <v>2</v>
      </c>
      <c r="D119">
        <f>'Field-Base-Start'!D119-IF(COUNTIF('Field-Season'!$A:$A,'Field-Base-End'!$A119)&gt;0, VLOOKUP('Field-Base-End'!$A119,'Field-Season'!$A:$M,3,FALSE))</f>
        <v>0</v>
      </c>
      <c r="E119">
        <f>'Field-Base-Start'!E119-IF(COUNTIF('Field-Season'!$A:$A,'Field-Base-End'!$A119)&gt;0, VLOOKUP('Field-Base-End'!$A119,'Field-Season'!$A:$M,4,FALSE))</f>
        <v>0</v>
      </c>
      <c r="F119">
        <f>'Field-Base-Start'!F119-IF(COUNTIF('Field-Season'!$A:$A,'Field-Base-End'!$A119)&gt;0, VLOOKUP('Field-Base-End'!$A119,'Field-Season'!$A:$M,5,FALSE))</f>
        <v>0</v>
      </c>
      <c r="G119" t="str">
        <f>'Field-Base-Start'!G119</f>
        <v>N</v>
      </c>
    </row>
    <row r="120" spans="1:7" x14ac:dyDescent="0.2">
      <c r="A120" t="str">
        <f>'Field-Base-Start'!A120</f>
        <v>Robert Keogh</v>
      </c>
      <c r="B120">
        <f>'Field-Base-Start'!B120-IF(COUNTIF('Bat-Season'!$A:$A,'Field-Base-End'!$A120)&gt;0, VLOOKUP('Field-Base-End'!$A120,'Bat-Season'!$A:$M,2,FALSE))</f>
        <v>44</v>
      </c>
      <c r="C120">
        <f>'Field-Base-Start'!C120-IF(COUNTIF('Field-Season'!$A:$A,'Field-Base-End'!$A120)&gt;0, VLOOKUP('Field-Base-End'!$A120,'Field-Season'!$A:$M,2,FALSE))</f>
        <v>10</v>
      </c>
      <c r="D120">
        <f>'Field-Base-Start'!D120-IF(COUNTIF('Field-Season'!$A:$A,'Field-Base-End'!$A120)&gt;0, VLOOKUP('Field-Base-End'!$A120,'Field-Season'!$A:$M,3,FALSE))</f>
        <v>0</v>
      </c>
      <c r="E120">
        <f>'Field-Base-Start'!E120-IF(COUNTIF('Field-Season'!$A:$A,'Field-Base-End'!$A120)&gt;0, VLOOKUP('Field-Base-End'!$A120,'Field-Season'!$A:$M,4,FALSE))</f>
        <v>1</v>
      </c>
      <c r="F120">
        <f>'Field-Base-Start'!F120-IF(COUNTIF('Field-Season'!$A:$A,'Field-Base-End'!$A120)&gt;0, VLOOKUP('Field-Base-End'!$A120,'Field-Season'!$A:$M,5,FALSE))</f>
        <v>0</v>
      </c>
      <c r="G120" t="str">
        <f>'Field-Base-Start'!G120</f>
        <v>Y</v>
      </c>
    </row>
    <row r="121" spans="1:7" x14ac:dyDescent="0.2">
      <c r="A121" t="str">
        <f>'Field-Base-Start'!A121</f>
        <v>Nasser Khan</v>
      </c>
      <c r="B121">
        <f>'Field-Base-Start'!B121-IF(COUNTIF('Bat-Season'!$A:$A,'Field-Base-End'!$A121)&gt;0, VLOOKUP('Field-Base-End'!$A121,'Bat-Season'!$A:$M,2,FALSE))</f>
        <v>250</v>
      </c>
      <c r="C121">
        <f>'Field-Base-Start'!C121-IF(COUNTIF('Field-Season'!$A:$A,'Field-Base-End'!$A121)&gt;0, VLOOKUP('Field-Base-End'!$A121,'Field-Season'!$A:$M,2,FALSE))</f>
        <v>25</v>
      </c>
      <c r="D121">
        <f>'Field-Base-Start'!D121-IF(COUNTIF('Field-Season'!$A:$A,'Field-Base-End'!$A121)&gt;0, VLOOKUP('Field-Base-End'!$A121,'Field-Season'!$A:$M,3,FALSE))</f>
        <v>0</v>
      </c>
      <c r="E121">
        <f>'Field-Base-Start'!E121-IF(COUNTIF('Field-Season'!$A:$A,'Field-Base-End'!$A121)&gt;0, VLOOKUP('Field-Base-End'!$A121,'Field-Season'!$A:$M,4,FALSE))</f>
        <v>0</v>
      </c>
      <c r="F121">
        <f>'Field-Base-Start'!F121-IF(COUNTIF('Field-Season'!$A:$A,'Field-Base-End'!$A121)&gt;0, VLOOKUP('Field-Base-End'!$A121,'Field-Season'!$A:$M,5,FALSE))</f>
        <v>0</v>
      </c>
      <c r="G121" t="str">
        <f>'Field-Base-Start'!G121</f>
        <v>N</v>
      </c>
    </row>
    <row r="122" spans="1:7" x14ac:dyDescent="0.2">
      <c r="A122" t="str">
        <f>'Field-Base-Start'!A122</f>
        <v>H Kibble</v>
      </c>
      <c r="B122">
        <f>'Field-Base-Start'!B122-IF(COUNTIF('Bat-Season'!$A:$A,'Field-Base-End'!$A122)&gt;0, VLOOKUP('Field-Base-End'!$A122,'Bat-Season'!$A:$M,2,FALSE))</f>
        <v>1</v>
      </c>
      <c r="C122">
        <f>'Field-Base-Start'!C122-IF(COUNTIF('Field-Season'!$A:$A,'Field-Base-End'!$A122)&gt;0, VLOOKUP('Field-Base-End'!$A122,'Field-Season'!$A:$M,2,FALSE))</f>
        <v>0</v>
      </c>
      <c r="D122">
        <f>'Field-Base-Start'!D122-IF(COUNTIF('Field-Season'!$A:$A,'Field-Base-End'!$A122)&gt;0, VLOOKUP('Field-Base-End'!$A122,'Field-Season'!$A:$M,3,FALSE))</f>
        <v>0</v>
      </c>
      <c r="E122">
        <f>'Field-Base-Start'!E122-IF(COUNTIF('Field-Season'!$A:$A,'Field-Base-End'!$A122)&gt;0, VLOOKUP('Field-Base-End'!$A122,'Field-Season'!$A:$M,4,FALSE))</f>
        <v>0</v>
      </c>
      <c r="F122">
        <f>'Field-Base-Start'!F122-IF(COUNTIF('Field-Season'!$A:$A,'Field-Base-End'!$A122)&gt;0, VLOOKUP('Field-Base-End'!$A122,'Field-Season'!$A:$M,5,FALSE))</f>
        <v>0</v>
      </c>
      <c r="G122" t="str">
        <f>'Field-Base-Start'!G122</f>
        <v>N</v>
      </c>
    </row>
    <row r="123" spans="1:7" x14ac:dyDescent="0.2">
      <c r="A123" t="str">
        <f>'Field-Base-Start'!A123</f>
        <v>M King</v>
      </c>
      <c r="B123">
        <f>'Field-Base-Start'!B123-IF(COUNTIF('Bat-Season'!$A:$A,'Field-Base-End'!$A123)&gt;0, VLOOKUP('Field-Base-End'!$A123,'Bat-Season'!$A:$M,2,FALSE))</f>
        <v>4</v>
      </c>
      <c r="C123">
        <f>'Field-Base-Start'!C123-IF(COUNTIF('Field-Season'!$A:$A,'Field-Base-End'!$A123)&gt;0, VLOOKUP('Field-Base-End'!$A123,'Field-Season'!$A:$M,2,FALSE))</f>
        <v>0</v>
      </c>
      <c r="D123">
        <f>'Field-Base-Start'!D123-IF(COUNTIF('Field-Season'!$A:$A,'Field-Base-End'!$A123)&gt;0, VLOOKUP('Field-Base-End'!$A123,'Field-Season'!$A:$M,3,FALSE))</f>
        <v>0</v>
      </c>
      <c r="E123">
        <f>'Field-Base-Start'!E123-IF(COUNTIF('Field-Season'!$A:$A,'Field-Base-End'!$A123)&gt;0, VLOOKUP('Field-Base-End'!$A123,'Field-Season'!$A:$M,4,FALSE))</f>
        <v>0</v>
      </c>
      <c r="F123">
        <f>'Field-Base-Start'!F123-IF(COUNTIF('Field-Season'!$A:$A,'Field-Base-End'!$A123)&gt;0, VLOOKUP('Field-Base-End'!$A123,'Field-Season'!$A:$M,5,FALSE))</f>
        <v>0</v>
      </c>
      <c r="G123" t="str">
        <f>'Field-Base-Start'!G123</f>
        <v>N</v>
      </c>
    </row>
    <row r="124" spans="1:7" x14ac:dyDescent="0.2">
      <c r="A124" t="str">
        <f>'Field-Base-Start'!A124</f>
        <v>D Kingston</v>
      </c>
      <c r="B124">
        <f>'Field-Base-Start'!B124-IF(COUNTIF('Bat-Season'!$A:$A,'Field-Base-End'!$A124)&gt;0, VLOOKUP('Field-Base-End'!$A124,'Bat-Season'!$A:$M,2,FALSE))</f>
        <v>15</v>
      </c>
      <c r="C124">
        <f>'Field-Base-Start'!C124-IF(COUNTIF('Field-Season'!$A:$A,'Field-Base-End'!$A124)&gt;0, VLOOKUP('Field-Base-End'!$A124,'Field-Season'!$A:$M,2,FALSE))</f>
        <v>1</v>
      </c>
      <c r="D124">
        <f>'Field-Base-Start'!D124-IF(COUNTIF('Field-Season'!$A:$A,'Field-Base-End'!$A124)&gt;0, VLOOKUP('Field-Base-End'!$A124,'Field-Season'!$A:$M,3,FALSE))</f>
        <v>0</v>
      </c>
      <c r="E124">
        <f>'Field-Base-Start'!E124-IF(COUNTIF('Field-Season'!$A:$A,'Field-Base-End'!$A124)&gt;0, VLOOKUP('Field-Base-End'!$A124,'Field-Season'!$A:$M,4,FALSE))</f>
        <v>0</v>
      </c>
      <c r="F124">
        <f>'Field-Base-Start'!F124-IF(COUNTIF('Field-Season'!$A:$A,'Field-Base-End'!$A124)&gt;0, VLOOKUP('Field-Base-End'!$A124,'Field-Season'!$A:$M,5,FALSE))</f>
        <v>0</v>
      </c>
      <c r="G124" t="str">
        <f>'Field-Base-Start'!G124</f>
        <v>N</v>
      </c>
    </row>
    <row r="125" spans="1:7" x14ac:dyDescent="0.2">
      <c r="A125" t="str">
        <f>'Field-Base-Start'!A125</f>
        <v>J Kirwan</v>
      </c>
      <c r="B125">
        <f>'Field-Base-Start'!B125-IF(COUNTIF('Bat-Season'!$A:$A,'Field-Base-End'!$A125)&gt;0, VLOOKUP('Field-Base-End'!$A125,'Bat-Season'!$A:$M,2,FALSE))</f>
        <v>1</v>
      </c>
      <c r="C125">
        <f>'Field-Base-Start'!C125-IF(COUNTIF('Field-Season'!$A:$A,'Field-Base-End'!$A125)&gt;0, VLOOKUP('Field-Base-End'!$A125,'Field-Season'!$A:$M,2,FALSE))</f>
        <v>0</v>
      </c>
      <c r="D125">
        <f>'Field-Base-Start'!D125-IF(COUNTIF('Field-Season'!$A:$A,'Field-Base-End'!$A125)&gt;0, VLOOKUP('Field-Base-End'!$A125,'Field-Season'!$A:$M,3,FALSE))</f>
        <v>0</v>
      </c>
      <c r="E125">
        <f>'Field-Base-Start'!E125-IF(COUNTIF('Field-Season'!$A:$A,'Field-Base-End'!$A125)&gt;0, VLOOKUP('Field-Base-End'!$A125,'Field-Season'!$A:$M,4,FALSE))</f>
        <v>0</v>
      </c>
      <c r="F125">
        <f>'Field-Base-Start'!F125-IF(COUNTIF('Field-Season'!$A:$A,'Field-Base-End'!$A125)&gt;0, VLOOKUP('Field-Base-End'!$A125,'Field-Season'!$A:$M,5,FALSE))</f>
        <v>0</v>
      </c>
      <c r="G125" t="str">
        <f>'Field-Base-Start'!G125</f>
        <v>N</v>
      </c>
    </row>
    <row r="126" spans="1:7" x14ac:dyDescent="0.2">
      <c r="A126" t="str">
        <f>'Field-Base-Start'!A126</f>
        <v>S Kripalani</v>
      </c>
      <c r="B126">
        <f>'Field-Base-Start'!B126-IF(COUNTIF('Bat-Season'!$A:$A,'Field-Base-End'!$A126)&gt;0, VLOOKUP('Field-Base-End'!$A126,'Bat-Season'!$A:$M,2,FALSE))</f>
        <v>6</v>
      </c>
      <c r="C126">
        <f>'Field-Base-Start'!C126-IF(COUNTIF('Field-Season'!$A:$A,'Field-Base-End'!$A126)&gt;0, VLOOKUP('Field-Base-End'!$A126,'Field-Season'!$A:$M,2,FALSE))</f>
        <v>1</v>
      </c>
      <c r="D126">
        <f>'Field-Base-Start'!D126-IF(COUNTIF('Field-Season'!$A:$A,'Field-Base-End'!$A126)&gt;0, VLOOKUP('Field-Base-End'!$A126,'Field-Season'!$A:$M,3,FALSE))</f>
        <v>0</v>
      </c>
      <c r="E126">
        <f>'Field-Base-Start'!E126-IF(COUNTIF('Field-Season'!$A:$A,'Field-Base-End'!$A126)&gt;0, VLOOKUP('Field-Base-End'!$A126,'Field-Season'!$A:$M,4,FALSE))</f>
        <v>0</v>
      </c>
      <c r="F126">
        <f>'Field-Base-Start'!F126-IF(COUNTIF('Field-Season'!$A:$A,'Field-Base-End'!$A126)&gt;0, VLOOKUP('Field-Base-End'!$A126,'Field-Season'!$A:$M,5,FALSE))</f>
        <v>0</v>
      </c>
      <c r="G126" t="str">
        <f>'Field-Base-Start'!G126</f>
        <v>N</v>
      </c>
    </row>
    <row r="127" spans="1:7" x14ac:dyDescent="0.2">
      <c r="A127" t="str">
        <f>'Field-Base-Start'!A127</f>
        <v>Arvind Kumar</v>
      </c>
      <c r="B127">
        <f>'Field-Base-Start'!B127-IF(COUNTIF('Bat-Season'!$A:$A,'Field-Base-End'!$A127)&gt;0, VLOOKUP('Field-Base-End'!$A127,'Bat-Season'!$A:$M,2,FALSE))</f>
        <v>140</v>
      </c>
      <c r="C127">
        <f>'Field-Base-Start'!C127-IF(COUNTIF('Field-Season'!$A:$A,'Field-Base-End'!$A127)&gt;0, VLOOKUP('Field-Base-End'!$A127,'Field-Season'!$A:$M,2,FALSE))</f>
        <v>51</v>
      </c>
      <c r="D127">
        <f>'Field-Base-Start'!D127-IF(COUNTIF('Field-Season'!$A:$A,'Field-Base-End'!$A127)&gt;0, VLOOKUP('Field-Base-End'!$A127,'Field-Season'!$A:$M,3,FALSE))</f>
        <v>0</v>
      </c>
      <c r="E127">
        <f>'Field-Base-Start'!E127-IF(COUNTIF('Field-Season'!$A:$A,'Field-Base-End'!$A127)&gt;0, VLOOKUP('Field-Base-End'!$A127,'Field-Season'!$A:$M,4,FALSE))</f>
        <v>3</v>
      </c>
      <c r="F127">
        <f>'Field-Base-Start'!F127-IF(COUNTIF('Field-Season'!$A:$A,'Field-Base-End'!$A127)&gt;0, VLOOKUP('Field-Base-End'!$A127,'Field-Season'!$A:$M,5,FALSE))</f>
        <v>0</v>
      </c>
      <c r="G127" t="str">
        <f>'Field-Base-Start'!G127</f>
        <v>N</v>
      </c>
    </row>
    <row r="128" spans="1:7" x14ac:dyDescent="0.2">
      <c r="A128" t="str">
        <f>'Field-Base-Start'!A128</f>
        <v>M Lachmann</v>
      </c>
      <c r="B128">
        <f>'Field-Base-Start'!B128-IF(COUNTIF('Bat-Season'!$A:$A,'Field-Base-End'!$A128)&gt;0, VLOOKUP('Field-Base-End'!$A128,'Bat-Season'!$A:$M,2,FALSE))</f>
        <v>14</v>
      </c>
      <c r="C128">
        <f>'Field-Base-Start'!C128-IF(COUNTIF('Field-Season'!$A:$A,'Field-Base-End'!$A128)&gt;0, VLOOKUP('Field-Base-End'!$A128,'Field-Season'!$A:$M,2,FALSE))</f>
        <v>2</v>
      </c>
      <c r="D128">
        <f>'Field-Base-Start'!D128-IF(COUNTIF('Field-Season'!$A:$A,'Field-Base-End'!$A128)&gt;0, VLOOKUP('Field-Base-End'!$A128,'Field-Season'!$A:$M,3,FALSE))</f>
        <v>0</v>
      </c>
      <c r="E128">
        <f>'Field-Base-Start'!E128-IF(COUNTIF('Field-Season'!$A:$A,'Field-Base-End'!$A128)&gt;0, VLOOKUP('Field-Base-End'!$A128,'Field-Season'!$A:$M,4,FALSE))</f>
        <v>1</v>
      </c>
      <c r="F128">
        <f>'Field-Base-Start'!F128-IF(COUNTIF('Field-Season'!$A:$A,'Field-Base-End'!$A128)&gt;0, VLOOKUP('Field-Base-End'!$A128,'Field-Season'!$A:$M,5,FALSE))</f>
        <v>0</v>
      </c>
      <c r="G128" t="str">
        <f>'Field-Base-Start'!G128</f>
        <v>N</v>
      </c>
    </row>
    <row r="129" spans="1:7" x14ac:dyDescent="0.2">
      <c r="A129" t="str">
        <f>'Field-Base-Start'!A129</f>
        <v>Paul Lane</v>
      </c>
      <c r="B129">
        <f>'Field-Base-Start'!B129-IF(COUNTIF('Bat-Season'!$A:$A,'Field-Base-End'!$A129)&gt;0, VLOOKUP('Field-Base-End'!$A129,'Bat-Season'!$A:$M,2,FALSE))</f>
        <v>76</v>
      </c>
      <c r="C129">
        <f>'Field-Base-Start'!C129-IF(COUNTIF('Field-Season'!$A:$A,'Field-Base-End'!$A129)&gt;0, VLOOKUP('Field-Base-End'!$A129,'Field-Season'!$A:$M,2,FALSE))</f>
        <v>10</v>
      </c>
      <c r="D129">
        <f>'Field-Base-Start'!D129-IF(COUNTIF('Field-Season'!$A:$A,'Field-Base-End'!$A129)&gt;0, VLOOKUP('Field-Base-End'!$A129,'Field-Season'!$A:$M,3,FALSE))</f>
        <v>0</v>
      </c>
      <c r="E129">
        <f>'Field-Base-Start'!E129-IF(COUNTIF('Field-Season'!$A:$A,'Field-Base-End'!$A129)&gt;0, VLOOKUP('Field-Base-End'!$A129,'Field-Season'!$A:$M,4,FALSE))</f>
        <v>0</v>
      </c>
      <c r="F129">
        <f>'Field-Base-Start'!F129-IF(COUNTIF('Field-Season'!$A:$A,'Field-Base-End'!$A129)&gt;0, VLOOKUP('Field-Base-End'!$A129,'Field-Season'!$A:$M,5,FALSE))</f>
        <v>0</v>
      </c>
      <c r="G129" t="str">
        <f>'Field-Base-Start'!G129</f>
        <v>N</v>
      </c>
    </row>
    <row r="130" spans="1:7" x14ac:dyDescent="0.2">
      <c r="A130" t="str">
        <f>'Field-Base-Start'!A130</f>
        <v>Piran Legg</v>
      </c>
      <c r="B130">
        <f>'Field-Base-Start'!B130-IF(COUNTIF('Bat-Season'!$A:$A,'Field-Base-End'!$A130)&gt;0, VLOOKUP('Field-Base-End'!$A130,'Bat-Season'!$A:$M,2,FALSE))</f>
        <v>1</v>
      </c>
      <c r="C130">
        <f>'Field-Base-Start'!C130-IF(COUNTIF('Field-Season'!$A:$A,'Field-Base-End'!$A130)&gt;0, VLOOKUP('Field-Base-End'!$A130,'Field-Season'!$A:$M,2,FALSE))</f>
        <v>0</v>
      </c>
      <c r="D130">
        <f>'Field-Base-Start'!D130-IF(COUNTIF('Field-Season'!$A:$A,'Field-Base-End'!$A130)&gt;0, VLOOKUP('Field-Base-End'!$A130,'Field-Season'!$A:$M,3,FALSE))</f>
        <v>0</v>
      </c>
      <c r="E130">
        <f>'Field-Base-Start'!E130-IF(COUNTIF('Field-Season'!$A:$A,'Field-Base-End'!$A130)&gt;0, VLOOKUP('Field-Base-End'!$A130,'Field-Season'!$A:$M,4,FALSE))</f>
        <v>0</v>
      </c>
      <c r="F130">
        <f>'Field-Base-Start'!F130-IF(COUNTIF('Field-Season'!$A:$A,'Field-Base-End'!$A130)&gt;0, VLOOKUP('Field-Base-End'!$A130,'Field-Season'!$A:$M,5,FALSE))</f>
        <v>0</v>
      </c>
      <c r="G130" t="str">
        <f>'Field-Base-Start'!G130</f>
        <v>Y</v>
      </c>
    </row>
    <row r="131" spans="1:7" x14ac:dyDescent="0.2">
      <c r="A131" t="str">
        <f>'Field-Base-Start'!A131</f>
        <v>G Le Grange</v>
      </c>
      <c r="B131">
        <f>'Field-Base-Start'!B131-IF(COUNTIF('Bat-Season'!$A:$A,'Field-Base-End'!$A131)&gt;0, VLOOKUP('Field-Base-End'!$A131,'Bat-Season'!$A:$M,2,FALSE))</f>
        <v>40</v>
      </c>
      <c r="C131">
        <f>'Field-Base-Start'!C131-IF(COUNTIF('Field-Season'!$A:$A,'Field-Base-End'!$A131)&gt;0, VLOOKUP('Field-Base-End'!$A131,'Field-Season'!$A:$M,2,FALSE))</f>
        <v>15</v>
      </c>
      <c r="D131">
        <f>'Field-Base-Start'!D131-IF(COUNTIF('Field-Season'!$A:$A,'Field-Base-End'!$A131)&gt;0, VLOOKUP('Field-Base-End'!$A131,'Field-Season'!$A:$M,3,FALSE))</f>
        <v>0</v>
      </c>
      <c r="E131">
        <f>'Field-Base-Start'!E131-IF(COUNTIF('Field-Season'!$A:$A,'Field-Base-End'!$A131)&gt;0, VLOOKUP('Field-Base-End'!$A131,'Field-Season'!$A:$M,4,FALSE))</f>
        <v>0</v>
      </c>
      <c r="F131">
        <f>'Field-Base-Start'!F131-IF(COUNTIF('Field-Season'!$A:$A,'Field-Base-End'!$A131)&gt;0, VLOOKUP('Field-Base-End'!$A131,'Field-Season'!$A:$M,5,FALSE))</f>
        <v>0</v>
      </c>
      <c r="G131" t="str">
        <f>'Field-Base-Start'!G131</f>
        <v>N</v>
      </c>
    </row>
    <row r="132" spans="1:7" x14ac:dyDescent="0.2">
      <c r="A132" t="str">
        <f>'Field-Base-Start'!A132</f>
        <v>J Lewen</v>
      </c>
      <c r="B132">
        <f>'Field-Base-Start'!B132-IF(COUNTIF('Bat-Season'!$A:$A,'Field-Base-End'!$A132)&gt;0, VLOOKUP('Field-Base-End'!$A132,'Bat-Season'!$A:$M,2,FALSE))</f>
        <v>2</v>
      </c>
      <c r="C132">
        <f>'Field-Base-Start'!C132-IF(COUNTIF('Field-Season'!$A:$A,'Field-Base-End'!$A132)&gt;0, VLOOKUP('Field-Base-End'!$A132,'Field-Season'!$A:$M,2,FALSE))</f>
        <v>1</v>
      </c>
      <c r="D132">
        <f>'Field-Base-Start'!D132-IF(COUNTIF('Field-Season'!$A:$A,'Field-Base-End'!$A132)&gt;0, VLOOKUP('Field-Base-End'!$A132,'Field-Season'!$A:$M,3,FALSE))</f>
        <v>0</v>
      </c>
      <c r="E132">
        <f>'Field-Base-Start'!E132-IF(COUNTIF('Field-Season'!$A:$A,'Field-Base-End'!$A132)&gt;0, VLOOKUP('Field-Base-End'!$A132,'Field-Season'!$A:$M,4,FALSE))</f>
        <v>0</v>
      </c>
      <c r="F132">
        <f>'Field-Base-Start'!F132-IF(COUNTIF('Field-Season'!$A:$A,'Field-Base-End'!$A132)&gt;0, VLOOKUP('Field-Base-End'!$A132,'Field-Season'!$A:$M,5,FALSE))</f>
        <v>0</v>
      </c>
      <c r="G132" t="str">
        <f>'Field-Base-Start'!G132</f>
        <v>N</v>
      </c>
    </row>
    <row r="133" spans="1:7" x14ac:dyDescent="0.2">
      <c r="A133" t="str">
        <f>'Field-Base-Start'!A133</f>
        <v>H Lewis</v>
      </c>
      <c r="B133">
        <f>'Field-Base-Start'!B133-IF(COUNTIF('Bat-Season'!$A:$A,'Field-Base-End'!$A133)&gt;0, VLOOKUP('Field-Base-End'!$A133,'Bat-Season'!$A:$M,2,FALSE))</f>
        <v>16</v>
      </c>
      <c r="C133">
        <f>'Field-Base-Start'!C133-IF(COUNTIF('Field-Season'!$A:$A,'Field-Base-End'!$A133)&gt;0, VLOOKUP('Field-Base-End'!$A133,'Field-Season'!$A:$M,2,FALSE))</f>
        <v>5</v>
      </c>
      <c r="D133">
        <f>'Field-Base-Start'!D133-IF(COUNTIF('Field-Season'!$A:$A,'Field-Base-End'!$A133)&gt;0, VLOOKUP('Field-Base-End'!$A133,'Field-Season'!$A:$M,3,FALSE))</f>
        <v>0</v>
      </c>
      <c r="E133">
        <f>'Field-Base-Start'!E133-IF(COUNTIF('Field-Season'!$A:$A,'Field-Base-End'!$A133)&gt;0, VLOOKUP('Field-Base-End'!$A133,'Field-Season'!$A:$M,4,FALSE))</f>
        <v>0</v>
      </c>
      <c r="F133">
        <f>'Field-Base-Start'!F133-IF(COUNTIF('Field-Season'!$A:$A,'Field-Base-End'!$A133)&gt;0, VLOOKUP('Field-Base-End'!$A133,'Field-Season'!$A:$M,5,FALSE))</f>
        <v>0</v>
      </c>
      <c r="G133" t="str">
        <f>'Field-Base-Start'!G133</f>
        <v>N</v>
      </c>
    </row>
    <row r="134" spans="1:7" x14ac:dyDescent="0.2">
      <c r="A134" t="str">
        <f>'Field-Base-Start'!A134</f>
        <v>Chris Lilford</v>
      </c>
      <c r="B134">
        <f>'Field-Base-Start'!B134-IF(COUNTIF('Bat-Season'!$A:$A,'Field-Base-End'!$A134)&gt;0, VLOOKUP('Field-Base-End'!$A134,'Bat-Season'!$A:$M,2,FALSE))</f>
        <v>12</v>
      </c>
      <c r="C134">
        <f>'Field-Base-Start'!C134-IF(COUNTIF('Field-Season'!$A:$A,'Field-Base-End'!$A134)&gt;0, VLOOKUP('Field-Base-End'!$A134,'Field-Season'!$A:$M,2,FALSE))</f>
        <v>3</v>
      </c>
      <c r="D134">
        <f>'Field-Base-Start'!D134-IF(COUNTIF('Field-Season'!$A:$A,'Field-Base-End'!$A134)&gt;0, VLOOKUP('Field-Base-End'!$A134,'Field-Season'!$A:$M,3,FALSE))</f>
        <v>1</v>
      </c>
      <c r="E134">
        <f>'Field-Base-Start'!E134-IF(COUNTIF('Field-Season'!$A:$A,'Field-Base-End'!$A134)&gt;0, VLOOKUP('Field-Base-End'!$A134,'Field-Season'!$A:$M,4,FALSE))</f>
        <v>0</v>
      </c>
      <c r="F134">
        <f>'Field-Base-Start'!F134-IF(COUNTIF('Field-Season'!$A:$A,'Field-Base-End'!$A134)&gt;0, VLOOKUP('Field-Base-End'!$A134,'Field-Season'!$A:$M,5,FALSE))</f>
        <v>0</v>
      </c>
      <c r="G134" t="str">
        <f>'Field-Base-Start'!G134</f>
        <v>Y</v>
      </c>
    </row>
    <row r="135" spans="1:7" x14ac:dyDescent="0.2">
      <c r="A135" t="str">
        <f>'Field-Base-Start'!A135</f>
        <v>J Lloyd</v>
      </c>
      <c r="B135">
        <f>'Field-Base-Start'!B135-IF(COUNTIF('Bat-Season'!$A:$A,'Field-Base-End'!$A135)&gt;0, VLOOKUP('Field-Base-End'!$A135,'Bat-Season'!$A:$M,2,FALSE))</f>
        <v>20</v>
      </c>
      <c r="C135">
        <f>'Field-Base-Start'!C135-IF(COUNTIF('Field-Season'!$A:$A,'Field-Base-End'!$A135)&gt;0, VLOOKUP('Field-Base-End'!$A135,'Field-Season'!$A:$M,2,FALSE))</f>
        <v>6</v>
      </c>
      <c r="D135">
        <f>'Field-Base-Start'!D135-IF(COUNTIF('Field-Season'!$A:$A,'Field-Base-End'!$A135)&gt;0, VLOOKUP('Field-Base-End'!$A135,'Field-Season'!$A:$M,3,FALSE))</f>
        <v>0</v>
      </c>
      <c r="E135">
        <f>'Field-Base-Start'!E135-IF(COUNTIF('Field-Season'!$A:$A,'Field-Base-End'!$A135)&gt;0, VLOOKUP('Field-Base-End'!$A135,'Field-Season'!$A:$M,4,FALSE))</f>
        <v>0</v>
      </c>
      <c r="F135">
        <f>'Field-Base-Start'!F135-IF(COUNTIF('Field-Season'!$A:$A,'Field-Base-End'!$A135)&gt;0, VLOOKUP('Field-Base-End'!$A135,'Field-Season'!$A:$M,5,FALSE))</f>
        <v>0</v>
      </c>
      <c r="G135" t="str">
        <f>'Field-Base-Start'!G135</f>
        <v>N</v>
      </c>
    </row>
    <row r="136" spans="1:7" x14ac:dyDescent="0.2">
      <c r="A136" t="str">
        <f>'Field-Base-Start'!A136</f>
        <v>Tom Lockhart</v>
      </c>
      <c r="B136">
        <f>'Field-Base-Start'!B136-IF(COUNTIF('Bat-Season'!$A:$A,'Field-Base-End'!$A136)&gt;0, VLOOKUP('Field-Base-End'!$A136,'Bat-Season'!$A:$M,2,FALSE))</f>
        <v>127</v>
      </c>
      <c r="C136">
        <f>'Field-Base-Start'!C136-IF(COUNTIF('Field-Season'!$A:$A,'Field-Base-End'!$A136)&gt;0, VLOOKUP('Field-Base-End'!$A136,'Field-Season'!$A:$M,2,FALSE))</f>
        <v>4</v>
      </c>
      <c r="D136">
        <f>'Field-Base-Start'!D136-IF(COUNTIF('Field-Season'!$A:$A,'Field-Base-End'!$A136)&gt;0, VLOOKUP('Field-Base-End'!$A136,'Field-Season'!$A:$M,3,FALSE))</f>
        <v>2.5</v>
      </c>
      <c r="E136">
        <f>'Field-Base-Start'!E136-IF(COUNTIF('Field-Season'!$A:$A,'Field-Base-End'!$A136)&gt;0, VLOOKUP('Field-Base-End'!$A136,'Field-Season'!$A:$M,4,FALSE))</f>
        <v>69</v>
      </c>
      <c r="F136">
        <f>'Field-Base-Start'!F136-IF(COUNTIF('Field-Season'!$A:$A,'Field-Base-End'!$A136)&gt;0, VLOOKUP('Field-Base-End'!$A136,'Field-Season'!$A:$M,5,FALSE))</f>
        <v>6</v>
      </c>
      <c r="G136" t="str">
        <f>'Field-Base-Start'!G136</f>
        <v>Y</v>
      </c>
    </row>
    <row r="137" spans="1:7" x14ac:dyDescent="0.2">
      <c r="A137" t="str">
        <f>'Field-Base-Start'!A137</f>
        <v>Tom Lonnen</v>
      </c>
      <c r="B137">
        <f>'Field-Base-Start'!B137-IF(COUNTIF('Bat-Season'!$A:$A,'Field-Base-End'!$A137)&gt;0, VLOOKUP('Field-Base-End'!$A137,'Bat-Season'!$A:$M,2,FALSE))</f>
        <v>356</v>
      </c>
      <c r="C137">
        <f>'Field-Base-Start'!C137-IF(COUNTIF('Field-Season'!$A:$A,'Field-Base-End'!$A137)&gt;0, VLOOKUP('Field-Base-End'!$A137,'Field-Season'!$A:$M,2,FALSE))</f>
        <v>147</v>
      </c>
      <c r="D137">
        <f>'Field-Base-Start'!D137-IF(COUNTIF('Field-Season'!$A:$A,'Field-Base-End'!$A137)&gt;0, VLOOKUP('Field-Base-End'!$A137,'Field-Season'!$A:$M,3,FALSE))</f>
        <v>0</v>
      </c>
      <c r="E137">
        <f>'Field-Base-Start'!E137-IF(COUNTIF('Field-Season'!$A:$A,'Field-Base-End'!$A137)&gt;0, VLOOKUP('Field-Base-End'!$A137,'Field-Season'!$A:$M,4,FALSE))</f>
        <v>0</v>
      </c>
      <c r="F137">
        <f>'Field-Base-Start'!F137-IF(COUNTIF('Field-Season'!$A:$A,'Field-Base-End'!$A137)&gt;0, VLOOKUP('Field-Base-End'!$A137,'Field-Season'!$A:$M,5,FALSE))</f>
        <v>0</v>
      </c>
      <c r="G137" t="str">
        <f>'Field-Base-Start'!G137</f>
        <v>Y</v>
      </c>
    </row>
    <row r="138" spans="1:7" x14ac:dyDescent="0.2">
      <c r="A138" t="str">
        <f>'Field-Base-Start'!A138</f>
        <v>Ross Lonsdale</v>
      </c>
      <c r="B138">
        <f>'Field-Base-Start'!B138-IF(COUNTIF('Bat-Season'!$A:$A,'Field-Base-End'!$A138)&gt;0, VLOOKUP('Field-Base-End'!$A138,'Bat-Season'!$A:$M,2,FALSE))</f>
        <v>9</v>
      </c>
      <c r="C138">
        <f>'Field-Base-Start'!C138-IF(COUNTIF('Field-Season'!$A:$A,'Field-Base-End'!$A138)&gt;0, VLOOKUP('Field-Base-End'!$A138,'Field-Season'!$A:$M,2,FALSE))</f>
        <v>3</v>
      </c>
      <c r="D138">
        <f>'Field-Base-Start'!D138-IF(COUNTIF('Field-Season'!$A:$A,'Field-Base-End'!$A138)&gt;0, VLOOKUP('Field-Base-End'!$A138,'Field-Season'!$A:$M,3,FALSE))</f>
        <v>0</v>
      </c>
      <c r="E138">
        <f>'Field-Base-Start'!E138-IF(COUNTIF('Field-Season'!$A:$A,'Field-Base-End'!$A138)&gt;0, VLOOKUP('Field-Base-End'!$A138,'Field-Season'!$A:$M,4,FALSE))</f>
        <v>0</v>
      </c>
      <c r="F138">
        <f>'Field-Base-Start'!F138-IF(COUNTIF('Field-Season'!$A:$A,'Field-Base-End'!$A138)&gt;0, VLOOKUP('Field-Base-End'!$A138,'Field-Season'!$A:$M,5,FALSE))</f>
        <v>0</v>
      </c>
      <c r="G138" t="str">
        <f>'Field-Base-Start'!G138</f>
        <v>Y</v>
      </c>
    </row>
    <row r="139" spans="1:7" x14ac:dyDescent="0.2">
      <c r="A139" t="str">
        <f>'Field-Base-Start'!A139</f>
        <v>D Machine</v>
      </c>
      <c r="B139">
        <f>'Field-Base-Start'!B139-IF(COUNTIF('Bat-Season'!$A:$A,'Field-Base-End'!$A139)&gt;0, VLOOKUP('Field-Base-End'!$A139,'Bat-Season'!$A:$M,2,FALSE))</f>
        <v>1</v>
      </c>
      <c r="C139">
        <f>'Field-Base-Start'!C139-IF(COUNTIF('Field-Season'!$A:$A,'Field-Base-End'!$A139)&gt;0, VLOOKUP('Field-Base-End'!$A139,'Field-Season'!$A:$M,2,FALSE))</f>
        <v>0</v>
      </c>
      <c r="D139">
        <f>'Field-Base-Start'!D139-IF(COUNTIF('Field-Season'!$A:$A,'Field-Base-End'!$A139)&gt;0, VLOOKUP('Field-Base-End'!$A139,'Field-Season'!$A:$M,3,FALSE))</f>
        <v>0</v>
      </c>
      <c r="E139">
        <f>'Field-Base-Start'!E139-IF(COUNTIF('Field-Season'!$A:$A,'Field-Base-End'!$A139)&gt;0, VLOOKUP('Field-Base-End'!$A139,'Field-Season'!$A:$M,4,FALSE))</f>
        <v>0</v>
      </c>
      <c r="F139">
        <f>'Field-Base-Start'!F139-IF(COUNTIF('Field-Season'!$A:$A,'Field-Base-End'!$A139)&gt;0, VLOOKUP('Field-Base-End'!$A139,'Field-Season'!$A:$M,5,FALSE))</f>
        <v>0</v>
      </c>
      <c r="G139" t="str">
        <f>'Field-Base-Start'!G139</f>
        <v>N</v>
      </c>
    </row>
    <row r="140" spans="1:7" x14ac:dyDescent="0.2">
      <c r="A140" t="str">
        <f>'Field-Base-Start'!A140</f>
        <v>Christian Maclaren</v>
      </c>
      <c r="B140">
        <f>'Field-Base-Start'!B140-IF(COUNTIF('Bat-Season'!$A:$A,'Field-Base-End'!$A140)&gt;0, VLOOKUP('Field-Base-End'!$A140,'Bat-Season'!$A:$M,2,FALSE))</f>
        <v>3</v>
      </c>
      <c r="C140">
        <f>'Field-Base-Start'!C140-IF(COUNTIF('Field-Season'!$A:$A,'Field-Base-End'!$A140)&gt;0, VLOOKUP('Field-Base-End'!$A140,'Field-Season'!$A:$M,2,FALSE))</f>
        <v>2</v>
      </c>
      <c r="D140">
        <f>'Field-Base-Start'!D140-IF(COUNTIF('Field-Season'!$A:$A,'Field-Base-End'!$A140)&gt;0, VLOOKUP('Field-Base-End'!$A140,'Field-Season'!$A:$M,3,FALSE))</f>
        <v>0</v>
      </c>
      <c r="E140">
        <f>'Field-Base-Start'!E140-IF(COUNTIF('Field-Season'!$A:$A,'Field-Base-End'!$A140)&gt;0, VLOOKUP('Field-Base-End'!$A140,'Field-Season'!$A:$M,4,FALSE))</f>
        <v>0</v>
      </c>
      <c r="F140">
        <f>'Field-Base-Start'!F140-IF(COUNTIF('Field-Season'!$A:$A,'Field-Base-End'!$A140)&gt;0, VLOOKUP('Field-Base-End'!$A140,'Field-Season'!$A:$M,5,FALSE))</f>
        <v>0</v>
      </c>
      <c r="G140" t="str">
        <f>'Field-Base-Start'!G140</f>
        <v>N</v>
      </c>
    </row>
    <row r="141" spans="1:7" x14ac:dyDescent="0.2">
      <c r="A141" t="str">
        <f>'Field-Base-Start'!A141</f>
        <v>N Macrides</v>
      </c>
      <c r="B141">
        <f>'Field-Base-Start'!B141-IF(COUNTIF('Bat-Season'!$A:$A,'Field-Base-End'!$A141)&gt;0, VLOOKUP('Field-Base-End'!$A141,'Bat-Season'!$A:$M,2,FALSE))</f>
        <v>3</v>
      </c>
      <c r="C141">
        <f>'Field-Base-Start'!C141-IF(COUNTIF('Field-Season'!$A:$A,'Field-Base-End'!$A141)&gt;0, VLOOKUP('Field-Base-End'!$A141,'Field-Season'!$A:$M,2,FALSE))</f>
        <v>0</v>
      </c>
      <c r="D141">
        <f>'Field-Base-Start'!D141-IF(COUNTIF('Field-Season'!$A:$A,'Field-Base-End'!$A141)&gt;0, VLOOKUP('Field-Base-End'!$A141,'Field-Season'!$A:$M,3,FALSE))</f>
        <v>0</v>
      </c>
      <c r="E141">
        <f>'Field-Base-Start'!E141-IF(COUNTIF('Field-Season'!$A:$A,'Field-Base-End'!$A141)&gt;0, VLOOKUP('Field-Base-End'!$A141,'Field-Season'!$A:$M,4,FALSE))</f>
        <v>0</v>
      </c>
      <c r="F141">
        <f>'Field-Base-Start'!F141-IF(COUNTIF('Field-Season'!$A:$A,'Field-Base-End'!$A141)&gt;0, VLOOKUP('Field-Base-End'!$A141,'Field-Season'!$A:$M,5,FALSE))</f>
        <v>0</v>
      </c>
      <c r="G141" t="str">
        <f>'Field-Base-Start'!G141</f>
        <v>N</v>
      </c>
    </row>
    <row r="142" spans="1:7" x14ac:dyDescent="0.2">
      <c r="A142" t="str">
        <f>'Field-Base-Start'!A142</f>
        <v>R Madabushi</v>
      </c>
      <c r="B142">
        <f>'Field-Base-Start'!B142-IF(COUNTIF('Bat-Season'!$A:$A,'Field-Base-End'!$A142)&gt;0, VLOOKUP('Field-Base-End'!$A142,'Bat-Season'!$A:$M,2,FALSE))</f>
        <v>27</v>
      </c>
      <c r="C142">
        <f>'Field-Base-Start'!C142-IF(COUNTIF('Field-Season'!$A:$A,'Field-Base-End'!$A142)&gt;0, VLOOKUP('Field-Base-End'!$A142,'Field-Season'!$A:$M,2,FALSE))</f>
        <v>6</v>
      </c>
      <c r="D142">
        <f>'Field-Base-Start'!D142-IF(COUNTIF('Field-Season'!$A:$A,'Field-Base-End'!$A142)&gt;0, VLOOKUP('Field-Base-End'!$A142,'Field-Season'!$A:$M,3,FALSE))</f>
        <v>0</v>
      </c>
      <c r="E142">
        <f>'Field-Base-Start'!E142-IF(COUNTIF('Field-Season'!$A:$A,'Field-Base-End'!$A142)&gt;0, VLOOKUP('Field-Base-End'!$A142,'Field-Season'!$A:$M,4,FALSE))</f>
        <v>0</v>
      </c>
      <c r="F142">
        <f>'Field-Base-Start'!F142-IF(COUNTIF('Field-Season'!$A:$A,'Field-Base-End'!$A142)&gt;0, VLOOKUP('Field-Base-End'!$A142,'Field-Season'!$A:$M,5,FALSE))</f>
        <v>0</v>
      </c>
      <c r="G142" t="str">
        <f>'Field-Base-Start'!G142</f>
        <v>N</v>
      </c>
    </row>
    <row r="143" spans="1:7" x14ac:dyDescent="0.2">
      <c r="A143" t="str">
        <f>'Field-Base-Start'!A143</f>
        <v>Harry Madley</v>
      </c>
      <c r="B143">
        <f>'Field-Base-Start'!B143-IF(COUNTIF('Bat-Season'!$A:$A,'Field-Base-End'!$A143)&gt;0, VLOOKUP('Field-Base-End'!$A143,'Bat-Season'!$A:$M,2,FALSE))</f>
        <v>4</v>
      </c>
      <c r="C143">
        <f>'Field-Base-Start'!C143-IF(COUNTIF('Field-Season'!$A:$A,'Field-Base-End'!$A143)&gt;0, VLOOKUP('Field-Base-End'!$A143,'Field-Season'!$A:$M,2,FALSE))</f>
        <v>2</v>
      </c>
      <c r="D143">
        <f>'Field-Base-Start'!D143-IF(COUNTIF('Field-Season'!$A:$A,'Field-Base-End'!$A143)&gt;0, VLOOKUP('Field-Base-End'!$A143,'Field-Season'!$A:$M,3,FALSE))</f>
        <v>0</v>
      </c>
      <c r="E143">
        <f>'Field-Base-Start'!E143-IF(COUNTIF('Field-Season'!$A:$A,'Field-Base-End'!$A143)&gt;0, VLOOKUP('Field-Base-End'!$A143,'Field-Season'!$A:$M,4,FALSE))</f>
        <v>0</v>
      </c>
      <c r="F143">
        <f>'Field-Base-Start'!F143-IF(COUNTIF('Field-Season'!$A:$A,'Field-Base-End'!$A143)&gt;0, VLOOKUP('Field-Base-End'!$A143,'Field-Season'!$A:$M,5,FALSE))</f>
        <v>0</v>
      </c>
      <c r="G143" t="str">
        <f>'Field-Base-Start'!G143</f>
        <v>N</v>
      </c>
    </row>
    <row r="144" spans="1:7" x14ac:dyDescent="0.2">
      <c r="A144" t="str">
        <f>'Field-Base-Start'!A144</f>
        <v>M Magill</v>
      </c>
      <c r="B144">
        <f>'Field-Base-Start'!B144-IF(COUNTIF('Bat-Season'!$A:$A,'Field-Base-End'!$A144)&gt;0, VLOOKUP('Field-Base-End'!$A144,'Bat-Season'!$A:$M,2,FALSE))</f>
        <v>33</v>
      </c>
      <c r="C144">
        <f>'Field-Base-Start'!C144-IF(COUNTIF('Field-Season'!$A:$A,'Field-Base-End'!$A144)&gt;0, VLOOKUP('Field-Base-End'!$A144,'Field-Season'!$A:$M,2,FALSE))</f>
        <v>12</v>
      </c>
      <c r="D144">
        <f>'Field-Base-Start'!D144-IF(COUNTIF('Field-Season'!$A:$A,'Field-Base-End'!$A144)&gt;0, VLOOKUP('Field-Base-End'!$A144,'Field-Season'!$A:$M,3,FALSE))</f>
        <v>0</v>
      </c>
      <c r="E144">
        <f>'Field-Base-Start'!E144-IF(COUNTIF('Field-Season'!$A:$A,'Field-Base-End'!$A144)&gt;0, VLOOKUP('Field-Base-End'!$A144,'Field-Season'!$A:$M,4,FALSE))</f>
        <v>0</v>
      </c>
      <c r="F144">
        <f>'Field-Base-Start'!F144-IF(COUNTIF('Field-Season'!$A:$A,'Field-Base-End'!$A144)&gt;0, VLOOKUP('Field-Base-End'!$A144,'Field-Season'!$A:$M,5,FALSE))</f>
        <v>0</v>
      </c>
      <c r="G144" t="str">
        <f>'Field-Base-Start'!G144</f>
        <v>N</v>
      </c>
    </row>
    <row r="145" spans="1:7" x14ac:dyDescent="0.2">
      <c r="A145" t="str">
        <f>'Field-Base-Start'!A145</f>
        <v>C Maharaj</v>
      </c>
      <c r="B145">
        <f>'Field-Base-Start'!B145-IF(COUNTIF('Bat-Season'!$A:$A,'Field-Base-End'!$A145)&gt;0, VLOOKUP('Field-Base-End'!$A145,'Bat-Season'!$A:$M,2,FALSE))</f>
        <v>6</v>
      </c>
      <c r="C145">
        <f>'Field-Base-Start'!C145-IF(COUNTIF('Field-Season'!$A:$A,'Field-Base-End'!$A145)&gt;0, VLOOKUP('Field-Base-End'!$A145,'Field-Season'!$A:$M,2,FALSE))</f>
        <v>0</v>
      </c>
      <c r="D145">
        <f>'Field-Base-Start'!D145-IF(COUNTIF('Field-Season'!$A:$A,'Field-Base-End'!$A145)&gt;0, VLOOKUP('Field-Base-End'!$A145,'Field-Season'!$A:$M,3,FALSE))</f>
        <v>0</v>
      </c>
      <c r="E145">
        <f>'Field-Base-Start'!E145-IF(COUNTIF('Field-Season'!$A:$A,'Field-Base-End'!$A145)&gt;0, VLOOKUP('Field-Base-End'!$A145,'Field-Season'!$A:$M,4,FALSE))</f>
        <v>0</v>
      </c>
      <c r="F145">
        <f>'Field-Base-Start'!F145-IF(COUNTIF('Field-Season'!$A:$A,'Field-Base-End'!$A145)&gt;0, VLOOKUP('Field-Base-End'!$A145,'Field-Season'!$A:$M,5,FALSE))</f>
        <v>0</v>
      </c>
      <c r="G145" t="str">
        <f>'Field-Base-Start'!G145</f>
        <v>N</v>
      </c>
    </row>
    <row r="146" spans="1:7" x14ac:dyDescent="0.2">
      <c r="A146" t="str">
        <f>'Field-Base-Start'!A146</f>
        <v>B Marshall</v>
      </c>
      <c r="B146">
        <f>'Field-Base-Start'!B146-IF(COUNTIF('Bat-Season'!$A:$A,'Field-Base-End'!$A146)&gt;0, VLOOKUP('Field-Base-End'!$A146,'Bat-Season'!$A:$M,2,FALSE))</f>
        <v>10</v>
      </c>
      <c r="C146">
        <f>'Field-Base-Start'!C146-IF(COUNTIF('Field-Season'!$A:$A,'Field-Base-End'!$A146)&gt;0, VLOOKUP('Field-Base-End'!$A146,'Field-Season'!$A:$M,2,FALSE))</f>
        <v>6</v>
      </c>
      <c r="D146">
        <f>'Field-Base-Start'!D146-IF(COUNTIF('Field-Season'!$A:$A,'Field-Base-End'!$A146)&gt;0, VLOOKUP('Field-Base-End'!$A146,'Field-Season'!$A:$M,3,FALSE))</f>
        <v>0</v>
      </c>
      <c r="E146">
        <f>'Field-Base-Start'!E146-IF(COUNTIF('Field-Season'!$A:$A,'Field-Base-End'!$A146)&gt;0, VLOOKUP('Field-Base-End'!$A146,'Field-Season'!$A:$M,4,FALSE))</f>
        <v>0</v>
      </c>
      <c r="F146">
        <f>'Field-Base-Start'!F146-IF(COUNTIF('Field-Season'!$A:$A,'Field-Base-End'!$A146)&gt;0, VLOOKUP('Field-Base-End'!$A146,'Field-Season'!$A:$M,5,FALSE))</f>
        <v>0</v>
      </c>
      <c r="G146" t="str">
        <f>'Field-Base-Start'!G146</f>
        <v>N</v>
      </c>
    </row>
    <row r="147" spans="1:7" x14ac:dyDescent="0.2">
      <c r="A147" t="str">
        <f>'Field-Base-Start'!A147</f>
        <v>K McEvoy</v>
      </c>
      <c r="B147">
        <f>'Field-Base-Start'!B147-IF(COUNTIF('Bat-Season'!$A:$A,'Field-Base-End'!$A147)&gt;0, VLOOKUP('Field-Base-End'!$A147,'Bat-Season'!$A:$M,2,FALSE))</f>
        <v>33</v>
      </c>
      <c r="C147">
        <f>'Field-Base-Start'!C147-IF(COUNTIF('Field-Season'!$A:$A,'Field-Base-End'!$A147)&gt;0, VLOOKUP('Field-Base-End'!$A147,'Field-Season'!$A:$M,2,FALSE))</f>
        <v>4</v>
      </c>
      <c r="D147">
        <f>'Field-Base-Start'!D147-IF(COUNTIF('Field-Season'!$A:$A,'Field-Base-End'!$A147)&gt;0, VLOOKUP('Field-Base-End'!$A147,'Field-Season'!$A:$M,3,FALSE))</f>
        <v>0</v>
      </c>
      <c r="E147">
        <f>'Field-Base-Start'!E147-IF(COUNTIF('Field-Season'!$A:$A,'Field-Base-End'!$A147)&gt;0, VLOOKUP('Field-Base-End'!$A147,'Field-Season'!$A:$M,4,FALSE))</f>
        <v>0</v>
      </c>
      <c r="F147">
        <f>'Field-Base-Start'!F147-IF(COUNTIF('Field-Season'!$A:$A,'Field-Base-End'!$A147)&gt;0, VLOOKUP('Field-Base-End'!$A147,'Field-Season'!$A:$M,5,FALSE))</f>
        <v>0</v>
      </c>
      <c r="G147" t="str">
        <f>'Field-Base-Start'!G147</f>
        <v>N</v>
      </c>
    </row>
    <row r="148" spans="1:7" x14ac:dyDescent="0.2">
      <c r="A148" t="str">
        <f>'Field-Base-Start'!A148</f>
        <v>B McGhee</v>
      </c>
      <c r="B148">
        <f>'Field-Base-Start'!B148-IF(COUNTIF('Bat-Season'!$A:$A,'Field-Base-End'!$A148)&gt;0, VLOOKUP('Field-Base-End'!$A148,'Bat-Season'!$A:$M,2,FALSE))</f>
        <v>6</v>
      </c>
      <c r="C148">
        <f>'Field-Base-Start'!C148-IF(COUNTIF('Field-Season'!$A:$A,'Field-Base-End'!$A148)&gt;0, VLOOKUP('Field-Base-End'!$A148,'Field-Season'!$A:$M,2,FALSE))</f>
        <v>0</v>
      </c>
      <c r="D148">
        <f>'Field-Base-Start'!D148-IF(COUNTIF('Field-Season'!$A:$A,'Field-Base-End'!$A148)&gt;0, VLOOKUP('Field-Base-End'!$A148,'Field-Season'!$A:$M,3,FALSE))</f>
        <v>0</v>
      </c>
      <c r="E148">
        <f>'Field-Base-Start'!E148-IF(COUNTIF('Field-Season'!$A:$A,'Field-Base-End'!$A148)&gt;0, VLOOKUP('Field-Base-End'!$A148,'Field-Season'!$A:$M,4,FALSE))</f>
        <v>0</v>
      </c>
      <c r="F148">
        <f>'Field-Base-Start'!F148-IF(COUNTIF('Field-Season'!$A:$A,'Field-Base-End'!$A148)&gt;0, VLOOKUP('Field-Base-End'!$A148,'Field-Season'!$A:$M,5,FALSE))</f>
        <v>0</v>
      </c>
      <c r="G148" t="str">
        <f>'Field-Base-Start'!G148</f>
        <v>N</v>
      </c>
    </row>
    <row r="149" spans="1:7" x14ac:dyDescent="0.2">
      <c r="A149" t="str">
        <f>'Field-Base-Start'!A149</f>
        <v>R McHarg</v>
      </c>
      <c r="B149">
        <f>'Field-Base-Start'!B149-IF(COUNTIF('Bat-Season'!$A:$A,'Field-Base-End'!$A149)&gt;0, VLOOKUP('Field-Base-End'!$A149,'Bat-Season'!$A:$M,2,FALSE))</f>
        <v>28</v>
      </c>
      <c r="C149">
        <f>'Field-Base-Start'!C149-IF(COUNTIF('Field-Season'!$A:$A,'Field-Base-End'!$A149)&gt;0, VLOOKUP('Field-Base-End'!$A149,'Field-Season'!$A:$M,2,FALSE))</f>
        <v>12</v>
      </c>
      <c r="D149">
        <f>'Field-Base-Start'!D149-IF(COUNTIF('Field-Season'!$A:$A,'Field-Base-End'!$A149)&gt;0, VLOOKUP('Field-Base-End'!$A149,'Field-Season'!$A:$M,3,FALSE))</f>
        <v>0</v>
      </c>
      <c r="E149">
        <f>'Field-Base-Start'!E149-IF(COUNTIF('Field-Season'!$A:$A,'Field-Base-End'!$A149)&gt;0, VLOOKUP('Field-Base-End'!$A149,'Field-Season'!$A:$M,4,FALSE))</f>
        <v>0</v>
      </c>
      <c r="F149">
        <f>'Field-Base-Start'!F149-IF(COUNTIF('Field-Season'!$A:$A,'Field-Base-End'!$A149)&gt;0, VLOOKUP('Field-Base-End'!$A149,'Field-Season'!$A:$M,5,FALSE))</f>
        <v>0</v>
      </c>
      <c r="G149" t="str">
        <f>'Field-Base-Start'!G149</f>
        <v>N</v>
      </c>
    </row>
    <row r="150" spans="1:7" x14ac:dyDescent="0.2">
      <c r="A150" t="str">
        <f>'Field-Base-Start'!A150</f>
        <v>J McHugh</v>
      </c>
      <c r="B150">
        <f>'Field-Base-Start'!B150-IF(COUNTIF('Bat-Season'!$A:$A,'Field-Base-End'!$A150)&gt;0, VLOOKUP('Field-Base-End'!$A150,'Bat-Season'!$A:$M,2,FALSE))</f>
        <v>2</v>
      </c>
      <c r="C150">
        <f>'Field-Base-Start'!C150-IF(COUNTIF('Field-Season'!$A:$A,'Field-Base-End'!$A150)&gt;0, VLOOKUP('Field-Base-End'!$A150,'Field-Season'!$A:$M,2,FALSE))</f>
        <v>1</v>
      </c>
      <c r="D150">
        <f>'Field-Base-Start'!D150-IF(COUNTIF('Field-Season'!$A:$A,'Field-Base-End'!$A150)&gt;0, VLOOKUP('Field-Base-End'!$A150,'Field-Season'!$A:$M,3,FALSE))</f>
        <v>0</v>
      </c>
      <c r="E150">
        <f>'Field-Base-Start'!E150-IF(COUNTIF('Field-Season'!$A:$A,'Field-Base-End'!$A150)&gt;0, VLOOKUP('Field-Base-End'!$A150,'Field-Season'!$A:$M,4,FALSE))</f>
        <v>0</v>
      </c>
      <c r="F150">
        <f>'Field-Base-Start'!F150-IF(COUNTIF('Field-Season'!$A:$A,'Field-Base-End'!$A150)&gt;0, VLOOKUP('Field-Base-End'!$A150,'Field-Season'!$A:$M,5,FALSE))</f>
        <v>0</v>
      </c>
      <c r="G150" t="str">
        <f>'Field-Base-Start'!G150</f>
        <v>N</v>
      </c>
    </row>
    <row r="151" spans="1:7" x14ac:dyDescent="0.2">
      <c r="A151" t="str">
        <f>'Field-Base-Start'!A151</f>
        <v>C McNee</v>
      </c>
      <c r="B151">
        <f>'Field-Base-Start'!B151-IF(COUNTIF('Bat-Season'!$A:$A,'Field-Base-End'!$A151)&gt;0, VLOOKUP('Field-Base-End'!$A151,'Bat-Season'!$A:$M,2,FALSE))</f>
        <v>37</v>
      </c>
      <c r="C151">
        <f>'Field-Base-Start'!C151-IF(COUNTIF('Field-Season'!$A:$A,'Field-Base-End'!$A151)&gt;0, VLOOKUP('Field-Base-End'!$A151,'Field-Season'!$A:$M,2,FALSE))</f>
        <v>17</v>
      </c>
      <c r="D151">
        <f>'Field-Base-Start'!D151-IF(COUNTIF('Field-Season'!$A:$A,'Field-Base-End'!$A151)&gt;0, VLOOKUP('Field-Base-End'!$A151,'Field-Season'!$A:$M,3,FALSE))</f>
        <v>0</v>
      </c>
      <c r="E151">
        <f>'Field-Base-Start'!E151-IF(COUNTIF('Field-Season'!$A:$A,'Field-Base-End'!$A151)&gt;0, VLOOKUP('Field-Base-End'!$A151,'Field-Season'!$A:$M,4,FALSE))</f>
        <v>0</v>
      </c>
      <c r="F151">
        <f>'Field-Base-Start'!F151-IF(COUNTIF('Field-Season'!$A:$A,'Field-Base-End'!$A151)&gt;0, VLOOKUP('Field-Base-End'!$A151,'Field-Season'!$A:$M,5,FALSE))</f>
        <v>0</v>
      </c>
      <c r="G151" t="str">
        <f>'Field-Base-Start'!G151</f>
        <v>N</v>
      </c>
    </row>
    <row r="152" spans="1:7" x14ac:dyDescent="0.2">
      <c r="A152" t="str">
        <f>'Field-Base-Start'!A152</f>
        <v>J Meade</v>
      </c>
      <c r="B152">
        <f>'Field-Base-Start'!B152-IF(COUNTIF('Bat-Season'!$A:$A,'Field-Base-End'!$A152)&gt;0, VLOOKUP('Field-Base-End'!$A152,'Bat-Season'!$A:$M,2,FALSE))</f>
        <v>92</v>
      </c>
      <c r="C152">
        <f>'Field-Base-Start'!C152-IF(COUNTIF('Field-Season'!$A:$A,'Field-Base-End'!$A152)&gt;0, VLOOKUP('Field-Base-End'!$A152,'Field-Season'!$A:$M,2,FALSE))</f>
        <v>4</v>
      </c>
      <c r="D152">
        <f>'Field-Base-Start'!D152-IF(COUNTIF('Field-Season'!$A:$A,'Field-Base-End'!$A152)&gt;0, VLOOKUP('Field-Base-End'!$A152,'Field-Season'!$A:$M,3,FALSE))</f>
        <v>0</v>
      </c>
      <c r="E152">
        <f>'Field-Base-Start'!E152-IF(COUNTIF('Field-Season'!$A:$A,'Field-Base-End'!$A152)&gt;0, VLOOKUP('Field-Base-End'!$A152,'Field-Season'!$A:$M,4,FALSE))</f>
        <v>0</v>
      </c>
      <c r="F152">
        <f>'Field-Base-Start'!F152-IF(COUNTIF('Field-Season'!$A:$A,'Field-Base-End'!$A152)&gt;0, VLOOKUP('Field-Base-End'!$A152,'Field-Season'!$A:$M,5,FALSE))</f>
        <v>0</v>
      </c>
      <c r="G152" t="str">
        <f>'Field-Base-Start'!G152</f>
        <v>N</v>
      </c>
    </row>
    <row r="153" spans="1:7" x14ac:dyDescent="0.2">
      <c r="A153" t="str">
        <f>'Field-Base-Start'!A153</f>
        <v>Freddie Mills</v>
      </c>
      <c r="B153">
        <f>'Field-Base-Start'!B153-IF(COUNTIF('Bat-Season'!$A:$A,'Field-Base-End'!$A153)&gt;0, VLOOKUP('Field-Base-End'!$A153,'Bat-Season'!$A:$M,2,FALSE))</f>
        <v>82</v>
      </c>
      <c r="C153">
        <f>'Field-Base-Start'!C153-IF(COUNTIF('Field-Season'!$A:$A,'Field-Base-End'!$A153)&gt;0, VLOOKUP('Field-Base-End'!$A153,'Field-Season'!$A:$M,2,FALSE))</f>
        <v>18</v>
      </c>
      <c r="D153">
        <f>'Field-Base-Start'!D153-IF(COUNTIF('Field-Season'!$A:$A,'Field-Base-End'!$A153)&gt;0, VLOOKUP('Field-Base-End'!$A153,'Field-Season'!$A:$M,3,FALSE))</f>
        <v>0</v>
      </c>
      <c r="E153">
        <f>'Field-Base-Start'!E153-IF(COUNTIF('Field-Season'!$A:$A,'Field-Base-End'!$A153)&gt;0, VLOOKUP('Field-Base-End'!$A153,'Field-Season'!$A:$M,4,FALSE))</f>
        <v>0</v>
      </c>
      <c r="F153">
        <f>'Field-Base-Start'!F153-IF(COUNTIF('Field-Season'!$A:$A,'Field-Base-End'!$A153)&gt;0, VLOOKUP('Field-Base-End'!$A153,'Field-Season'!$A:$M,5,FALSE))</f>
        <v>0</v>
      </c>
      <c r="G153" t="str">
        <f>'Field-Base-Start'!G153</f>
        <v>Y</v>
      </c>
    </row>
    <row r="154" spans="1:7" x14ac:dyDescent="0.2">
      <c r="A154" t="str">
        <f>'Field-Base-Start'!A154</f>
        <v>M Mittal</v>
      </c>
      <c r="B154">
        <f>'Field-Base-Start'!B154-IF(COUNTIF('Bat-Season'!$A:$A,'Field-Base-End'!$A154)&gt;0, VLOOKUP('Field-Base-End'!$A154,'Bat-Season'!$A:$M,2,FALSE))</f>
        <v>10</v>
      </c>
      <c r="C154">
        <f>'Field-Base-Start'!C154-IF(COUNTIF('Field-Season'!$A:$A,'Field-Base-End'!$A154)&gt;0, VLOOKUP('Field-Base-End'!$A154,'Field-Season'!$A:$M,2,FALSE))</f>
        <v>1</v>
      </c>
      <c r="D154">
        <f>'Field-Base-Start'!D154-IF(COUNTIF('Field-Season'!$A:$A,'Field-Base-End'!$A154)&gt;0, VLOOKUP('Field-Base-End'!$A154,'Field-Season'!$A:$M,3,FALSE))</f>
        <v>0</v>
      </c>
      <c r="E154">
        <f>'Field-Base-Start'!E154-IF(COUNTIF('Field-Season'!$A:$A,'Field-Base-End'!$A154)&gt;0, VLOOKUP('Field-Base-End'!$A154,'Field-Season'!$A:$M,4,FALSE))</f>
        <v>0</v>
      </c>
      <c r="F154">
        <f>'Field-Base-Start'!F154-IF(COUNTIF('Field-Season'!$A:$A,'Field-Base-End'!$A154)&gt;0, VLOOKUP('Field-Base-End'!$A154,'Field-Season'!$A:$M,5,FALSE))</f>
        <v>0</v>
      </c>
      <c r="G154" t="str">
        <f>'Field-Base-Start'!G154</f>
        <v>N</v>
      </c>
    </row>
    <row r="155" spans="1:7" x14ac:dyDescent="0.2">
      <c r="A155" t="str">
        <f>'Field-Base-Start'!A155</f>
        <v>Aruran Morgan</v>
      </c>
      <c r="B155">
        <f>'Field-Base-Start'!B155-IF(COUNTIF('Bat-Season'!$A:$A,'Field-Base-End'!$A155)&gt;0, VLOOKUP('Field-Base-End'!$A155,'Bat-Season'!$A:$M,2,FALSE))</f>
        <v>27</v>
      </c>
      <c r="C155">
        <f>'Field-Base-Start'!C155-IF(COUNTIF('Field-Season'!$A:$A,'Field-Base-End'!$A155)&gt;0, VLOOKUP('Field-Base-End'!$A155,'Field-Season'!$A:$M,2,FALSE))</f>
        <v>3</v>
      </c>
      <c r="D155">
        <f>'Field-Base-Start'!D155-IF(COUNTIF('Field-Season'!$A:$A,'Field-Base-End'!$A155)&gt;0, VLOOKUP('Field-Base-End'!$A155,'Field-Season'!$A:$M,3,FALSE))</f>
        <v>0</v>
      </c>
      <c r="E155">
        <f>'Field-Base-Start'!E155-IF(COUNTIF('Field-Season'!$A:$A,'Field-Base-End'!$A155)&gt;0, VLOOKUP('Field-Base-End'!$A155,'Field-Season'!$A:$M,4,FALSE))</f>
        <v>0</v>
      </c>
      <c r="F155">
        <f>'Field-Base-Start'!F155-IF(COUNTIF('Field-Season'!$A:$A,'Field-Base-End'!$A155)&gt;0, VLOOKUP('Field-Base-End'!$A155,'Field-Season'!$A:$M,5,FALSE))</f>
        <v>0</v>
      </c>
      <c r="G155" t="str">
        <f>'Field-Base-Start'!G155</f>
        <v>Y</v>
      </c>
    </row>
    <row r="156" spans="1:7" x14ac:dyDescent="0.2">
      <c r="A156" t="str">
        <f>'Field-Base-Start'!A156</f>
        <v>J Murphy</v>
      </c>
      <c r="B156">
        <f>'Field-Base-Start'!B156-IF(COUNTIF('Bat-Season'!$A:$A,'Field-Base-End'!$A156)&gt;0, VLOOKUP('Field-Base-End'!$A156,'Bat-Season'!$A:$M,2,FALSE))</f>
        <v>3</v>
      </c>
      <c r="C156">
        <f>'Field-Base-Start'!C156-IF(COUNTIF('Field-Season'!$A:$A,'Field-Base-End'!$A156)&gt;0, VLOOKUP('Field-Base-End'!$A156,'Field-Season'!$A:$M,2,FALSE))</f>
        <v>1</v>
      </c>
      <c r="D156">
        <f>'Field-Base-Start'!D156-IF(COUNTIF('Field-Season'!$A:$A,'Field-Base-End'!$A156)&gt;0, VLOOKUP('Field-Base-End'!$A156,'Field-Season'!$A:$M,3,FALSE))</f>
        <v>0</v>
      </c>
      <c r="E156">
        <f>'Field-Base-Start'!E156-IF(COUNTIF('Field-Season'!$A:$A,'Field-Base-End'!$A156)&gt;0, VLOOKUP('Field-Base-End'!$A156,'Field-Season'!$A:$M,4,FALSE))</f>
        <v>0</v>
      </c>
      <c r="F156">
        <f>'Field-Base-Start'!F156-IF(COUNTIF('Field-Season'!$A:$A,'Field-Base-End'!$A156)&gt;0, VLOOKUP('Field-Base-End'!$A156,'Field-Season'!$A:$M,5,FALSE))</f>
        <v>0</v>
      </c>
      <c r="G156" t="str">
        <f>'Field-Base-Start'!G156</f>
        <v>N</v>
      </c>
    </row>
    <row r="157" spans="1:7" x14ac:dyDescent="0.2">
      <c r="A157" t="str">
        <f>'Field-Base-Start'!A157</f>
        <v>N Murphy</v>
      </c>
      <c r="B157">
        <f>'Field-Base-Start'!B157-IF(COUNTIF('Bat-Season'!$A:$A,'Field-Base-End'!$A157)&gt;0, VLOOKUP('Field-Base-End'!$A157,'Bat-Season'!$A:$M,2,FALSE))</f>
        <v>4</v>
      </c>
      <c r="C157">
        <f>'Field-Base-Start'!C157-IF(COUNTIF('Field-Season'!$A:$A,'Field-Base-End'!$A157)&gt;0, VLOOKUP('Field-Base-End'!$A157,'Field-Season'!$A:$M,2,FALSE))</f>
        <v>0</v>
      </c>
      <c r="D157">
        <f>'Field-Base-Start'!D157-IF(COUNTIF('Field-Season'!$A:$A,'Field-Base-End'!$A157)&gt;0, VLOOKUP('Field-Base-End'!$A157,'Field-Season'!$A:$M,3,FALSE))</f>
        <v>0</v>
      </c>
      <c r="E157">
        <f>'Field-Base-Start'!E157-IF(COUNTIF('Field-Season'!$A:$A,'Field-Base-End'!$A157)&gt;0, VLOOKUP('Field-Base-End'!$A157,'Field-Season'!$A:$M,4,FALSE))</f>
        <v>0</v>
      </c>
      <c r="F157">
        <f>'Field-Base-Start'!F157-IF(COUNTIF('Field-Season'!$A:$A,'Field-Base-End'!$A157)&gt;0, VLOOKUP('Field-Base-End'!$A157,'Field-Season'!$A:$M,5,FALSE))</f>
        <v>0</v>
      </c>
      <c r="G157" t="str">
        <f>'Field-Base-Start'!G157</f>
        <v>N</v>
      </c>
    </row>
    <row r="158" spans="1:7" x14ac:dyDescent="0.2">
      <c r="A158" t="str">
        <f>'Field-Base-Start'!A158</f>
        <v>D Murray</v>
      </c>
      <c r="B158">
        <f>'Field-Base-Start'!B158-IF(COUNTIF('Bat-Season'!$A:$A,'Field-Base-End'!$A158)&gt;0, VLOOKUP('Field-Base-End'!$A158,'Bat-Season'!$A:$M,2,FALSE))</f>
        <v>14</v>
      </c>
      <c r="C158">
        <f>'Field-Base-Start'!C158-IF(COUNTIF('Field-Season'!$A:$A,'Field-Base-End'!$A158)&gt;0, VLOOKUP('Field-Base-End'!$A158,'Field-Season'!$A:$M,2,FALSE))</f>
        <v>2</v>
      </c>
      <c r="D158">
        <f>'Field-Base-Start'!D158-IF(COUNTIF('Field-Season'!$A:$A,'Field-Base-End'!$A158)&gt;0, VLOOKUP('Field-Base-End'!$A158,'Field-Season'!$A:$M,3,FALSE))</f>
        <v>0</v>
      </c>
      <c r="E158">
        <f>'Field-Base-Start'!E158-IF(COUNTIF('Field-Season'!$A:$A,'Field-Base-End'!$A158)&gt;0, VLOOKUP('Field-Base-End'!$A158,'Field-Season'!$A:$M,4,FALSE))</f>
        <v>3</v>
      </c>
      <c r="F158">
        <f>'Field-Base-Start'!F158-IF(COUNTIF('Field-Season'!$A:$A,'Field-Base-End'!$A158)&gt;0, VLOOKUP('Field-Base-End'!$A158,'Field-Season'!$A:$M,5,FALSE))</f>
        <v>0</v>
      </c>
      <c r="G158" t="str">
        <f>'Field-Base-Start'!G158</f>
        <v>N</v>
      </c>
    </row>
    <row r="159" spans="1:7" x14ac:dyDescent="0.2">
      <c r="A159" t="str">
        <f>'Field-Base-Start'!A159</f>
        <v>R Nair</v>
      </c>
      <c r="B159">
        <f>'Field-Base-Start'!B159-IF(COUNTIF('Bat-Season'!$A:$A,'Field-Base-End'!$A159)&gt;0, VLOOKUP('Field-Base-End'!$A159,'Bat-Season'!$A:$M,2,FALSE))</f>
        <v>2</v>
      </c>
      <c r="C159">
        <f>'Field-Base-Start'!C159-IF(COUNTIF('Field-Season'!$A:$A,'Field-Base-End'!$A159)&gt;0, VLOOKUP('Field-Base-End'!$A159,'Field-Season'!$A:$M,2,FALSE))</f>
        <v>0</v>
      </c>
      <c r="D159">
        <f>'Field-Base-Start'!D159-IF(COUNTIF('Field-Season'!$A:$A,'Field-Base-End'!$A159)&gt;0, VLOOKUP('Field-Base-End'!$A159,'Field-Season'!$A:$M,3,FALSE))</f>
        <v>0</v>
      </c>
      <c r="E159">
        <f>'Field-Base-Start'!E159-IF(COUNTIF('Field-Season'!$A:$A,'Field-Base-End'!$A159)&gt;0, VLOOKUP('Field-Base-End'!$A159,'Field-Season'!$A:$M,4,FALSE))</f>
        <v>0</v>
      </c>
      <c r="F159">
        <f>'Field-Base-Start'!F159-IF(COUNTIF('Field-Season'!$A:$A,'Field-Base-End'!$A159)&gt;0, VLOOKUP('Field-Base-End'!$A159,'Field-Season'!$A:$M,5,FALSE))</f>
        <v>0</v>
      </c>
      <c r="G159" t="str">
        <f>'Field-Base-Start'!G159</f>
        <v>N</v>
      </c>
    </row>
    <row r="160" spans="1:7" x14ac:dyDescent="0.2">
      <c r="A160" t="str">
        <f>'Field-Base-Start'!A160</f>
        <v>K Nasir</v>
      </c>
      <c r="B160">
        <f>'Field-Base-Start'!B160-IF(COUNTIF('Bat-Season'!$A:$A,'Field-Base-End'!$A160)&gt;0, VLOOKUP('Field-Base-End'!$A160,'Bat-Season'!$A:$M,2,FALSE))</f>
        <v>1</v>
      </c>
      <c r="C160">
        <f>'Field-Base-Start'!C160-IF(COUNTIF('Field-Season'!$A:$A,'Field-Base-End'!$A160)&gt;0, VLOOKUP('Field-Base-End'!$A160,'Field-Season'!$A:$M,2,FALSE))</f>
        <v>0</v>
      </c>
      <c r="D160">
        <f>'Field-Base-Start'!D160-IF(COUNTIF('Field-Season'!$A:$A,'Field-Base-End'!$A160)&gt;0, VLOOKUP('Field-Base-End'!$A160,'Field-Season'!$A:$M,3,FALSE))</f>
        <v>0</v>
      </c>
      <c r="E160">
        <f>'Field-Base-Start'!E160-IF(COUNTIF('Field-Season'!$A:$A,'Field-Base-End'!$A160)&gt;0, VLOOKUP('Field-Base-End'!$A160,'Field-Season'!$A:$M,4,FALSE))</f>
        <v>0</v>
      </c>
      <c r="F160">
        <f>'Field-Base-Start'!F160-IF(COUNTIF('Field-Season'!$A:$A,'Field-Base-End'!$A160)&gt;0, VLOOKUP('Field-Base-End'!$A160,'Field-Season'!$A:$M,5,FALSE))</f>
        <v>0</v>
      </c>
      <c r="G160" t="str">
        <f>'Field-Base-Start'!G160</f>
        <v>N</v>
      </c>
    </row>
    <row r="161" spans="1:7" x14ac:dyDescent="0.2">
      <c r="A161" t="str">
        <f>'Field-Base-Start'!A161</f>
        <v>R Nataraju</v>
      </c>
      <c r="B161">
        <f>'Field-Base-Start'!B161-IF(COUNTIF('Bat-Season'!$A:$A,'Field-Base-End'!$A161)&gt;0, VLOOKUP('Field-Base-End'!$A161,'Bat-Season'!$A:$M,2,FALSE))</f>
        <v>21</v>
      </c>
      <c r="C161">
        <f>'Field-Base-Start'!C161-IF(COUNTIF('Field-Season'!$A:$A,'Field-Base-End'!$A161)&gt;0, VLOOKUP('Field-Base-End'!$A161,'Field-Season'!$A:$M,2,FALSE))</f>
        <v>3</v>
      </c>
      <c r="D161">
        <f>'Field-Base-Start'!D161-IF(COUNTIF('Field-Season'!$A:$A,'Field-Base-End'!$A161)&gt;0, VLOOKUP('Field-Base-End'!$A161,'Field-Season'!$A:$M,3,FALSE))</f>
        <v>0</v>
      </c>
      <c r="E161">
        <f>'Field-Base-Start'!E161-IF(COUNTIF('Field-Season'!$A:$A,'Field-Base-End'!$A161)&gt;0, VLOOKUP('Field-Base-End'!$A161,'Field-Season'!$A:$M,4,FALSE))</f>
        <v>0</v>
      </c>
      <c r="F161">
        <f>'Field-Base-Start'!F161-IF(COUNTIF('Field-Season'!$A:$A,'Field-Base-End'!$A161)&gt;0, VLOOKUP('Field-Base-End'!$A161,'Field-Season'!$A:$M,5,FALSE))</f>
        <v>0</v>
      </c>
      <c r="G161" t="str">
        <f>'Field-Base-Start'!G161</f>
        <v>N</v>
      </c>
    </row>
    <row r="162" spans="1:7" x14ac:dyDescent="0.2">
      <c r="A162" t="str">
        <f>'Field-Base-Start'!A162</f>
        <v>A Nicholls</v>
      </c>
      <c r="B162">
        <f>'Field-Base-Start'!B162-IF(COUNTIF('Bat-Season'!$A:$A,'Field-Base-End'!$A162)&gt;0, VLOOKUP('Field-Base-End'!$A162,'Bat-Season'!$A:$M,2,FALSE))</f>
        <v>1</v>
      </c>
      <c r="C162">
        <f>'Field-Base-Start'!C162-IF(COUNTIF('Field-Season'!$A:$A,'Field-Base-End'!$A162)&gt;0, VLOOKUP('Field-Base-End'!$A162,'Field-Season'!$A:$M,2,FALSE))</f>
        <v>0</v>
      </c>
      <c r="D162">
        <f>'Field-Base-Start'!D162-IF(COUNTIF('Field-Season'!$A:$A,'Field-Base-End'!$A162)&gt;0, VLOOKUP('Field-Base-End'!$A162,'Field-Season'!$A:$M,3,FALSE))</f>
        <v>0</v>
      </c>
      <c r="E162">
        <f>'Field-Base-Start'!E162-IF(COUNTIF('Field-Season'!$A:$A,'Field-Base-End'!$A162)&gt;0, VLOOKUP('Field-Base-End'!$A162,'Field-Season'!$A:$M,4,FALSE))</f>
        <v>0</v>
      </c>
      <c r="F162">
        <f>'Field-Base-Start'!F162-IF(COUNTIF('Field-Season'!$A:$A,'Field-Base-End'!$A162)&gt;0, VLOOKUP('Field-Base-End'!$A162,'Field-Season'!$A:$M,5,FALSE))</f>
        <v>0</v>
      </c>
      <c r="G162" t="str">
        <f>'Field-Base-Start'!G162</f>
        <v>N</v>
      </c>
    </row>
    <row r="163" spans="1:7" x14ac:dyDescent="0.2">
      <c r="A163" t="str">
        <f>'Field-Base-Start'!A163</f>
        <v>B Nicholls</v>
      </c>
      <c r="B163">
        <f>'Field-Base-Start'!B163-IF(COUNTIF('Bat-Season'!$A:$A,'Field-Base-End'!$A163)&gt;0, VLOOKUP('Field-Base-End'!$A163,'Bat-Season'!$A:$M,2,FALSE))</f>
        <v>16</v>
      </c>
      <c r="C163">
        <f>'Field-Base-Start'!C163-IF(COUNTIF('Field-Season'!$A:$A,'Field-Base-End'!$A163)&gt;0, VLOOKUP('Field-Base-End'!$A163,'Field-Season'!$A:$M,2,FALSE))</f>
        <v>2</v>
      </c>
      <c r="D163">
        <f>'Field-Base-Start'!D163-IF(COUNTIF('Field-Season'!$A:$A,'Field-Base-End'!$A163)&gt;0, VLOOKUP('Field-Base-End'!$A163,'Field-Season'!$A:$M,3,FALSE))</f>
        <v>0</v>
      </c>
      <c r="E163">
        <f>'Field-Base-Start'!E163-IF(COUNTIF('Field-Season'!$A:$A,'Field-Base-End'!$A163)&gt;0, VLOOKUP('Field-Base-End'!$A163,'Field-Season'!$A:$M,4,FALSE))</f>
        <v>0</v>
      </c>
      <c r="F163">
        <f>'Field-Base-Start'!F163-IF(COUNTIF('Field-Season'!$A:$A,'Field-Base-End'!$A163)&gt;0, VLOOKUP('Field-Base-End'!$A163,'Field-Season'!$A:$M,5,FALSE))</f>
        <v>0</v>
      </c>
      <c r="G163" t="str">
        <f>'Field-Base-Start'!G163</f>
        <v>N</v>
      </c>
    </row>
    <row r="164" spans="1:7" x14ac:dyDescent="0.2">
      <c r="A164" t="str">
        <f>'Field-Base-Start'!A164</f>
        <v>J O'Hara</v>
      </c>
      <c r="B164">
        <f>'Field-Base-Start'!B164-IF(COUNTIF('Bat-Season'!$A:$A,'Field-Base-End'!$A164)&gt;0, VLOOKUP('Field-Base-End'!$A164,'Bat-Season'!$A:$M,2,FALSE))</f>
        <v>17</v>
      </c>
      <c r="C164">
        <f>'Field-Base-Start'!C164-IF(COUNTIF('Field-Season'!$A:$A,'Field-Base-End'!$A164)&gt;0, VLOOKUP('Field-Base-End'!$A164,'Field-Season'!$A:$M,2,FALSE))</f>
        <v>4</v>
      </c>
      <c r="D164">
        <f>'Field-Base-Start'!D164-IF(COUNTIF('Field-Season'!$A:$A,'Field-Base-End'!$A164)&gt;0, VLOOKUP('Field-Base-End'!$A164,'Field-Season'!$A:$M,3,FALSE))</f>
        <v>0</v>
      </c>
      <c r="E164">
        <f>'Field-Base-Start'!E164-IF(COUNTIF('Field-Season'!$A:$A,'Field-Base-End'!$A164)&gt;0, VLOOKUP('Field-Base-End'!$A164,'Field-Season'!$A:$M,4,FALSE))</f>
        <v>0</v>
      </c>
      <c r="F164">
        <f>'Field-Base-Start'!F164-IF(COUNTIF('Field-Season'!$A:$A,'Field-Base-End'!$A164)&gt;0, VLOOKUP('Field-Base-End'!$A164,'Field-Season'!$A:$M,5,FALSE))</f>
        <v>0</v>
      </c>
      <c r="G164" t="str">
        <f>'Field-Base-Start'!G164</f>
        <v>N</v>
      </c>
    </row>
    <row r="165" spans="1:7" x14ac:dyDescent="0.2">
      <c r="A165" t="str">
        <f>'Field-Base-Start'!A165</f>
        <v>T Orr</v>
      </c>
      <c r="B165">
        <f>'Field-Base-Start'!B165-IF(COUNTIF('Bat-Season'!$A:$A,'Field-Base-End'!$A165)&gt;0, VLOOKUP('Field-Base-End'!$A165,'Bat-Season'!$A:$M,2,FALSE))</f>
        <v>33</v>
      </c>
      <c r="C165">
        <f>'Field-Base-Start'!C165-IF(COUNTIF('Field-Season'!$A:$A,'Field-Base-End'!$A165)&gt;0, VLOOKUP('Field-Base-End'!$A165,'Field-Season'!$A:$M,2,FALSE))</f>
        <v>4</v>
      </c>
      <c r="D165">
        <f>'Field-Base-Start'!D165-IF(COUNTIF('Field-Season'!$A:$A,'Field-Base-End'!$A165)&gt;0, VLOOKUP('Field-Base-End'!$A165,'Field-Season'!$A:$M,3,FALSE))</f>
        <v>0</v>
      </c>
      <c r="E165">
        <f>'Field-Base-Start'!E165-IF(COUNTIF('Field-Season'!$A:$A,'Field-Base-End'!$A165)&gt;0, VLOOKUP('Field-Base-End'!$A165,'Field-Season'!$A:$M,4,FALSE))</f>
        <v>0</v>
      </c>
      <c r="F165">
        <f>'Field-Base-Start'!F165-IF(COUNTIF('Field-Season'!$A:$A,'Field-Base-End'!$A165)&gt;0, VLOOKUP('Field-Base-End'!$A165,'Field-Season'!$A:$M,5,FALSE))</f>
        <v>0</v>
      </c>
      <c r="G165" t="str">
        <f>'Field-Base-Start'!G165</f>
        <v>N</v>
      </c>
    </row>
    <row r="166" spans="1:7" x14ac:dyDescent="0.2">
      <c r="A166" t="str">
        <f>'Field-Base-Start'!A166</f>
        <v>Zain O'Sullivan</v>
      </c>
      <c r="B166">
        <f>'Field-Base-Start'!B166-IF(COUNTIF('Bat-Season'!$A:$A,'Field-Base-End'!$A166)&gt;0, VLOOKUP('Field-Base-End'!$A166,'Bat-Season'!$A:$M,2,FALSE))</f>
        <v>1</v>
      </c>
      <c r="C166">
        <f>'Field-Base-Start'!C166-IF(COUNTIF('Field-Season'!$A:$A,'Field-Base-End'!$A166)&gt;0, VLOOKUP('Field-Base-End'!$A166,'Field-Season'!$A:$M,2,FALSE))</f>
        <v>0</v>
      </c>
      <c r="D166">
        <f>'Field-Base-Start'!D166-IF(COUNTIF('Field-Season'!$A:$A,'Field-Base-End'!$A166)&gt;0, VLOOKUP('Field-Base-End'!$A166,'Field-Season'!$A:$M,3,FALSE))</f>
        <v>0</v>
      </c>
      <c r="E166">
        <f>'Field-Base-Start'!E166-IF(COUNTIF('Field-Season'!$A:$A,'Field-Base-End'!$A166)&gt;0, VLOOKUP('Field-Base-End'!$A166,'Field-Season'!$A:$M,4,FALSE))</f>
        <v>0</v>
      </c>
      <c r="F166">
        <f>'Field-Base-Start'!F166-IF(COUNTIF('Field-Season'!$A:$A,'Field-Base-End'!$A166)&gt;0, VLOOKUP('Field-Base-End'!$A166,'Field-Season'!$A:$M,5,FALSE))</f>
        <v>0</v>
      </c>
      <c r="G166" t="str">
        <f>'Field-Base-Start'!G166</f>
        <v>N</v>
      </c>
    </row>
    <row r="167" spans="1:7" x14ac:dyDescent="0.2">
      <c r="A167" t="str">
        <f>'Field-Base-Start'!A167</f>
        <v>Chris Ovens</v>
      </c>
      <c r="B167">
        <f>'Field-Base-Start'!B167-IF(COUNTIF('Bat-Season'!$A:$A,'Field-Base-End'!$A167)&gt;0, VLOOKUP('Field-Base-End'!$A167,'Bat-Season'!$A:$M,2,FALSE))</f>
        <v>23</v>
      </c>
      <c r="C167">
        <f>'Field-Base-Start'!C167-IF(COUNTIF('Field-Season'!$A:$A,'Field-Base-End'!$A167)&gt;0, VLOOKUP('Field-Base-End'!$A167,'Field-Season'!$A:$M,2,FALSE))</f>
        <v>5</v>
      </c>
      <c r="D167">
        <f>'Field-Base-Start'!D167-IF(COUNTIF('Field-Season'!$A:$A,'Field-Base-End'!$A167)&gt;0, VLOOKUP('Field-Base-End'!$A167,'Field-Season'!$A:$M,3,FALSE))</f>
        <v>3</v>
      </c>
      <c r="E167">
        <f>'Field-Base-Start'!E167-IF(COUNTIF('Field-Season'!$A:$A,'Field-Base-End'!$A167)&gt;0, VLOOKUP('Field-Base-End'!$A167,'Field-Season'!$A:$M,4,FALSE))</f>
        <v>1</v>
      </c>
      <c r="F167">
        <f>'Field-Base-Start'!F167-IF(COUNTIF('Field-Season'!$A:$A,'Field-Base-End'!$A167)&gt;0, VLOOKUP('Field-Base-End'!$A167,'Field-Season'!$A:$M,5,FALSE))</f>
        <v>1</v>
      </c>
      <c r="G167" t="str">
        <f>'Field-Base-Start'!G167</f>
        <v>Y</v>
      </c>
    </row>
    <row r="168" spans="1:7" x14ac:dyDescent="0.2">
      <c r="A168" t="str">
        <f>'Field-Base-Start'!A168</f>
        <v>M Owen</v>
      </c>
      <c r="B168">
        <f>'Field-Base-Start'!B168-IF(COUNTIF('Bat-Season'!$A:$A,'Field-Base-End'!$A168)&gt;0, VLOOKUP('Field-Base-End'!$A168,'Bat-Season'!$A:$M,2,FALSE))</f>
        <v>6</v>
      </c>
      <c r="C168">
        <f>'Field-Base-Start'!C168-IF(COUNTIF('Field-Season'!$A:$A,'Field-Base-End'!$A168)&gt;0, VLOOKUP('Field-Base-End'!$A168,'Field-Season'!$A:$M,2,FALSE))</f>
        <v>3</v>
      </c>
      <c r="D168">
        <f>'Field-Base-Start'!D168-IF(COUNTIF('Field-Season'!$A:$A,'Field-Base-End'!$A168)&gt;0, VLOOKUP('Field-Base-End'!$A168,'Field-Season'!$A:$M,3,FALSE))</f>
        <v>0</v>
      </c>
      <c r="E168">
        <f>'Field-Base-Start'!E168-IF(COUNTIF('Field-Season'!$A:$A,'Field-Base-End'!$A168)&gt;0, VLOOKUP('Field-Base-End'!$A168,'Field-Season'!$A:$M,4,FALSE))</f>
        <v>0</v>
      </c>
      <c r="F168">
        <f>'Field-Base-Start'!F168-IF(COUNTIF('Field-Season'!$A:$A,'Field-Base-End'!$A168)&gt;0, VLOOKUP('Field-Base-End'!$A168,'Field-Season'!$A:$M,5,FALSE))</f>
        <v>0</v>
      </c>
      <c r="G168" t="str">
        <f>'Field-Base-Start'!G168</f>
        <v>N</v>
      </c>
    </row>
    <row r="169" spans="1:7" x14ac:dyDescent="0.2">
      <c r="A169" t="str">
        <f>'Field-Base-Start'!A169</f>
        <v>T Oxenham</v>
      </c>
      <c r="B169">
        <f>'Field-Base-Start'!B169-IF(COUNTIF('Bat-Season'!$A:$A,'Field-Base-End'!$A169)&gt;0, VLOOKUP('Field-Base-End'!$A169,'Bat-Season'!$A:$M,2,FALSE))</f>
        <v>1</v>
      </c>
      <c r="C169">
        <f>'Field-Base-Start'!C169-IF(COUNTIF('Field-Season'!$A:$A,'Field-Base-End'!$A169)&gt;0, VLOOKUP('Field-Base-End'!$A169,'Field-Season'!$A:$M,2,FALSE))</f>
        <v>0</v>
      </c>
      <c r="D169">
        <f>'Field-Base-Start'!D169-IF(COUNTIF('Field-Season'!$A:$A,'Field-Base-End'!$A169)&gt;0, VLOOKUP('Field-Base-End'!$A169,'Field-Season'!$A:$M,3,FALSE))</f>
        <v>0</v>
      </c>
      <c r="E169">
        <f>'Field-Base-Start'!E169-IF(COUNTIF('Field-Season'!$A:$A,'Field-Base-End'!$A169)&gt;0, VLOOKUP('Field-Base-End'!$A169,'Field-Season'!$A:$M,4,FALSE))</f>
        <v>2</v>
      </c>
      <c r="F169">
        <f>'Field-Base-Start'!F169-IF(COUNTIF('Field-Season'!$A:$A,'Field-Base-End'!$A169)&gt;0, VLOOKUP('Field-Base-End'!$A169,'Field-Season'!$A:$M,5,FALSE))</f>
        <v>0</v>
      </c>
      <c r="G169" t="str">
        <f>'Field-Base-Start'!G169</f>
        <v>N</v>
      </c>
    </row>
    <row r="170" spans="1:7" x14ac:dyDescent="0.2">
      <c r="A170" t="str">
        <f>'Field-Base-Start'!A170</f>
        <v>N Palmer</v>
      </c>
      <c r="B170">
        <f>'Field-Base-Start'!B170-IF(COUNTIF('Bat-Season'!$A:$A,'Field-Base-End'!$A170)&gt;0, VLOOKUP('Field-Base-End'!$A170,'Bat-Season'!$A:$M,2,FALSE))</f>
        <v>10</v>
      </c>
      <c r="C170">
        <f>'Field-Base-Start'!C170-IF(COUNTIF('Field-Season'!$A:$A,'Field-Base-End'!$A170)&gt;0, VLOOKUP('Field-Base-End'!$A170,'Field-Season'!$A:$M,2,FALSE))</f>
        <v>2</v>
      </c>
      <c r="D170">
        <f>'Field-Base-Start'!D170-IF(COUNTIF('Field-Season'!$A:$A,'Field-Base-End'!$A170)&gt;0, VLOOKUP('Field-Base-End'!$A170,'Field-Season'!$A:$M,3,FALSE))</f>
        <v>0</v>
      </c>
      <c r="E170">
        <f>'Field-Base-Start'!E170-IF(COUNTIF('Field-Season'!$A:$A,'Field-Base-End'!$A170)&gt;0, VLOOKUP('Field-Base-End'!$A170,'Field-Season'!$A:$M,4,FALSE))</f>
        <v>0</v>
      </c>
      <c r="F170">
        <f>'Field-Base-Start'!F170-IF(COUNTIF('Field-Season'!$A:$A,'Field-Base-End'!$A170)&gt;0, VLOOKUP('Field-Base-End'!$A170,'Field-Season'!$A:$M,5,FALSE))</f>
        <v>0</v>
      </c>
      <c r="G170" t="str">
        <f>'Field-Base-Start'!G170</f>
        <v>N</v>
      </c>
    </row>
    <row r="171" spans="1:7" x14ac:dyDescent="0.2">
      <c r="A171" t="str">
        <f>'Field-Base-Start'!A171</f>
        <v>S Pande</v>
      </c>
      <c r="B171">
        <f>'Field-Base-Start'!B171-IF(COUNTIF('Bat-Season'!$A:$A,'Field-Base-End'!$A171)&gt;0, VLOOKUP('Field-Base-End'!$A171,'Bat-Season'!$A:$M,2,FALSE))</f>
        <v>1</v>
      </c>
      <c r="C171">
        <f>'Field-Base-Start'!C171-IF(COUNTIF('Field-Season'!$A:$A,'Field-Base-End'!$A171)&gt;0, VLOOKUP('Field-Base-End'!$A171,'Field-Season'!$A:$M,2,FALSE))</f>
        <v>0</v>
      </c>
      <c r="D171">
        <f>'Field-Base-Start'!D171-IF(COUNTIF('Field-Season'!$A:$A,'Field-Base-End'!$A171)&gt;0, VLOOKUP('Field-Base-End'!$A171,'Field-Season'!$A:$M,3,FALSE))</f>
        <v>0</v>
      </c>
      <c r="E171">
        <f>'Field-Base-Start'!E171-IF(COUNTIF('Field-Season'!$A:$A,'Field-Base-End'!$A171)&gt;0, VLOOKUP('Field-Base-End'!$A171,'Field-Season'!$A:$M,4,FALSE))</f>
        <v>0</v>
      </c>
      <c r="F171">
        <f>'Field-Base-Start'!F171-IF(COUNTIF('Field-Season'!$A:$A,'Field-Base-End'!$A171)&gt;0, VLOOKUP('Field-Base-End'!$A171,'Field-Season'!$A:$M,5,FALSE))</f>
        <v>0</v>
      </c>
      <c r="G171" t="str">
        <f>'Field-Base-Start'!G171</f>
        <v>N</v>
      </c>
    </row>
    <row r="172" spans="1:7" x14ac:dyDescent="0.2">
      <c r="A172" t="str">
        <f>'Field-Base-Start'!A172</f>
        <v>R Paramo</v>
      </c>
      <c r="B172">
        <f>'Field-Base-Start'!B172-IF(COUNTIF('Bat-Season'!$A:$A,'Field-Base-End'!$A172)&gt;0, VLOOKUP('Field-Base-End'!$A172,'Bat-Season'!$A:$M,2,FALSE))</f>
        <v>15</v>
      </c>
      <c r="C172">
        <f>'Field-Base-Start'!C172-IF(COUNTIF('Field-Season'!$A:$A,'Field-Base-End'!$A172)&gt;0, VLOOKUP('Field-Base-End'!$A172,'Field-Season'!$A:$M,2,FALSE))</f>
        <v>1</v>
      </c>
      <c r="D172">
        <f>'Field-Base-Start'!D172-IF(COUNTIF('Field-Season'!$A:$A,'Field-Base-End'!$A172)&gt;0, VLOOKUP('Field-Base-End'!$A172,'Field-Season'!$A:$M,3,FALSE))</f>
        <v>0</v>
      </c>
      <c r="E172">
        <f>'Field-Base-Start'!E172-IF(COUNTIF('Field-Season'!$A:$A,'Field-Base-End'!$A172)&gt;0, VLOOKUP('Field-Base-End'!$A172,'Field-Season'!$A:$M,4,FALSE))</f>
        <v>0</v>
      </c>
      <c r="F172">
        <f>'Field-Base-Start'!F172-IF(COUNTIF('Field-Season'!$A:$A,'Field-Base-End'!$A172)&gt;0, VLOOKUP('Field-Base-End'!$A172,'Field-Season'!$A:$M,5,FALSE))</f>
        <v>0</v>
      </c>
      <c r="G172" t="str">
        <f>'Field-Base-Start'!G172</f>
        <v>N</v>
      </c>
    </row>
    <row r="173" spans="1:7" x14ac:dyDescent="0.2">
      <c r="A173" t="str">
        <f>'Field-Base-Start'!A173</f>
        <v>Leon Parks</v>
      </c>
      <c r="B173">
        <f>'Field-Base-Start'!B173-IF(COUNTIF('Bat-Season'!$A:$A,'Field-Base-End'!$A173)&gt;0, VLOOKUP('Field-Base-End'!$A173,'Bat-Season'!$A:$M,2,FALSE))</f>
        <v>269</v>
      </c>
      <c r="C173">
        <f>'Field-Base-Start'!C173-IF(COUNTIF('Field-Season'!$A:$A,'Field-Base-End'!$A173)&gt;0, VLOOKUP('Field-Base-End'!$A173,'Field-Season'!$A:$M,2,FALSE))</f>
        <v>67</v>
      </c>
      <c r="D173">
        <f>'Field-Base-Start'!D173-IF(COUNTIF('Field-Season'!$A:$A,'Field-Base-End'!$A173)&gt;0, VLOOKUP('Field-Base-End'!$A173,'Field-Season'!$A:$M,3,FALSE))</f>
        <v>1.5</v>
      </c>
      <c r="E173">
        <f>'Field-Base-Start'!E173-IF(COUNTIF('Field-Season'!$A:$A,'Field-Base-End'!$A173)&gt;0, VLOOKUP('Field-Base-End'!$A173,'Field-Season'!$A:$M,4,FALSE))</f>
        <v>44</v>
      </c>
      <c r="F173">
        <f>'Field-Base-Start'!F173-IF(COUNTIF('Field-Season'!$A:$A,'Field-Base-End'!$A173)&gt;0, VLOOKUP('Field-Base-End'!$A173,'Field-Season'!$A:$M,5,FALSE))</f>
        <v>0</v>
      </c>
      <c r="G173" t="str">
        <f>'Field-Base-Start'!G173</f>
        <v>Y</v>
      </c>
    </row>
    <row r="174" spans="1:7" x14ac:dyDescent="0.2">
      <c r="A174" t="str">
        <f>'Field-Base-Start'!A174</f>
        <v>N Paropkari</v>
      </c>
      <c r="B174">
        <f>'Field-Base-Start'!B174-IF(COUNTIF('Bat-Season'!$A:$A,'Field-Base-End'!$A174)&gt;0, VLOOKUP('Field-Base-End'!$A174,'Bat-Season'!$A:$M,2,FALSE))</f>
        <v>2</v>
      </c>
      <c r="C174">
        <f>'Field-Base-Start'!C174-IF(COUNTIF('Field-Season'!$A:$A,'Field-Base-End'!$A174)&gt;0, VLOOKUP('Field-Base-End'!$A174,'Field-Season'!$A:$M,2,FALSE))</f>
        <v>0</v>
      </c>
      <c r="D174">
        <f>'Field-Base-Start'!D174-IF(COUNTIF('Field-Season'!$A:$A,'Field-Base-End'!$A174)&gt;0, VLOOKUP('Field-Base-End'!$A174,'Field-Season'!$A:$M,3,FALSE))</f>
        <v>0.5</v>
      </c>
      <c r="E174">
        <f>'Field-Base-Start'!E174-IF(COUNTIF('Field-Season'!$A:$A,'Field-Base-End'!$A174)&gt;0, VLOOKUP('Field-Base-End'!$A174,'Field-Season'!$A:$M,4,FALSE))</f>
        <v>1</v>
      </c>
      <c r="F174">
        <f>'Field-Base-Start'!F174-IF(COUNTIF('Field-Season'!$A:$A,'Field-Base-End'!$A174)&gt;0, VLOOKUP('Field-Base-End'!$A174,'Field-Season'!$A:$M,5,FALSE))</f>
        <v>1</v>
      </c>
      <c r="G174" t="str">
        <f>'Field-Base-Start'!G174</f>
        <v>N</v>
      </c>
    </row>
    <row r="175" spans="1:7" x14ac:dyDescent="0.2">
      <c r="A175" t="str">
        <f>'Field-Base-Start'!A175</f>
        <v>H Parnell</v>
      </c>
      <c r="B175">
        <f>'Field-Base-Start'!B175-IF(COUNTIF('Bat-Season'!$A:$A,'Field-Base-End'!$A175)&gt;0, VLOOKUP('Field-Base-End'!$A175,'Bat-Season'!$A:$M,2,FALSE))</f>
        <v>16</v>
      </c>
      <c r="C175">
        <f>'Field-Base-Start'!C175-IF(COUNTIF('Field-Season'!$A:$A,'Field-Base-End'!$A175)&gt;0, VLOOKUP('Field-Base-End'!$A175,'Field-Season'!$A:$M,2,FALSE))</f>
        <v>5</v>
      </c>
      <c r="D175">
        <f>'Field-Base-Start'!D175-IF(COUNTIF('Field-Season'!$A:$A,'Field-Base-End'!$A175)&gt;0, VLOOKUP('Field-Base-End'!$A175,'Field-Season'!$A:$M,3,FALSE))</f>
        <v>0</v>
      </c>
      <c r="E175">
        <f>'Field-Base-Start'!E175-IF(COUNTIF('Field-Season'!$A:$A,'Field-Base-End'!$A175)&gt;0, VLOOKUP('Field-Base-End'!$A175,'Field-Season'!$A:$M,4,FALSE))</f>
        <v>0</v>
      </c>
      <c r="F175">
        <f>'Field-Base-Start'!F175-IF(COUNTIF('Field-Season'!$A:$A,'Field-Base-End'!$A175)&gt;0, VLOOKUP('Field-Base-End'!$A175,'Field-Season'!$A:$M,5,FALSE))</f>
        <v>0</v>
      </c>
      <c r="G175" t="str">
        <f>'Field-Base-Start'!G175</f>
        <v>N</v>
      </c>
    </row>
    <row r="176" spans="1:7" x14ac:dyDescent="0.2">
      <c r="A176" t="str">
        <f>'Field-Base-Start'!A176</f>
        <v>L Patel</v>
      </c>
      <c r="B176">
        <f>'Field-Base-Start'!B176-IF(COUNTIF('Bat-Season'!$A:$A,'Field-Base-End'!$A176)&gt;0, VLOOKUP('Field-Base-End'!$A176,'Bat-Season'!$A:$M,2,FALSE))</f>
        <v>90</v>
      </c>
      <c r="C176">
        <f>'Field-Base-Start'!C176-IF(COUNTIF('Field-Season'!$A:$A,'Field-Base-End'!$A176)&gt;0, VLOOKUP('Field-Base-End'!$A176,'Field-Season'!$A:$M,2,FALSE))</f>
        <v>22</v>
      </c>
      <c r="D176">
        <f>'Field-Base-Start'!D176-IF(COUNTIF('Field-Season'!$A:$A,'Field-Base-End'!$A176)&gt;0, VLOOKUP('Field-Base-End'!$A176,'Field-Season'!$A:$M,3,FALSE))</f>
        <v>0</v>
      </c>
      <c r="E176">
        <f>'Field-Base-Start'!E176-IF(COUNTIF('Field-Season'!$A:$A,'Field-Base-End'!$A176)&gt;0, VLOOKUP('Field-Base-End'!$A176,'Field-Season'!$A:$M,4,FALSE))</f>
        <v>0</v>
      </c>
      <c r="F176">
        <f>'Field-Base-Start'!F176-IF(COUNTIF('Field-Season'!$A:$A,'Field-Base-End'!$A176)&gt;0, VLOOKUP('Field-Base-End'!$A176,'Field-Season'!$A:$M,5,FALSE))</f>
        <v>0</v>
      </c>
      <c r="G176" t="str">
        <f>'Field-Base-Start'!G176</f>
        <v>N</v>
      </c>
    </row>
    <row r="177" spans="1:7" x14ac:dyDescent="0.2">
      <c r="A177" t="str">
        <f>'Field-Base-Start'!A177</f>
        <v>N Patel</v>
      </c>
      <c r="B177">
        <f>'Field-Base-Start'!B177-IF(COUNTIF('Bat-Season'!$A:$A,'Field-Base-End'!$A177)&gt;0, VLOOKUP('Field-Base-End'!$A177,'Bat-Season'!$A:$M,2,FALSE))</f>
        <v>1</v>
      </c>
      <c r="C177">
        <f>'Field-Base-Start'!C177-IF(COUNTIF('Field-Season'!$A:$A,'Field-Base-End'!$A177)&gt;0, VLOOKUP('Field-Base-End'!$A177,'Field-Season'!$A:$M,2,FALSE))</f>
        <v>0</v>
      </c>
      <c r="D177">
        <f>'Field-Base-Start'!D177-IF(COUNTIF('Field-Season'!$A:$A,'Field-Base-End'!$A177)&gt;0, VLOOKUP('Field-Base-End'!$A177,'Field-Season'!$A:$M,3,FALSE))</f>
        <v>0</v>
      </c>
      <c r="E177">
        <f>'Field-Base-Start'!E177-IF(COUNTIF('Field-Season'!$A:$A,'Field-Base-End'!$A177)&gt;0, VLOOKUP('Field-Base-End'!$A177,'Field-Season'!$A:$M,4,FALSE))</f>
        <v>0</v>
      </c>
      <c r="F177">
        <f>'Field-Base-Start'!F177-IF(COUNTIF('Field-Season'!$A:$A,'Field-Base-End'!$A177)&gt;0, VLOOKUP('Field-Base-End'!$A177,'Field-Season'!$A:$M,5,FALSE))</f>
        <v>0</v>
      </c>
      <c r="G177" t="str">
        <f>'Field-Base-Start'!G177</f>
        <v>N</v>
      </c>
    </row>
    <row r="178" spans="1:7" x14ac:dyDescent="0.2">
      <c r="A178" t="str">
        <f>'Field-Base-Start'!A178</f>
        <v>S Patel</v>
      </c>
      <c r="B178">
        <f>'Field-Base-Start'!B178-IF(COUNTIF('Bat-Season'!$A:$A,'Field-Base-End'!$A178)&gt;0, VLOOKUP('Field-Base-End'!$A178,'Bat-Season'!$A:$M,2,FALSE))</f>
        <v>2</v>
      </c>
      <c r="C178">
        <f>'Field-Base-Start'!C178-IF(COUNTIF('Field-Season'!$A:$A,'Field-Base-End'!$A178)&gt;0, VLOOKUP('Field-Base-End'!$A178,'Field-Season'!$A:$M,2,FALSE))</f>
        <v>1</v>
      </c>
      <c r="D178">
        <f>'Field-Base-Start'!D178-IF(COUNTIF('Field-Season'!$A:$A,'Field-Base-End'!$A178)&gt;0, VLOOKUP('Field-Base-End'!$A178,'Field-Season'!$A:$M,3,FALSE))</f>
        <v>0</v>
      </c>
      <c r="E178">
        <f>'Field-Base-Start'!E178-IF(COUNTIF('Field-Season'!$A:$A,'Field-Base-End'!$A178)&gt;0, VLOOKUP('Field-Base-End'!$A178,'Field-Season'!$A:$M,4,FALSE))</f>
        <v>0</v>
      </c>
      <c r="F178">
        <f>'Field-Base-Start'!F178-IF(COUNTIF('Field-Season'!$A:$A,'Field-Base-End'!$A178)&gt;0, VLOOKUP('Field-Base-End'!$A178,'Field-Season'!$A:$M,5,FALSE))</f>
        <v>0</v>
      </c>
      <c r="G178" t="str">
        <f>'Field-Base-Start'!G178</f>
        <v>N</v>
      </c>
    </row>
    <row r="179" spans="1:7" x14ac:dyDescent="0.2">
      <c r="A179" t="str">
        <f>'Field-Base-Start'!A179</f>
        <v>Ashish Paul</v>
      </c>
      <c r="B179">
        <f>'Field-Base-Start'!B179-IF(COUNTIF('Bat-Season'!$A:$A,'Field-Base-End'!$A179)&gt;0, VLOOKUP('Field-Base-End'!$A179,'Bat-Season'!$A:$M,2,FALSE))</f>
        <v>111</v>
      </c>
      <c r="C179">
        <f>'Field-Base-Start'!C179-IF(COUNTIF('Field-Season'!$A:$A,'Field-Base-End'!$A179)&gt;0, VLOOKUP('Field-Base-End'!$A179,'Field-Season'!$A:$M,2,FALSE))</f>
        <v>26</v>
      </c>
      <c r="D179">
        <f>'Field-Base-Start'!D179-IF(COUNTIF('Field-Season'!$A:$A,'Field-Base-End'!$A179)&gt;0, VLOOKUP('Field-Base-End'!$A179,'Field-Season'!$A:$M,3,FALSE))</f>
        <v>0</v>
      </c>
      <c r="E179">
        <f>'Field-Base-Start'!E179-IF(COUNTIF('Field-Season'!$A:$A,'Field-Base-End'!$A179)&gt;0, VLOOKUP('Field-Base-End'!$A179,'Field-Season'!$A:$M,4,FALSE))</f>
        <v>0</v>
      </c>
      <c r="F179">
        <f>'Field-Base-Start'!F179-IF(COUNTIF('Field-Season'!$A:$A,'Field-Base-End'!$A179)&gt;0, VLOOKUP('Field-Base-End'!$A179,'Field-Season'!$A:$M,5,FALSE))</f>
        <v>0</v>
      </c>
      <c r="G179" t="str">
        <f>'Field-Base-Start'!G179</f>
        <v>N</v>
      </c>
    </row>
    <row r="180" spans="1:7" x14ac:dyDescent="0.2">
      <c r="A180" t="str">
        <f>'Field-Base-Start'!A180</f>
        <v>C Penton</v>
      </c>
      <c r="B180">
        <f>'Field-Base-Start'!B180-IF(COUNTIF('Bat-Season'!$A:$A,'Field-Base-End'!$A180)&gt;0, VLOOKUP('Field-Base-End'!$A180,'Bat-Season'!$A:$M,2,FALSE))</f>
        <v>1</v>
      </c>
      <c r="C180">
        <f>'Field-Base-Start'!C180-IF(COUNTIF('Field-Season'!$A:$A,'Field-Base-End'!$A180)&gt;0, VLOOKUP('Field-Base-End'!$A180,'Field-Season'!$A:$M,2,FALSE))</f>
        <v>1</v>
      </c>
      <c r="D180">
        <f>'Field-Base-Start'!D180-IF(COUNTIF('Field-Season'!$A:$A,'Field-Base-End'!$A180)&gt;0, VLOOKUP('Field-Base-End'!$A180,'Field-Season'!$A:$M,3,FALSE))</f>
        <v>0</v>
      </c>
      <c r="E180">
        <f>'Field-Base-Start'!E180-IF(COUNTIF('Field-Season'!$A:$A,'Field-Base-End'!$A180)&gt;0, VLOOKUP('Field-Base-End'!$A180,'Field-Season'!$A:$M,4,FALSE))</f>
        <v>0</v>
      </c>
      <c r="F180">
        <f>'Field-Base-Start'!F180-IF(COUNTIF('Field-Season'!$A:$A,'Field-Base-End'!$A180)&gt;0, VLOOKUP('Field-Base-End'!$A180,'Field-Season'!$A:$M,5,FALSE))</f>
        <v>0</v>
      </c>
      <c r="G180" t="str">
        <f>'Field-Base-Start'!G180</f>
        <v>N</v>
      </c>
    </row>
    <row r="181" spans="1:7" x14ac:dyDescent="0.2">
      <c r="A181" t="str">
        <f>'Field-Base-Start'!A181</f>
        <v>E Perry</v>
      </c>
      <c r="B181">
        <f>'Field-Base-Start'!B181-IF(COUNTIF('Bat-Season'!$A:$A,'Field-Base-End'!$A181)&gt;0, VLOOKUP('Field-Base-End'!$A181,'Bat-Season'!$A:$M,2,FALSE))</f>
        <v>11</v>
      </c>
      <c r="C181">
        <f>'Field-Base-Start'!C181-IF(COUNTIF('Field-Season'!$A:$A,'Field-Base-End'!$A181)&gt;0, VLOOKUP('Field-Base-End'!$A181,'Field-Season'!$A:$M,2,FALSE))</f>
        <v>5</v>
      </c>
      <c r="D181">
        <f>'Field-Base-Start'!D181-IF(COUNTIF('Field-Season'!$A:$A,'Field-Base-End'!$A181)&gt;0, VLOOKUP('Field-Base-End'!$A181,'Field-Season'!$A:$M,3,FALSE))</f>
        <v>0</v>
      </c>
      <c r="E181">
        <f>'Field-Base-Start'!E181-IF(COUNTIF('Field-Season'!$A:$A,'Field-Base-End'!$A181)&gt;0, VLOOKUP('Field-Base-End'!$A181,'Field-Season'!$A:$M,4,FALSE))</f>
        <v>0</v>
      </c>
      <c r="F181">
        <f>'Field-Base-Start'!F181-IF(COUNTIF('Field-Season'!$A:$A,'Field-Base-End'!$A181)&gt;0, VLOOKUP('Field-Base-End'!$A181,'Field-Season'!$A:$M,5,FALSE))</f>
        <v>0</v>
      </c>
      <c r="G181" t="str">
        <f>'Field-Base-Start'!G181</f>
        <v>N</v>
      </c>
    </row>
    <row r="182" spans="1:7" x14ac:dyDescent="0.2">
      <c r="A182" t="str">
        <f>'Field-Base-Start'!A182</f>
        <v>P Peters</v>
      </c>
      <c r="B182">
        <f>'Field-Base-Start'!B182-IF(COUNTIF('Bat-Season'!$A:$A,'Field-Base-End'!$A182)&gt;0, VLOOKUP('Field-Base-End'!$A182,'Bat-Season'!$A:$M,2,FALSE))</f>
        <v>170</v>
      </c>
      <c r="C182">
        <f>'Field-Base-Start'!C182-IF(COUNTIF('Field-Season'!$A:$A,'Field-Base-End'!$A182)&gt;0, VLOOKUP('Field-Base-End'!$A182,'Field-Season'!$A:$M,2,FALSE))</f>
        <v>38</v>
      </c>
      <c r="D182">
        <f>'Field-Base-Start'!D182-IF(COUNTIF('Field-Season'!$A:$A,'Field-Base-End'!$A182)&gt;0, VLOOKUP('Field-Base-End'!$A182,'Field-Season'!$A:$M,3,FALSE))</f>
        <v>0</v>
      </c>
      <c r="E182">
        <f>'Field-Base-Start'!E182-IF(COUNTIF('Field-Season'!$A:$A,'Field-Base-End'!$A182)&gt;0, VLOOKUP('Field-Base-End'!$A182,'Field-Season'!$A:$M,4,FALSE))</f>
        <v>0</v>
      </c>
      <c r="F182">
        <f>'Field-Base-Start'!F182-IF(COUNTIF('Field-Season'!$A:$A,'Field-Base-End'!$A182)&gt;0, VLOOKUP('Field-Base-End'!$A182,'Field-Season'!$A:$M,5,FALSE))</f>
        <v>0</v>
      </c>
      <c r="G182" t="str">
        <f>'Field-Base-Start'!G182</f>
        <v>N</v>
      </c>
    </row>
    <row r="183" spans="1:7" x14ac:dyDescent="0.2">
      <c r="A183" t="str">
        <f>'Field-Base-Start'!A183</f>
        <v>R Phillips</v>
      </c>
      <c r="B183">
        <f>'Field-Base-Start'!B183-IF(COUNTIF('Bat-Season'!$A:$A,'Field-Base-End'!$A183)&gt;0, VLOOKUP('Field-Base-End'!$A183,'Bat-Season'!$A:$M,2,FALSE))</f>
        <v>41</v>
      </c>
      <c r="C183">
        <f>'Field-Base-Start'!C183-IF(COUNTIF('Field-Season'!$A:$A,'Field-Base-End'!$A183)&gt;0, VLOOKUP('Field-Base-End'!$A183,'Field-Season'!$A:$M,2,FALSE))</f>
        <v>13</v>
      </c>
      <c r="D183">
        <f>'Field-Base-Start'!D183-IF(COUNTIF('Field-Season'!$A:$A,'Field-Base-End'!$A183)&gt;0, VLOOKUP('Field-Base-End'!$A183,'Field-Season'!$A:$M,3,FALSE))</f>
        <v>0</v>
      </c>
      <c r="E183">
        <f>'Field-Base-Start'!E183-IF(COUNTIF('Field-Season'!$A:$A,'Field-Base-End'!$A183)&gt;0, VLOOKUP('Field-Base-End'!$A183,'Field-Season'!$A:$M,4,FALSE))</f>
        <v>0</v>
      </c>
      <c r="F183">
        <f>'Field-Base-Start'!F183-IF(COUNTIF('Field-Season'!$A:$A,'Field-Base-End'!$A183)&gt;0, VLOOKUP('Field-Base-End'!$A183,'Field-Season'!$A:$M,5,FALSE))</f>
        <v>0</v>
      </c>
      <c r="G183" t="str">
        <f>'Field-Base-Start'!G183</f>
        <v>N</v>
      </c>
    </row>
    <row r="184" spans="1:7" x14ac:dyDescent="0.2">
      <c r="A184" t="str">
        <f>'Field-Base-Start'!A184</f>
        <v>D Pinnock</v>
      </c>
      <c r="B184">
        <f>'Field-Base-Start'!B184-IF(COUNTIF('Bat-Season'!$A:$A,'Field-Base-End'!$A184)&gt;0, VLOOKUP('Field-Base-End'!$A184,'Bat-Season'!$A:$M,2,FALSE))</f>
        <v>1</v>
      </c>
      <c r="C184">
        <f>'Field-Base-Start'!C184-IF(COUNTIF('Field-Season'!$A:$A,'Field-Base-End'!$A184)&gt;0, VLOOKUP('Field-Base-End'!$A184,'Field-Season'!$A:$M,2,FALSE))</f>
        <v>0</v>
      </c>
      <c r="D184">
        <f>'Field-Base-Start'!D184-IF(COUNTIF('Field-Season'!$A:$A,'Field-Base-End'!$A184)&gt;0, VLOOKUP('Field-Base-End'!$A184,'Field-Season'!$A:$M,3,FALSE))</f>
        <v>0</v>
      </c>
      <c r="E184">
        <f>'Field-Base-Start'!E184-IF(COUNTIF('Field-Season'!$A:$A,'Field-Base-End'!$A184)&gt;0, VLOOKUP('Field-Base-End'!$A184,'Field-Season'!$A:$M,4,FALSE))</f>
        <v>0</v>
      </c>
      <c r="F184">
        <f>'Field-Base-Start'!F184-IF(COUNTIF('Field-Season'!$A:$A,'Field-Base-End'!$A184)&gt;0, VLOOKUP('Field-Base-End'!$A184,'Field-Season'!$A:$M,5,FALSE))</f>
        <v>0</v>
      </c>
      <c r="G184" t="str">
        <f>'Field-Base-Start'!G184</f>
        <v>N</v>
      </c>
    </row>
    <row r="185" spans="1:7" x14ac:dyDescent="0.2">
      <c r="A185" t="str">
        <f>'Field-Base-Start'!A185</f>
        <v>Ed Pizii</v>
      </c>
      <c r="B185">
        <f>'Field-Base-Start'!B185-IF(COUNTIF('Bat-Season'!$A:$A,'Field-Base-End'!$A185)&gt;0, VLOOKUP('Field-Base-End'!$A185,'Bat-Season'!$A:$M,2,FALSE))</f>
        <v>3</v>
      </c>
      <c r="C185">
        <f>'Field-Base-Start'!C185-IF(COUNTIF('Field-Season'!$A:$A,'Field-Base-End'!$A185)&gt;0, VLOOKUP('Field-Base-End'!$A185,'Field-Season'!$A:$M,2,FALSE))</f>
        <v>1</v>
      </c>
      <c r="D185">
        <f>'Field-Base-Start'!D185-IF(COUNTIF('Field-Season'!$A:$A,'Field-Base-End'!$A185)&gt;0, VLOOKUP('Field-Base-End'!$A185,'Field-Season'!$A:$M,3,FALSE))</f>
        <v>0</v>
      </c>
      <c r="E185">
        <f>'Field-Base-Start'!E185-IF(COUNTIF('Field-Season'!$A:$A,'Field-Base-End'!$A185)&gt;0, VLOOKUP('Field-Base-End'!$A185,'Field-Season'!$A:$M,4,FALSE))</f>
        <v>0</v>
      </c>
      <c r="F185">
        <f>'Field-Base-Start'!F185-IF(COUNTIF('Field-Season'!$A:$A,'Field-Base-End'!$A185)&gt;0, VLOOKUP('Field-Base-End'!$A185,'Field-Season'!$A:$M,5,FALSE))</f>
        <v>0</v>
      </c>
      <c r="G185" t="str">
        <f>'Field-Base-Start'!G185</f>
        <v>N</v>
      </c>
    </row>
    <row r="186" spans="1:7" x14ac:dyDescent="0.2">
      <c r="A186" t="str">
        <f>'Field-Base-Start'!A186</f>
        <v>C Ponnaganti</v>
      </c>
      <c r="B186">
        <f>'Field-Base-Start'!B186-IF(COUNTIF('Bat-Season'!$A:$A,'Field-Base-End'!$A186)&gt;0, VLOOKUP('Field-Base-End'!$A186,'Bat-Season'!$A:$M,2,FALSE))</f>
        <v>17</v>
      </c>
      <c r="C186">
        <f>'Field-Base-Start'!C186-IF(COUNTIF('Field-Season'!$A:$A,'Field-Base-End'!$A186)&gt;0, VLOOKUP('Field-Base-End'!$A186,'Field-Season'!$A:$M,2,FALSE))</f>
        <v>1</v>
      </c>
      <c r="D186">
        <f>'Field-Base-Start'!D186-IF(COUNTIF('Field-Season'!$A:$A,'Field-Base-End'!$A186)&gt;0, VLOOKUP('Field-Base-End'!$A186,'Field-Season'!$A:$M,3,FALSE))</f>
        <v>0</v>
      </c>
      <c r="E186">
        <f>'Field-Base-Start'!E186-IF(COUNTIF('Field-Season'!$A:$A,'Field-Base-End'!$A186)&gt;0, VLOOKUP('Field-Base-End'!$A186,'Field-Season'!$A:$M,4,FALSE))</f>
        <v>0</v>
      </c>
      <c r="F186">
        <f>'Field-Base-Start'!F186-IF(COUNTIF('Field-Season'!$A:$A,'Field-Base-End'!$A186)&gt;0, VLOOKUP('Field-Base-End'!$A186,'Field-Season'!$A:$M,5,FALSE))</f>
        <v>0</v>
      </c>
      <c r="G186" t="str">
        <f>'Field-Base-Start'!G186</f>
        <v>N</v>
      </c>
    </row>
    <row r="187" spans="1:7" x14ac:dyDescent="0.2">
      <c r="A187" t="str">
        <f>'Field-Base-Start'!A187</f>
        <v>S Poole</v>
      </c>
      <c r="B187">
        <f>'Field-Base-Start'!B187-IF(COUNTIF('Bat-Season'!$A:$A,'Field-Base-End'!$A187)&gt;0, VLOOKUP('Field-Base-End'!$A187,'Bat-Season'!$A:$M,2,FALSE))</f>
        <v>2</v>
      </c>
      <c r="C187">
        <f>'Field-Base-Start'!C187-IF(COUNTIF('Field-Season'!$A:$A,'Field-Base-End'!$A187)&gt;0, VLOOKUP('Field-Base-End'!$A187,'Field-Season'!$A:$M,2,FALSE))</f>
        <v>0</v>
      </c>
      <c r="D187">
        <f>'Field-Base-Start'!D187-IF(COUNTIF('Field-Season'!$A:$A,'Field-Base-End'!$A187)&gt;0, VLOOKUP('Field-Base-End'!$A187,'Field-Season'!$A:$M,3,FALSE))</f>
        <v>0</v>
      </c>
      <c r="E187">
        <f>'Field-Base-Start'!E187-IF(COUNTIF('Field-Season'!$A:$A,'Field-Base-End'!$A187)&gt;0, VLOOKUP('Field-Base-End'!$A187,'Field-Season'!$A:$M,4,FALSE))</f>
        <v>0</v>
      </c>
      <c r="F187">
        <f>'Field-Base-Start'!F187-IF(COUNTIF('Field-Season'!$A:$A,'Field-Base-End'!$A187)&gt;0, VLOOKUP('Field-Base-End'!$A187,'Field-Season'!$A:$M,5,FALSE))</f>
        <v>0</v>
      </c>
      <c r="G187" t="str">
        <f>'Field-Base-Start'!G187</f>
        <v>N</v>
      </c>
    </row>
    <row r="188" spans="1:7" x14ac:dyDescent="0.2">
      <c r="A188" t="str">
        <f>'Field-Base-Start'!A188</f>
        <v>Ajit Prasad</v>
      </c>
      <c r="B188">
        <f>'Field-Base-Start'!B188-IF(COUNTIF('Bat-Season'!$A:$A,'Field-Base-End'!$A188)&gt;0, VLOOKUP('Field-Base-End'!$A188,'Bat-Season'!$A:$M,2,FALSE))</f>
        <v>11</v>
      </c>
      <c r="C188">
        <f>'Field-Base-Start'!C188-IF(COUNTIF('Field-Season'!$A:$A,'Field-Base-End'!$A188)&gt;0, VLOOKUP('Field-Base-End'!$A188,'Field-Season'!$A:$M,2,FALSE))</f>
        <v>5</v>
      </c>
      <c r="D188">
        <f>'Field-Base-Start'!D188-IF(COUNTIF('Field-Season'!$A:$A,'Field-Base-End'!$A188)&gt;0, VLOOKUP('Field-Base-End'!$A188,'Field-Season'!$A:$M,3,FALSE))</f>
        <v>0</v>
      </c>
      <c r="E188">
        <f>'Field-Base-Start'!E188-IF(COUNTIF('Field-Season'!$A:$A,'Field-Base-End'!$A188)&gt;0, VLOOKUP('Field-Base-End'!$A188,'Field-Season'!$A:$M,4,FALSE))</f>
        <v>0</v>
      </c>
      <c r="F188">
        <f>'Field-Base-Start'!F188-IF(COUNTIF('Field-Season'!$A:$A,'Field-Base-End'!$A188)&gt;0, VLOOKUP('Field-Base-End'!$A188,'Field-Season'!$A:$M,5,FALSE))</f>
        <v>0</v>
      </c>
      <c r="G188" t="str">
        <f>'Field-Base-Start'!G188</f>
        <v>Y</v>
      </c>
    </row>
    <row r="189" spans="1:7" x14ac:dyDescent="0.2">
      <c r="A189" t="str">
        <f>'Field-Base-Start'!A189</f>
        <v>A Pratten</v>
      </c>
      <c r="B189">
        <f>'Field-Base-Start'!B189-IF(COUNTIF('Bat-Season'!$A:$A,'Field-Base-End'!$A189)&gt;0, VLOOKUP('Field-Base-End'!$A189,'Bat-Season'!$A:$M,2,FALSE))</f>
        <v>1</v>
      </c>
      <c r="C189">
        <f>'Field-Base-Start'!C189-IF(COUNTIF('Field-Season'!$A:$A,'Field-Base-End'!$A189)&gt;0, VLOOKUP('Field-Base-End'!$A189,'Field-Season'!$A:$M,2,FALSE))</f>
        <v>0</v>
      </c>
      <c r="D189">
        <f>'Field-Base-Start'!D189-IF(COUNTIF('Field-Season'!$A:$A,'Field-Base-End'!$A189)&gt;0, VLOOKUP('Field-Base-End'!$A189,'Field-Season'!$A:$M,3,FALSE))</f>
        <v>0</v>
      </c>
      <c r="E189">
        <f>'Field-Base-Start'!E189-IF(COUNTIF('Field-Season'!$A:$A,'Field-Base-End'!$A189)&gt;0, VLOOKUP('Field-Base-End'!$A189,'Field-Season'!$A:$M,4,FALSE))</f>
        <v>0</v>
      </c>
      <c r="F189">
        <f>'Field-Base-Start'!F189-IF(COUNTIF('Field-Season'!$A:$A,'Field-Base-End'!$A189)&gt;0, VLOOKUP('Field-Base-End'!$A189,'Field-Season'!$A:$M,5,FALSE))</f>
        <v>0</v>
      </c>
      <c r="G189" t="str">
        <f>'Field-Base-Start'!G189</f>
        <v>N</v>
      </c>
    </row>
    <row r="190" spans="1:7" x14ac:dyDescent="0.2">
      <c r="A190" t="str">
        <f>'Field-Base-Start'!A190</f>
        <v>Duray Pretorius</v>
      </c>
      <c r="B190">
        <f>'Field-Base-Start'!B190-IF(COUNTIF('Bat-Season'!$A:$A,'Field-Base-End'!$A190)&gt;0, VLOOKUP('Field-Base-End'!$A190,'Bat-Season'!$A:$M,2,FALSE))</f>
        <v>48</v>
      </c>
      <c r="C190">
        <f>'Field-Base-Start'!C190-IF(COUNTIF('Field-Season'!$A:$A,'Field-Base-End'!$A190)&gt;0, VLOOKUP('Field-Base-End'!$A190,'Field-Season'!$A:$M,2,FALSE))</f>
        <v>24</v>
      </c>
      <c r="D190">
        <f>'Field-Base-Start'!D190-IF(COUNTIF('Field-Season'!$A:$A,'Field-Base-End'!$A190)&gt;0, VLOOKUP('Field-Base-End'!$A190,'Field-Season'!$A:$M,3,FALSE))</f>
        <v>1.5</v>
      </c>
      <c r="E190">
        <f>'Field-Base-Start'!E190-IF(COUNTIF('Field-Season'!$A:$A,'Field-Base-End'!$A190)&gt;0, VLOOKUP('Field-Base-End'!$A190,'Field-Season'!$A:$M,4,FALSE))</f>
        <v>0</v>
      </c>
      <c r="F190">
        <f>'Field-Base-Start'!F190-IF(COUNTIF('Field-Season'!$A:$A,'Field-Base-End'!$A190)&gt;0, VLOOKUP('Field-Base-End'!$A190,'Field-Season'!$A:$M,5,FALSE))</f>
        <v>0</v>
      </c>
      <c r="G190" t="str">
        <f>'Field-Base-Start'!G190</f>
        <v>Y</v>
      </c>
    </row>
    <row r="191" spans="1:7" x14ac:dyDescent="0.2">
      <c r="A191" t="str">
        <f>'Field-Base-Start'!A191</f>
        <v>T Pring</v>
      </c>
      <c r="B191">
        <f>'Field-Base-Start'!B191-IF(COUNTIF('Bat-Season'!$A:$A,'Field-Base-End'!$A191)&gt;0, VLOOKUP('Field-Base-End'!$A191,'Bat-Season'!$A:$M,2,FALSE))</f>
        <v>78</v>
      </c>
      <c r="C191">
        <f>'Field-Base-Start'!C191-IF(COUNTIF('Field-Season'!$A:$A,'Field-Base-End'!$A191)&gt;0, VLOOKUP('Field-Base-End'!$A191,'Field-Season'!$A:$M,2,FALSE))</f>
        <v>25</v>
      </c>
      <c r="D191">
        <f>'Field-Base-Start'!D191-IF(COUNTIF('Field-Season'!$A:$A,'Field-Base-End'!$A191)&gt;0, VLOOKUP('Field-Base-End'!$A191,'Field-Season'!$A:$M,3,FALSE))</f>
        <v>0</v>
      </c>
      <c r="E191">
        <f>'Field-Base-Start'!E191-IF(COUNTIF('Field-Season'!$A:$A,'Field-Base-End'!$A191)&gt;0, VLOOKUP('Field-Base-End'!$A191,'Field-Season'!$A:$M,4,FALSE))</f>
        <v>0</v>
      </c>
      <c r="F191">
        <f>'Field-Base-Start'!F191-IF(COUNTIF('Field-Season'!$A:$A,'Field-Base-End'!$A191)&gt;0, VLOOKUP('Field-Base-End'!$A191,'Field-Season'!$A:$M,5,FALSE))</f>
        <v>0</v>
      </c>
      <c r="G191" t="str">
        <f>'Field-Base-Start'!G191</f>
        <v>N</v>
      </c>
    </row>
    <row r="192" spans="1:7" x14ac:dyDescent="0.2">
      <c r="A192" t="str">
        <f>'Field-Base-Start'!A192</f>
        <v>S Raghavan</v>
      </c>
      <c r="B192">
        <f>'Field-Base-Start'!B192-IF(COUNTIF('Bat-Season'!$A:$A,'Field-Base-End'!$A192)&gt;0, VLOOKUP('Field-Base-End'!$A192,'Bat-Season'!$A:$M,2,FALSE))</f>
        <v>13</v>
      </c>
      <c r="C192">
        <f>'Field-Base-Start'!C192-IF(COUNTIF('Field-Season'!$A:$A,'Field-Base-End'!$A192)&gt;0, VLOOKUP('Field-Base-End'!$A192,'Field-Season'!$A:$M,2,FALSE))</f>
        <v>1</v>
      </c>
      <c r="D192">
        <f>'Field-Base-Start'!D192-IF(COUNTIF('Field-Season'!$A:$A,'Field-Base-End'!$A192)&gt;0, VLOOKUP('Field-Base-End'!$A192,'Field-Season'!$A:$M,3,FALSE))</f>
        <v>0</v>
      </c>
      <c r="E192">
        <f>'Field-Base-Start'!E192-IF(COUNTIF('Field-Season'!$A:$A,'Field-Base-End'!$A192)&gt;0, VLOOKUP('Field-Base-End'!$A192,'Field-Season'!$A:$M,4,FALSE))</f>
        <v>0</v>
      </c>
      <c r="F192">
        <f>'Field-Base-Start'!F192-IF(COUNTIF('Field-Season'!$A:$A,'Field-Base-End'!$A192)&gt;0, VLOOKUP('Field-Base-End'!$A192,'Field-Season'!$A:$M,5,FALSE))</f>
        <v>0</v>
      </c>
      <c r="G192" t="str">
        <f>'Field-Base-Start'!G192</f>
        <v>N</v>
      </c>
    </row>
    <row r="193" spans="1:7" x14ac:dyDescent="0.2">
      <c r="A193" t="str">
        <f>'Field-Base-Start'!A193</f>
        <v>V Raman</v>
      </c>
      <c r="B193">
        <f>'Field-Base-Start'!B193-IF(COUNTIF('Bat-Season'!$A:$A,'Field-Base-End'!$A193)&gt;0, VLOOKUP('Field-Base-End'!$A193,'Bat-Season'!$A:$M,2,FALSE))</f>
        <v>15</v>
      </c>
      <c r="C193">
        <f>'Field-Base-Start'!C193-IF(COUNTIF('Field-Season'!$A:$A,'Field-Base-End'!$A193)&gt;0, VLOOKUP('Field-Base-End'!$A193,'Field-Season'!$A:$M,2,FALSE))</f>
        <v>10</v>
      </c>
      <c r="D193">
        <f>'Field-Base-Start'!D193-IF(COUNTIF('Field-Season'!$A:$A,'Field-Base-End'!$A193)&gt;0, VLOOKUP('Field-Base-End'!$A193,'Field-Season'!$A:$M,3,FALSE))</f>
        <v>0</v>
      </c>
      <c r="E193">
        <f>'Field-Base-Start'!E193-IF(COUNTIF('Field-Season'!$A:$A,'Field-Base-End'!$A193)&gt;0, VLOOKUP('Field-Base-End'!$A193,'Field-Season'!$A:$M,4,FALSE))</f>
        <v>0</v>
      </c>
      <c r="F193">
        <f>'Field-Base-Start'!F193-IF(COUNTIF('Field-Season'!$A:$A,'Field-Base-End'!$A193)&gt;0, VLOOKUP('Field-Base-End'!$A193,'Field-Season'!$A:$M,5,FALSE))</f>
        <v>0</v>
      </c>
      <c r="G193" t="str">
        <f>'Field-Base-Start'!G193</f>
        <v>N</v>
      </c>
    </row>
    <row r="194" spans="1:7" x14ac:dyDescent="0.2">
      <c r="A194" t="str">
        <f>'Field-Base-Start'!A194</f>
        <v>? Ranjan</v>
      </c>
      <c r="B194">
        <f>'Field-Base-Start'!B194-IF(COUNTIF('Bat-Season'!$A:$A,'Field-Base-End'!$A194)&gt;0, VLOOKUP('Field-Base-End'!$A194,'Bat-Season'!$A:$M,2,FALSE))</f>
        <v>1</v>
      </c>
      <c r="C194">
        <f>'Field-Base-Start'!C194-IF(COUNTIF('Field-Season'!$A:$A,'Field-Base-End'!$A194)&gt;0, VLOOKUP('Field-Base-End'!$A194,'Field-Season'!$A:$M,2,FALSE))</f>
        <v>0</v>
      </c>
      <c r="D194">
        <f>'Field-Base-Start'!D194-IF(COUNTIF('Field-Season'!$A:$A,'Field-Base-End'!$A194)&gt;0, VLOOKUP('Field-Base-End'!$A194,'Field-Season'!$A:$M,3,FALSE))</f>
        <v>0</v>
      </c>
      <c r="E194">
        <f>'Field-Base-Start'!E194-IF(COUNTIF('Field-Season'!$A:$A,'Field-Base-End'!$A194)&gt;0, VLOOKUP('Field-Base-End'!$A194,'Field-Season'!$A:$M,4,FALSE))</f>
        <v>0</v>
      </c>
      <c r="F194">
        <f>'Field-Base-Start'!F194-IF(COUNTIF('Field-Season'!$A:$A,'Field-Base-End'!$A194)&gt;0, VLOOKUP('Field-Base-End'!$A194,'Field-Season'!$A:$M,5,FALSE))</f>
        <v>0</v>
      </c>
      <c r="G194" t="str">
        <f>'Field-Base-Start'!G194</f>
        <v>N</v>
      </c>
    </row>
    <row r="195" spans="1:7" x14ac:dyDescent="0.2">
      <c r="A195" t="str">
        <f>'Field-Base-Start'!A195</f>
        <v>N Rashid</v>
      </c>
      <c r="B195">
        <f>'Field-Base-Start'!B195-IF(COUNTIF('Bat-Season'!$A:$A,'Field-Base-End'!$A195)&gt;0, VLOOKUP('Field-Base-End'!$A195,'Bat-Season'!$A:$M,2,FALSE))</f>
        <v>67</v>
      </c>
      <c r="C195">
        <f>'Field-Base-Start'!C195-IF(COUNTIF('Field-Season'!$A:$A,'Field-Base-End'!$A195)&gt;0, VLOOKUP('Field-Base-End'!$A195,'Field-Season'!$A:$M,2,FALSE))</f>
        <v>18</v>
      </c>
      <c r="D195">
        <f>'Field-Base-Start'!D195-IF(COUNTIF('Field-Season'!$A:$A,'Field-Base-End'!$A195)&gt;0, VLOOKUP('Field-Base-End'!$A195,'Field-Season'!$A:$M,3,FALSE))</f>
        <v>0</v>
      </c>
      <c r="E195">
        <f>'Field-Base-Start'!E195-IF(COUNTIF('Field-Season'!$A:$A,'Field-Base-End'!$A195)&gt;0, VLOOKUP('Field-Base-End'!$A195,'Field-Season'!$A:$M,4,FALSE))</f>
        <v>0</v>
      </c>
      <c r="F195">
        <f>'Field-Base-Start'!F195-IF(COUNTIF('Field-Season'!$A:$A,'Field-Base-End'!$A195)&gt;0, VLOOKUP('Field-Base-End'!$A195,'Field-Season'!$A:$M,5,FALSE))</f>
        <v>0</v>
      </c>
      <c r="G195" t="str">
        <f>'Field-Base-Start'!G195</f>
        <v>N</v>
      </c>
    </row>
    <row r="196" spans="1:7" x14ac:dyDescent="0.2">
      <c r="A196" t="str">
        <f>'Field-Base-Start'!A196</f>
        <v>A Ratyna</v>
      </c>
      <c r="B196">
        <f>'Field-Base-Start'!B196-IF(COUNTIF('Bat-Season'!$A:$A,'Field-Base-End'!$A196)&gt;0, VLOOKUP('Field-Base-End'!$A196,'Bat-Season'!$A:$M,2,FALSE))</f>
        <v>43</v>
      </c>
      <c r="C196">
        <f>'Field-Base-Start'!C196-IF(COUNTIF('Field-Season'!$A:$A,'Field-Base-End'!$A196)&gt;0, VLOOKUP('Field-Base-End'!$A196,'Field-Season'!$A:$M,2,FALSE))</f>
        <v>7</v>
      </c>
      <c r="D196">
        <f>'Field-Base-Start'!D196-IF(COUNTIF('Field-Season'!$A:$A,'Field-Base-End'!$A196)&gt;0, VLOOKUP('Field-Base-End'!$A196,'Field-Season'!$A:$M,3,FALSE))</f>
        <v>0</v>
      </c>
      <c r="E196">
        <f>'Field-Base-Start'!E196-IF(COUNTIF('Field-Season'!$A:$A,'Field-Base-End'!$A196)&gt;0, VLOOKUP('Field-Base-End'!$A196,'Field-Season'!$A:$M,4,FALSE))</f>
        <v>0</v>
      </c>
      <c r="F196">
        <f>'Field-Base-Start'!F196-IF(COUNTIF('Field-Season'!$A:$A,'Field-Base-End'!$A196)&gt;0, VLOOKUP('Field-Base-End'!$A196,'Field-Season'!$A:$M,5,FALSE))</f>
        <v>0</v>
      </c>
      <c r="G196" t="str">
        <f>'Field-Base-Start'!G196</f>
        <v>N</v>
      </c>
    </row>
    <row r="197" spans="1:7" x14ac:dyDescent="0.2">
      <c r="A197" t="str">
        <f>'Field-Base-Start'!A197</f>
        <v>A Reed</v>
      </c>
      <c r="B197">
        <f>'Field-Base-Start'!B197-IF(COUNTIF('Bat-Season'!$A:$A,'Field-Base-End'!$A197)&gt;0, VLOOKUP('Field-Base-End'!$A197,'Bat-Season'!$A:$M,2,FALSE))</f>
        <v>50</v>
      </c>
      <c r="C197">
        <f>'Field-Base-Start'!C197-IF(COUNTIF('Field-Season'!$A:$A,'Field-Base-End'!$A197)&gt;0, VLOOKUP('Field-Base-End'!$A197,'Field-Season'!$A:$M,2,FALSE))</f>
        <v>11</v>
      </c>
      <c r="D197">
        <f>'Field-Base-Start'!D197-IF(COUNTIF('Field-Season'!$A:$A,'Field-Base-End'!$A197)&gt;0, VLOOKUP('Field-Base-End'!$A197,'Field-Season'!$A:$M,3,FALSE))</f>
        <v>0</v>
      </c>
      <c r="E197">
        <f>'Field-Base-Start'!E197-IF(COUNTIF('Field-Season'!$A:$A,'Field-Base-End'!$A197)&gt;0, VLOOKUP('Field-Base-End'!$A197,'Field-Season'!$A:$M,4,FALSE))</f>
        <v>0</v>
      </c>
      <c r="F197">
        <f>'Field-Base-Start'!F197-IF(COUNTIF('Field-Season'!$A:$A,'Field-Base-End'!$A197)&gt;0, VLOOKUP('Field-Base-End'!$A197,'Field-Season'!$A:$M,5,FALSE))</f>
        <v>0</v>
      </c>
      <c r="G197" t="str">
        <f>'Field-Base-Start'!G197</f>
        <v>N</v>
      </c>
    </row>
    <row r="198" spans="1:7" x14ac:dyDescent="0.2">
      <c r="A198" t="str">
        <f>'Field-Base-Start'!A198</f>
        <v>E Reed</v>
      </c>
      <c r="B198">
        <f>'Field-Base-Start'!B198-IF(COUNTIF('Bat-Season'!$A:$A,'Field-Base-End'!$A198)&gt;0, VLOOKUP('Field-Base-End'!$A198,'Bat-Season'!$A:$M,2,FALSE))</f>
        <v>5</v>
      </c>
      <c r="C198">
        <f>'Field-Base-Start'!C198-IF(COUNTIF('Field-Season'!$A:$A,'Field-Base-End'!$A198)&gt;0, VLOOKUP('Field-Base-End'!$A198,'Field-Season'!$A:$M,2,FALSE))</f>
        <v>2</v>
      </c>
      <c r="D198">
        <f>'Field-Base-Start'!D198-IF(COUNTIF('Field-Season'!$A:$A,'Field-Base-End'!$A198)&gt;0, VLOOKUP('Field-Base-End'!$A198,'Field-Season'!$A:$M,3,FALSE))</f>
        <v>0</v>
      </c>
      <c r="E198">
        <f>'Field-Base-Start'!E198-IF(COUNTIF('Field-Season'!$A:$A,'Field-Base-End'!$A198)&gt;0, VLOOKUP('Field-Base-End'!$A198,'Field-Season'!$A:$M,4,FALSE))</f>
        <v>0</v>
      </c>
      <c r="F198">
        <f>'Field-Base-Start'!F198-IF(COUNTIF('Field-Season'!$A:$A,'Field-Base-End'!$A198)&gt;0, VLOOKUP('Field-Base-End'!$A198,'Field-Season'!$A:$M,5,FALSE))</f>
        <v>0</v>
      </c>
      <c r="G198" t="str">
        <f>'Field-Base-Start'!G198</f>
        <v>N</v>
      </c>
    </row>
    <row r="199" spans="1:7" x14ac:dyDescent="0.2">
      <c r="A199" t="str">
        <f>'Field-Base-Start'!A199</f>
        <v>M Rees</v>
      </c>
      <c r="B199">
        <f>'Field-Base-Start'!B199-IF(COUNTIF('Bat-Season'!$A:$A,'Field-Base-End'!$A199)&gt;0, VLOOKUP('Field-Base-End'!$A199,'Bat-Season'!$A:$M,2,FALSE))</f>
        <v>44</v>
      </c>
      <c r="C199">
        <f>'Field-Base-Start'!C199-IF(COUNTIF('Field-Season'!$A:$A,'Field-Base-End'!$A199)&gt;0, VLOOKUP('Field-Base-End'!$A199,'Field-Season'!$A:$M,2,FALSE))</f>
        <v>5</v>
      </c>
      <c r="D199">
        <f>'Field-Base-Start'!D199-IF(COUNTIF('Field-Season'!$A:$A,'Field-Base-End'!$A199)&gt;0, VLOOKUP('Field-Base-End'!$A199,'Field-Season'!$A:$M,3,FALSE))</f>
        <v>0</v>
      </c>
      <c r="E199">
        <f>'Field-Base-Start'!E199-IF(COUNTIF('Field-Season'!$A:$A,'Field-Base-End'!$A199)&gt;0, VLOOKUP('Field-Base-End'!$A199,'Field-Season'!$A:$M,4,FALSE))</f>
        <v>0</v>
      </c>
      <c r="F199">
        <f>'Field-Base-Start'!F199-IF(COUNTIF('Field-Season'!$A:$A,'Field-Base-End'!$A199)&gt;0, VLOOKUP('Field-Base-End'!$A199,'Field-Season'!$A:$M,5,FALSE))</f>
        <v>0</v>
      </c>
      <c r="G199" t="str">
        <f>'Field-Base-Start'!G199</f>
        <v>N</v>
      </c>
    </row>
    <row r="200" spans="1:7" x14ac:dyDescent="0.2">
      <c r="A200" t="str">
        <f>'Field-Base-Start'!A200</f>
        <v>I Reham</v>
      </c>
      <c r="B200">
        <f>'Field-Base-Start'!B200-IF(COUNTIF('Bat-Season'!$A:$A,'Field-Base-End'!$A200)&gt;0, VLOOKUP('Field-Base-End'!$A200,'Bat-Season'!$A:$M,2,FALSE))</f>
        <v>1</v>
      </c>
      <c r="C200">
        <f>'Field-Base-Start'!C200-IF(COUNTIF('Field-Season'!$A:$A,'Field-Base-End'!$A200)&gt;0, VLOOKUP('Field-Base-End'!$A200,'Field-Season'!$A:$M,2,FALSE))</f>
        <v>0</v>
      </c>
      <c r="D200">
        <f>'Field-Base-Start'!D200-IF(COUNTIF('Field-Season'!$A:$A,'Field-Base-End'!$A200)&gt;0, VLOOKUP('Field-Base-End'!$A200,'Field-Season'!$A:$M,3,FALSE))</f>
        <v>0</v>
      </c>
      <c r="E200">
        <f>'Field-Base-Start'!E200-IF(COUNTIF('Field-Season'!$A:$A,'Field-Base-End'!$A200)&gt;0, VLOOKUP('Field-Base-End'!$A200,'Field-Season'!$A:$M,4,FALSE))</f>
        <v>0</v>
      </c>
      <c r="F200">
        <f>'Field-Base-Start'!F200-IF(COUNTIF('Field-Season'!$A:$A,'Field-Base-End'!$A200)&gt;0, VLOOKUP('Field-Base-End'!$A200,'Field-Season'!$A:$M,5,FALSE))</f>
        <v>0</v>
      </c>
      <c r="G200" t="str">
        <f>'Field-Base-Start'!G200</f>
        <v>N</v>
      </c>
    </row>
    <row r="201" spans="1:7" x14ac:dyDescent="0.2">
      <c r="A201" t="str">
        <f>'Field-Base-Start'!A201</f>
        <v>R Richardson</v>
      </c>
      <c r="B201">
        <f>'Field-Base-Start'!B201-IF(COUNTIF('Bat-Season'!$A:$A,'Field-Base-End'!$A201)&gt;0, VLOOKUP('Field-Base-End'!$A201,'Bat-Season'!$A:$M,2,FALSE))</f>
        <v>30</v>
      </c>
      <c r="C201">
        <f>'Field-Base-Start'!C201-IF(COUNTIF('Field-Season'!$A:$A,'Field-Base-End'!$A201)&gt;0, VLOOKUP('Field-Base-End'!$A201,'Field-Season'!$A:$M,2,FALSE))</f>
        <v>3</v>
      </c>
      <c r="D201">
        <f>'Field-Base-Start'!D201-IF(COUNTIF('Field-Season'!$A:$A,'Field-Base-End'!$A201)&gt;0, VLOOKUP('Field-Base-End'!$A201,'Field-Season'!$A:$M,3,FALSE))</f>
        <v>0</v>
      </c>
      <c r="E201">
        <f>'Field-Base-Start'!E201-IF(COUNTIF('Field-Season'!$A:$A,'Field-Base-End'!$A201)&gt;0, VLOOKUP('Field-Base-End'!$A201,'Field-Season'!$A:$M,4,FALSE))</f>
        <v>15</v>
      </c>
      <c r="F201">
        <f>'Field-Base-Start'!F201-IF(COUNTIF('Field-Season'!$A:$A,'Field-Base-End'!$A201)&gt;0, VLOOKUP('Field-Base-End'!$A201,'Field-Season'!$A:$M,5,FALSE))</f>
        <v>0</v>
      </c>
      <c r="G201" t="str">
        <f>'Field-Base-Start'!G201</f>
        <v>N</v>
      </c>
    </row>
    <row r="202" spans="1:7" x14ac:dyDescent="0.2">
      <c r="A202" t="str">
        <f>'Field-Base-Start'!A202</f>
        <v>Matt Ridgway</v>
      </c>
      <c r="B202">
        <f>'Field-Base-Start'!B202-IF(COUNTIF('Bat-Season'!$A:$A,'Field-Base-End'!$A202)&gt;0, VLOOKUP('Field-Base-End'!$A202,'Bat-Season'!$A:$M,2,FALSE))</f>
        <v>264</v>
      </c>
      <c r="C202">
        <f>'Field-Base-Start'!C202-IF(COUNTIF('Field-Season'!$A:$A,'Field-Base-End'!$A202)&gt;0, VLOOKUP('Field-Base-End'!$A202,'Field-Season'!$A:$M,2,FALSE))</f>
        <v>101</v>
      </c>
      <c r="D202">
        <f>'Field-Base-Start'!D202-IF(COUNTIF('Field-Season'!$A:$A,'Field-Base-End'!$A202)&gt;0, VLOOKUP('Field-Base-End'!$A202,'Field-Season'!$A:$M,3,FALSE))</f>
        <v>1</v>
      </c>
      <c r="E202">
        <f>'Field-Base-Start'!E202-IF(COUNTIF('Field-Season'!$A:$A,'Field-Base-End'!$A202)&gt;0, VLOOKUP('Field-Base-End'!$A202,'Field-Season'!$A:$M,4,FALSE))</f>
        <v>1</v>
      </c>
      <c r="F202">
        <f>'Field-Base-Start'!F202-IF(COUNTIF('Field-Season'!$A:$A,'Field-Base-End'!$A202)&gt;0, VLOOKUP('Field-Base-End'!$A202,'Field-Season'!$A:$M,5,FALSE))</f>
        <v>0</v>
      </c>
      <c r="G202" t="str">
        <f>'Field-Base-Start'!G202</f>
        <v>N</v>
      </c>
    </row>
    <row r="203" spans="1:7" x14ac:dyDescent="0.2">
      <c r="A203" t="str">
        <f>'Field-Base-Start'!A203</f>
        <v>Nick Ridgway</v>
      </c>
      <c r="B203">
        <f>'Field-Base-Start'!B203-IF(COUNTIF('Bat-Season'!$A:$A,'Field-Base-End'!$A203)&gt;0, VLOOKUP('Field-Base-End'!$A203,'Bat-Season'!$A:$M,2,FALSE))</f>
        <v>267</v>
      </c>
      <c r="C203">
        <f>'Field-Base-Start'!C203-IF(COUNTIF('Field-Season'!$A:$A,'Field-Base-End'!$A203)&gt;0, VLOOKUP('Field-Base-End'!$A203,'Field-Season'!$A:$M,2,FALSE))</f>
        <v>135</v>
      </c>
      <c r="D203">
        <f>'Field-Base-Start'!D203-IF(COUNTIF('Field-Season'!$A:$A,'Field-Base-End'!$A203)&gt;0, VLOOKUP('Field-Base-End'!$A203,'Field-Season'!$A:$M,3,FALSE))</f>
        <v>0</v>
      </c>
      <c r="E203">
        <f>'Field-Base-Start'!E203-IF(COUNTIF('Field-Season'!$A:$A,'Field-Base-End'!$A203)&gt;0, VLOOKUP('Field-Base-End'!$A203,'Field-Season'!$A:$M,4,FALSE))</f>
        <v>2</v>
      </c>
      <c r="F203">
        <f>'Field-Base-Start'!F203-IF(COUNTIF('Field-Season'!$A:$A,'Field-Base-End'!$A203)&gt;0, VLOOKUP('Field-Base-End'!$A203,'Field-Season'!$A:$M,5,FALSE))</f>
        <v>0</v>
      </c>
      <c r="G203" t="str">
        <f>'Field-Base-Start'!G203</f>
        <v>Y</v>
      </c>
    </row>
    <row r="204" spans="1:7" x14ac:dyDescent="0.2">
      <c r="A204" t="str">
        <f>'Field-Base-Start'!A204</f>
        <v>D Riley</v>
      </c>
      <c r="B204">
        <f>'Field-Base-Start'!B204-IF(COUNTIF('Bat-Season'!$A:$A,'Field-Base-End'!$A204)&gt;0, VLOOKUP('Field-Base-End'!$A204,'Bat-Season'!$A:$M,2,FALSE))</f>
        <v>3</v>
      </c>
      <c r="C204">
        <f>'Field-Base-Start'!C204-IF(COUNTIF('Field-Season'!$A:$A,'Field-Base-End'!$A204)&gt;0, VLOOKUP('Field-Base-End'!$A204,'Field-Season'!$A:$M,2,FALSE))</f>
        <v>0</v>
      </c>
      <c r="D204">
        <f>'Field-Base-Start'!D204-IF(COUNTIF('Field-Season'!$A:$A,'Field-Base-End'!$A204)&gt;0, VLOOKUP('Field-Base-End'!$A204,'Field-Season'!$A:$M,3,FALSE))</f>
        <v>0</v>
      </c>
      <c r="E204">
        <f>'Field-Base-Start'!E204-IF(COUNTIF('Field-Season'!$A:$A,'Field-Base-End'!$A204)&gt;0, VLOOKUP('Field-Base-End'!$A204,'Field-Season'!$A:$M,4,FALSE))</f>
        <v>1</v>
      </c>
      <c r="F204">
        <f>'Field-Base-Start'!F204-IF(COUNTIF('Field-Season'!$A:$A,'Field-Base-End'!$A204)&gt;0, VLOOKUP('Field-Base-End'!$A204,'Field-Season'!$A:$M,5,FALSE))</f>
        <v>0</v>
      </c>
      <c r="G204" t="str">
        <f>'Field-Base-Start'!G204</f>
        <v>N</v>
      </c>
    </row>
    <row r="205" spans="1:7" x14ac:dyDescent="0.2">
      <c r="A205" t="str">
        <f>'Field-Base-Start'!A205</f>
        <v>Dave Risley</v>
      </c>
      <c r="B205">
        <f>'Field-Base-Start'!B205-IF(COUNTIF('Bat-Season'!$A:$A,'Field-Base-End'!$A205)&gt;0, VLOOKUP('Field-Base-End'!$A205,'Bat-Season'!$A:$M,2,FALSE))</f>
        <v>2</v>
      </c>
      <c r="C205">
        <f>'Field-Base-Start'!C205-IF(COUNTIF('Field-Season'!$A:$A,'Field-Base-End'!$A205)&gt;0, VLOOKUP('Field-Base-End'!$A205,'Field-Season'!$A:$M,2,FALSE))</f>
        <v>0</v>
      </c>
      <c r="D205">
        <f>'Field-Base-Start'!D205-IF(COUNTIF('Field-Season'!$A:$A,'Field-Base-End'!$A205)&gt;0, VLOOKUP('Field-Base-End'!$A205,'Field-Season'!$A:$M,3,FALSE))</f>
        <v>0</v>
      </c>
      <c r="E205">
        <f>'Field-Base-Start'!E205-IF(COUNTIF('Field-Season'!$A:$A,'Field-Base-End'!$A205)&gt;0, VLOOKUP('Field-Base-End'!$A205,'Field-Season'!$A:$M,4,FALSE))</f>
        <v>0</v>
      </c>
      <c r="F205">
        <f>'Field-Base-Start'!F205-IF(COUNTIF('Field-Season'!$A:$A,'Field-Base-End'!$A205)&gt;0, VLOOKUP('Field-Base-End'!$A205,'Field-Season'!$A:$M,5,FALSE))</f>
        <v>0</v>
      </c>
      <c r="G205" t="str">
        <f>'Field-Base-Start'!G205</f>
        <v>N</v>
      </c>
    </row>
    <row r="206" spans="1:7" x14ac:dyDescent="0.2">
      <c r="A206" t="str">
        <f>'Field-Base-Start'!A206</f>
        <v>Jon Ryves</v>
      </c>
      <c r="B206">
        <f>'Field-Base-Start'!B206-IF(COUNTIF('Bat-Season'!$A:$A,'Field-Base-End'!$A206)&gt;0, VLOOKUP('Field-Base-End'!$A206,'Bat-Season'!$A:$M,2,FALSE))</f>
        <v>1</v>
      </c>
      <c r="C206">
        <f>'Field-Base-Start'!C206-IF(COUNTIF('Field-Season'!$A:$A,'Field-Base-End'!$A206)&gt;0, VLOOKUP('Field-Base-End'!$A206,'Field-Season'!$A:$M,2,FALSE))</f>
        <v>0</v>
      </c>
      <c r="D206">
        <f>'Field-Base-Start'!D206-IF(COUNTIF('Field-Season'!$A:$A,'Field-Base-End'!$A206)&gt;0, VLOOKUP('Field-Base-End'!$A206,'Field-Season'!$A:$M,3,FALSE))</f>
        <v>0</v>
      </c>
      <c r="E206">
        <f>'Field-Base-Start'!E206-IF(COUNTIF('Field-Season'!$A:$A,'Field-Base-End'!$A206)&gt;0, VLOOKUP('Field-Base-End'!$A206,'Field-Season'!$A:$M,4,FALSE))</f>
        <v>0</v>
      </c>
      <c r="F206">
        <f>'Field-Base-Start'!F206-IF(COUNTIF('Field-Season'!$A:$A,'Field-Base-End'!$A206)&gt;0, VLOOKUP('Field-Base-End'!$A206,'Field-Season'!$A:$M,5,FALSE))</f>
        <v>0</v>
      </c>
      <c r="G206" t="str">
        <f>'Field-Base-Start'!G206</f>
        <v>Y</v>
      </c>
    </row>
    <row r="207" spans="1:7" x14ac:dyDescent="0.2">
      <c r="A207" t="str">
        <f>'Field-Base-Start'!A207</f>
        <v>R Ronald</v>
      </c>
      <c r="B207">
        <f>'Field-Base-Start'!B207-IF(COUNTIF('Bat-Season'!$A:$A,'Field-Base-End'!$A207)&gt;0, VLOOKUP('Field-Base-End'!$A207,'Bat-Season'!$A:$M,2,FALSE))</f>
        <v>1</v>
      </c>
      <c r="C207">
        <f>'Field-Base-Start'!C207-IF(COUNTIF('Field-Season'!$A:$A,'Field-Base-End'!$A207)&gt;0, VLOOKUP('Field-Base-End'!$A207,'Field-Season'!$A:$M,2,FALSE))</f>
        <v>0</v>
      </c>
      <c r="D207">
        <f>'Field-Base-Start'!D207-IF(COUNTIF('Field-Season'!$A:$A,'Field-Base-End'!$A207)&gt;0, VLOOKUP('Field-Base-End'!$A207,'Field-Season'!$A:$M,3,FALSE))</f>
        <v>0</v>
      </c>
      <c r="E207">
        <f>'Field-Base-Start'!E207-IF(COUNTIF('Field-Season'!$A:$A,'Field-Base-End'!$A207)&gt;0, VLOOKUP('Field-Base-End'!$A207,'Field-Season'!$A:$M,4,FALSE))</f>
        <v>0</v>
      </c>
      <c r="F207">
        <f>'Field-Base-Start'!F207-IF(COUNTIF('Field-Season'!$A:$A,'Field-Base-End'!$A207)&gt;0, VLOOKUP('Field-Base-End'!$A207,'Field-Season'!$A:$M,5,FALSE))</f>
        <v>0</v>
      </c>
      <c r="G207" t="str">
        <f>'Field-Base-Start'!G207</f>
        <v>N</v>
      </c>
    </row>
    <row r="208" spans="1:7" x14ac:dyDescent="0.2">
      <c r="A208" t="str">
        <f>'Field-Base-Start'!A208</f>
        <v>Humphrey Rose</v>
      </c>
      <c r="B208">
        <f>'Field-Base-Start'!B208-IF(COUNTIF('Bat-Season'!$A:$A,'Field-Base-End'!$A208)&gt;0, VLOOKUP('Field-Base-End'!$A208,'Bat-Season'!$A:$M,2,FALSE))</f>
        <v>2</v>
      </c>
      <c r="C208">
        <f>'Field-Base-Start'!C208-IF(COUNTIF('Field-Season'!$A:$A,'Field-Base-End'!$A208)&gt;0, VLOOKUP('Field-Base-End'!$A208,'Field-Season'!$A:$M,2,FALSE))</f>
        <v>1</v>
      </c>
      <c r="D208">
        <f>'Field-Base-Start'!D208-IF(COUNTIF('Field-Season'!$A:$A,'Field-Base-End'!$A208)&gt;0, VLOOKUP('Field-Base-End'!$A208,'Field-Season'!$A:$M,3,FALSE))</f>
        <v>0</v>
      </c>
      <c r="E208">
        <f>'Field-Base-Start'!E208-IF(COUNTIF('Field-Season'!$A:$A,'Field-Base-End'!$A208)&gt;0, VLOOKUP('Field-Base-End'!$A208,'Field-Season'!$A:$M,4,FALSE))</f>
        <v>0</v>
      </c>
      <c r="F208">
        <f>'Field-Base-Start'!F208-IF(COUNTIF('Field-Season'!$A:$A,'Field-Base-End'!$A208)&gt;0, VLOOKUP('Field-Base-End'!$A208,'Field-Season'!$A:$M,5,FALSE))</f>
        <v>0</v>
      </c>
      <c r="G208" t="str">
        <f>'Field-Base-Start'!G208</f>
        <v>N</v>
      </c>
    </row>
    <row r="209" spans="1:7" x14ac:dyDescent="0.2">
      <c r="A209" t="str">
        <f>'Field-Base-Start'!A209</f>
        <v>H Sayer</v>
      </c>
      <c r="B209">
        <f>'Field-Base-Start'!B209-IF(COUNTIF('Bat-Season'!$A:$A,'Field-Base-End'!$A209)&gt;0, VLOOKUP('Field-Base-End'!$A209,'Bat-Season'!$A:$M,2,FALSE))</f>
        <v>1</v>
      </c>
      <c r="C209">
        <f>'Field-Base-Start'!C209-IF(COUNTIF('Field-Season'!$A:$A,'Field-Base-End'!$A209)&gt;0, VLOOKUP('Field-Base-End'!$A209,'Field-Season'!$A:$M,2,FALSE))</f>
        <v>0</v>
      </c>
      <c r="D209">
        <f>'Field-Base-Start'!D209-IF(COUNTIF('Field-Season'!$A:$A,'Field-Base-End'!$A209)&gt;0, VLOOKUP('Field-Base-End'!$A209,'Field-Season'!$A:$M,3,FALSE))</f>
        <v>0</v>
      </c>
      <c r="E209">
        <f>'Field-Base-Start'!E209-IF(COUNTIF('Field-Season'!$A:$A,'Field-Base-End'!$A209)&gt;0, VLOOKUP('Field-Base-End'!$A209,'Field-Season'!$A:$M,4,FALSE))</f>
        <v>0</v>
      </c>
      <c r="F209">
        <f>'Field-Base-Start'!F209-IF(COUNTIF('Field-Season'!$A:$A,'Field-Base-End'!$A209)&gt;0, VLOOKUP('Field-Base-End'!$A209,'Field-Season'!$A:$M,5,FALSE))</f>
        <v>0</v>
      </c>
      <c r="G209" t="str">
        <f>'Field-Base-Start'!G209</f>
        <v>N</v>
      </c>
    </row>
    <row r="210" spans="1:7" x14ac:dyDescent="0.2">
      <c r="A210" t="str">
        <f>'Field-Base-Start'!A210</f>
        <v>N Scott</v>
      </c>
      <c r="B210">
        <f>'Field-Base-Start'!B210-IF(COUNTIF('Bat-Season'!$A:$A,'Field-Base-End'!$A210)&gt;0, VLOOKUP('Field-Base-End'!$A210,'Bat-Season'!$A:$M,2,FALSE))</f>
        <v>7</v>
      </c>
      <c r="C210">
        <f>'Field-Base-Start'!C210-IF(COUNTIF('Field-Season'!$A:$A,'Field-Base-End'!$A210)&gt;0, VLOOKUP('Field-Base-End'!$A210,'Field-Season'!$A:$M,2,FALSE))</f>
        <v>0</v>
      </c>
      <c r="D210">
        <f>'Field-Base-Start'!D210-IF(COUNTIF('Field-Season'!$A:$A,'Field-Base-End'!$A210)&gt;0, VLOOKUP('Field-Base-End'!$A210,'Field-Season'!$A:$M,3,FALSE))</f>
        <v>0</v>
      </c>
      <c r="E210">
        <f>'Field-Base-Start'!E210-IF(COUNTIF('Field-Season'!$A:$A,'Field-Base-End'!$A210)&gt;0, VLOOKUP('Field-Base-End'!$A210,'Field-Season'!$A:$M,4,FALSE))</f>
        <v>0</v>
      </c>
      <c r="F210">
        <f>'Field-Base-Start'!F210-IF(COUNTIF('Field-Season'!$A:$A,'Field-Base-End'!$A210)&gt;0, VLOOKUP('Field-Base-End'!$A210,'Field-Season'!$A:$M,5,FALSE))</f>
        <v>0</v>
      </c>
      <c r="G210" t="str">
        <f>'Field-Base-Start'!G210</f>
        <v>N</v>
      </c>
    </row>
    <row r="211" spans="1:7" x14ac:dyDescent="0.2">
      <c r="A211" t="str">
        <f>'Field-Base-Start'!A211</f>
        <v>W Seymour</v>
      </c>
      <c r="B211">
        <f>'Field-Base-Start'!B211-IF(COUNTIF('Bat-Season'!$A:$A,'Field-Base-End'!$A211)&gt;0, VLOOKUP('Field-Base-End'!$A211,'Bat-Season'!$A:$M,2,FALSE))</f>
        <v>4</v>
      </c>
      <c r="C211">
        <f>'Field-Base-Start'!C211-IF(COUNTIF('Field-Season'!$A:$A,'Field-Base-End'!$A211)&gt;0, VLOOKUP('Field-Base-End'!$A211,'Field-Season'!$A:$M,2,FALSE))</f>
        <v>1</v>
      </c>
      <c r="D211">
        <f>'Field-Base-Start'!D211-IF(COUNTIF('Field-Season'!$A:$A,'Field-Base-End'!$A211)&gt;0, VLOOKUP('Field-Base-End'!$A211,'Field-Season'!$A:$M,3,FALSE))</f>
        <v>0</v>
      </c>
      <c r="E211">
        <f>'Field-Base-Start'!E211-IF(COUNTIF('Field-Season'!$A:$A,'Field-Base-End'!$A211)&gt;0, VLOOKUP('Field-Base-End'!$A211,'Field-Season'!$A:$M,4,FALSE))</f>
        <v>0</v>
      </c>
      <c r="F211">
        <f>'Field-Base-Start'!F211-IF(COUNTIF('Field-Season'!$A:$A,'Field-Base-End'!$A211)&gt;0, VLOOKUP('Field-Base-End'!$A211,'Field-Season'!$A:$M,5,FALSE))</f>
        <v>0</v>
      </c>
      <c r="G211" t="str">
        <f>'Field-Base-Start'!G211</f>
        <v>N</v>
      </c>
    </row>
    <row r="212" spans="1:7" x14ac:dyDescent="0.2">
      <c r="A212" t="str">
        <f>'Field-Base-Start'!A212</f>
        <v>T Sharif</v>
      </c>
      <c r="B212">
        <f>'Field-Base-Start'!B212-IF(COUNTIF('Bat-Season'!$A:$A,'Field-Base-End'!$A212)&gt;0, VLOOKUP('Field-Base-End'!$A212,'Bat-Season'!$A:$M,2,FALSE))</f>
        <v>1</v>
      </c>
      <c r="C212">
        <f>'Field-Base-Start'!C212-IF(COUNTIF('Field-Season'!$A:$A,'Field-Base-End'!$A212)&gt;0, VLOOKUP('Field-Base-End'!$A212,'Field-Season'!$A:$M,2,FALSE))</f>
        <v>0</v>
      </c>
      <c r="D212">
        <f>'Field-Base-Start'!D212-IF(COUNTIF('Field-Season'!$A:$A,'Field-Base-End'!$A212)&gt;0, VLOOKUP('Field-Base-End'!$A212,'Field-Season'!$A:$M,3,FALSE))</f>
        <v>0</v>
      </c>
      <c r="E212">
        <f>'Field-Base-Start'!E212-IF(COUNTIF('Field-Season'!$A:$A,'Field-Base-End'!$A212)&gt;0, VLOOKUP('Field-Base-End'!$A212,'Field-Season'!$A:$M,4,FALSE))</f>
        <v>0</v>
      </c>
      <c r="F212">
        <f>'Field-Base-Start'!F212-IF(COUNTIF('Field-Season'!$A:$A,'Field-Base-End'!$A212)&gt;0, VLOOKUP('Field-Base-End'!$A212,'Field-Season'!$A:$M,5,FALSE))</f>
        <v>0</v>
      </c>
      <c r="G212" t="str">
        <f>'Field-Base-Start'!G212</f>
        <v>N</v>
      </c>
    </row>
    <row r="213" spans="1:7" x14ac:dyDescent="0.2">
      <c r="A213" t="str">
        <f>'Field-Base-Start'!A213</f>
        <v>S Shaz</v>
      </c>
      <c r="B213">
        <f>'Field-Base-Start'!B213-IF(COUNTIF('Bat-Season'!$A:$A,'Field-Base-End'!$A213)&gt;0, VLOOKUP('Field-Base-End'!$A213,'Bat-Season'!$A:$M,2,FALSE))</f>
        <v>1</v>
      </c>
      <c r="C213">
        <f>'Field-Base-Start'!C213-IF(COUNTIF('Field-Season'!$A:$A,'Field-Base-End'!$A213)&gt;0, VLOOKUP('Field-Base-End'!$A213,'Field-Season'!$A:$M,2,FALSE))</f>
        <v>1</v>
      </c>
      <c r="D213">
        <f>'Field-Base-Start'!D213-IF(COUNTIF('Field-Season'!$A:$A,'Field-Base-End'!$A213)&gt;0, VLOOKUP('Field-Base-End'!$A213,'Field-Season'!$A:$M,3,FALSE))</f>
        <v>0</v>
      </c>
      <c r="E213">
        <f>'Field-Base-Start'!E213-IF(COUNTIF('Field-Season'!$A:$A,'Field-Base-End'!$A213)&gt;0, VLOOKUP('Field-Base-End'!$A213,'Field-Season'!$A:$M,4,FALSE))</f>
        <v>0</v>
      </c>
      <c r="F213">
        <f>'Field-Base-Start'!F213-IF(COUNTIF('Field-Season'!$A:$A,'Field-Base-End'!$A213)&gt;0, VLOOKUP('Field-Base-End'!$A213,'Field-Season'!$A:$M,5,FALSE))</f>
        <v>0</v>
      </c>
      <c r="G213" t="str">
        <f>'Field-Base-Start'!G213</f>
        <v>N</v>
      </c>
    </row>
    <row r="214" spans="1:7" x14ac:dyDescent="0.2">
      <c r="A214" t="str">
        <f>'Field-Base-Start'!A214</f>
        <v>E Shelley</v>
      </c>
      <c r="B214">
        <f>'Field-Base-Start'!B214-IF(COUNTIF('Bat-Season'!$A:$A,'Field-Base-End'!$A214)&gt;0, VLOOKUP('Field-Base-End'!$A214,'Bat-Season'!$A:$M,2,FALSE))</f>
        <v>1</v>
      </c>
      <c r="C214">
        <f>'Field-Base-Start'!C214-IF(COUNTIF('Field-Season'!$A:$A,'Field-Base-End'!$A214)&gt;0, VLOOKUP('Field-Base-End'!$A214,'Field-Season'!$A:$M,2,FALSE))</f>
        <v>0</v>
      </c>
      <c r="D214">
        <f>'Field-Base-Start'!D214-IF(COUNTIF('Field-Season'!$A:$A,'Field-Base-End'!$A214)&gt;0, VLOOKUP('Field-Base-End'!$A214,'Field-Season'!$A:$M,3,FALSE))</f>
        <v>0</v>
      </c>
      <c r="E214">
        <f>'Field-Base-Start'!E214-IF(COUNTIF('Field-Season'!$A:$A,'Field-Base-End'!$A214)&gt;0, VLOOKUP('Field-Base-End'!$A214,'Field-Season'!$A:$M,4,FALSE))</f>
        <v>2</v>
      </c>
      <c r="F214">
        <f>'Field-Base-Start'!F214-IF(COUNTIF('Field-Season'!$A:$A,'Field-Base-End'!$A214)&gt;0, VLOOKUP('Field-Base-End'!$A214,'Field-Season'!$A:$M,5,FALSE))</f>
        <v>0</v>
      </c>
      <c r="G214" t="str">
        <f>'Field-Base-Start'!G214</f>
        <v>N</v>
      </c>
    </row>
    <row r="215" spans="1:7" x14ac:dyDescent="0.2">
      <c r="A215" t="str">
        <f>'Field-Base-Start'!A215</f>
        <v>R Siddu</v>
      </c>
      <c r="B215">
        <f>'Field-Base-Start'!B215-IF(COUNTIF('Bat-Season'!$A:$A,'Field-Base-End'!$A215)&gt;0, VLOOKUP('Field-Base-End'!$A215,'Bat-Season'!$A:$M,2,FALSE))</f>
        <v>3</v>
      </c>
      <c r="C215">
        <f>'Field-Base-Start'!C215-IF(COUNTIF('Field-Season'!$A:$A,'Field-Base-End'!$A215)&gt;0, VLOOKUP('Field-Base-End'!$A215,'Field-Season'!$A:$M,2,FALSE))</f>
        <v>0</v>
      </c>
      <c r="D215">
        <f>'Field-Base-Start'!D215-IF(COUNTIF('Field-Season'!$A:$A,'Field-Base-End'!$A215)&gt;0, VLOOKUP('Field-Base-End'!$A215,'Field-Season'!$A:$M,3,FALSE))</f>
        <v>0</v>
      </c>
      <c r="E215">
        <f>'Field-Base-Start'!E215-IF(COUNTIF('Field-Season'!$A:$A,'Field-Base-End'!$A215)&gt;0, VLOOKUP('Field-Base-End'!$A215,'Field-Season'!$A:$M,4,FALSE))</f>
        <v>0</v>
      </c>
      <c r="F215">
        <f>'Field-Base-Start'!F215-IF(COUNTIF('Field-Season'!$A:$A,'Field-Base-End'!$A215)&gt;0, VLOOKUP('Field-Base-End'!$A215,'Field-Season'!$A:$M,5,FALSE))</f>
        <v>0</v>
      </c>
      <c r="G215" t="str">
        <f>'Field-Base-Start'!G215</f>
        <v>N</v>
      </c>
    </row>
    <row r="216" spans="1:7" x14ac:dyDescent="0.2">
      <c r="A216" t="str">
        <f>'Field-Base-Start'!A216</f>
        <v>R Simkins</v>
      </c>
      <c r="B216">
        <f>'Field-Base-Start'!B216-IF(COUNTIF('Bat-Season'!$A:$A,'Field-Base-End'!$A216)&gt;0, VLOOKUP('Field-Base-End'!$A216,'Bat-Season'!$A:$M,2,FALSE))</f>
        <v>9</v>
      </c>
      <c r="C216">
        <f>'Field-Base-Start'!C216-IF(COUNTIF('Field-Season'!$A:$A,'Field-Base-End'!$A216)&gt;0, VLOOKUP('Field-Base-End'!$A216,'Field-Season'!$A:$M,2,FALSE))</f>
        <v>3</v>
      </c>
      <c r="D216">
        <f>'Field-Base-Start'!D216-IF(COUNTIF('Field-Season'!$A:$A,'Field-Base-End'!$A216)&gt;0, VLOOKUP('Field-Base-End'!$A216,'Field-Season'!$A:$M,3,FALSE))</f>
        <v>0</v>
      </c>
      <c r="E216">
        <f>'Field-Base-Start'!E216-IF(COUNTIF('Field-Season'!$A:$A,'Field-Base-End'!$A216)&gt;0, VLOOKUP('Field-Base-End'!$A216,'Field-Season'!$A:$M,4,FALSE))</f>
        <v>0</v>
      </c>
      <c r="F216">
        <f>'Field-Base-Start'!F216-IF(COUNTIF('Field-Season'!$A:$A,'Field-Base-End'!$A216)&gt;0, VLOOKUP('Field-Base-End'!$A216,'Field-Season'!$A:$M,5,FALSE))</f>
        <v>0</v>
      </c>
      <c r="G216" t="str">
        <f>'Field-Base-Start'!G216</f>
        <v>N</v>
      </c>
    </row>
    <row r="217" spans="1:7" x14ac:dyDescent="0.2">
      <c r="A217" t="str">
        <f>'Field-Base-Start'!A217</f>
        <v>W Skidelsky</v>
      </c>
      <c r="B217">
        <f>'Field-Base-Start'!B217-IF(COUNTIF('Bat-Season'!$A:$A,'Field-Base-End'!$A217)&gt;0, VLOOKUP('Field-Base-End'!$A217,'Bat-Season'!$A:$M,2,FALSE))</f>
        <v>40</v>
      </c>
      <c r="C217">
        <f>'Field-Base-Start'!C217-IF(COUNTIF('Field-Season'!$A:$A,'Field-Base-End'!$A217)&gt;0, VLOOKUP('Field-Base-End'!$A217,'Field-Season'!$A:$M,2,FALSE))</f>
        <v>15</v>
      </c>
      <c r="D217">
        <f>'Field-Base-Start'!D217-IF(COUNTIF('Field-Season'!$A:$A,'Field-Base-End'!$A217)&gt;0, VLOOKUP('Field-Base-End'!$A217,'Field-Season'!$A:$M,3,FALSE))</f>
        <v>0</v>
      </c>
      <c r="E217">
        <f>'Field-Base-Start'!E217-IF(COUNTIF('Field-Season'!$A:$A,'Field-Base-End'!$A217)&gt;0, VLOOKUP('Field-Base-End'!$A217,'Field-Season'!$A:$M,4,FALSE))</f>
        <v>0</v>
      </c>
      <c r="F217">
        <f>'Field-Base-Start'!F217-IF(COUNTIF('Field-Season'!$A:$A,'Field-Base-End'!$A217)&gt;0, VLOOKUP('Field-Base-End'!$A217,'Field-Season'!$A:$M,5,FALSE))</f>
        <v>0</v>
      </c>
      <c r="G217" t="str">
        <f>'Field-Base-Start'!G217</f>
        <v>N</v>
      </c>
    </row>
    <row r="218" spans="1:7" x14ac:dyDescent="0.2">
      <c r="A218" t="str">
        <f>'Field-Base-Start'!A218</f>
        <v>Will Smibert</v>
      </c>
      <c r="B218">
        <f>'Field-Base-Start'!B218-IF(COUNTIF('Bat-Season'!$A:$A,'Field-Base-End'!$A218)&gt;0, VLOOKUP('Field-Base-End'!$A218,'Bat-Season'!$A:$M,2,FALSE))</f>
        <v>1</v>
      </c>
      <c r="C218">
        <f>'Field-Base-Start'!C218-IF(COUNTIF('Field-Season'!$A:$A,'Field-Base-End'!$A218)&gt;0, VLOOKUP('Field-Base-End'!$A218,'Field-Season'!$A:$M,2,FALSE))</f>
        <v>0</v>
      </c>
      <c r="D218">
        <f>'Field-Base-Start'!D218-IF(COUNTIF('Field-Season'!$A:$A,'Field-Base-End'!$A218)&gt;0, VLOOKUP('Field-Base-End'!$A218,'Field-Season'!$A:$M,3,FALSE))</f>
        <v>0</v>
      </c>
      <c r="E218">
        <f>'Field-Base-Start'!E218-IF(COUNTIF('Field-Season'!$A:$A,'Field-Base-End'!$A218)&gt;0, VLOOKUP('Field-Base-End'!$A218,'Field-Season'!$A:$M,4,FALSE))</f>
        <v>0</v>
      </c>
      <c r="F218">
        <f>'Field-Base-Start'!F218-IF(COUNTIF('Field-Season'!$A:$A,'Field-Base-End'!$A218)&gt;0, VLOOKUP('Field-Base-End'!$A218,'Field-Season'!$A:$M,5,FALSE))</f>
        <v>0</v>
      </c>
      <c r="G218" t="str">
        <f>'Field-Base-Start'!G218</f>
        <v>N</v>
      </c>
    </row>
    <row r="219" spans="1:7" x14ac:dyDescent="0.2">
      <c r="A219" t="str">
        <f>'Field-Base-Start'!A219</f>
        <v>E Smith</v>
      </c>
      <c r="B219">
        <f>'Field-Base-Start'!B219-IF(COUNTIF('Bat-Season'!$A:$A,'Field-Base-End'!$A219)&gt;0, VLOOKUP('Field-Base-End'!$A219,'Bat-Season'!$A:$M,2,FALSE))</f>
        <v>1</v>
      </c>
      <c r="C219">
        <f>'Field-Base-Start'!C219-IF(COUNTIF('Field-Season'!$A:$A,'Field-Base-End'!$A219)&gt;0, VLOOKUP('Field-Base-End'!$A219,'Field-Season'!$A:$M,2,FALSE))</f>
        <v>0</v>
      </c>
      <c r="D219">
        <f>'Field-Base-Start'!D219-IF(COUNTIF('Field-Season'!$A:$A,'Field-Base-End'!$A219)&gt;0, VLOOKUP('Field-Base-End'!$A219,'Field-Season'!$A:$M,3,FALSE))</f>
        <v>0</v>
      </c>
      <c r="E219">
        <f>'Field-Base-Start'!E219-IF(COUNTIF('Field-Season'!$A:$A,'Field-Base-End'!$A219)&gt;0, VLOOKUP('Field-Base-End'!$A219,'Field-Season'!$A:$M,4,FALSE))</f>
        <v>0</v>
      </c>
      <c r="F219">
        <f>'Field-Base-Start'!F219-IF(COUNTIF('Field-Season'!$A:$A,'Field-Base-End'!$A219)&gt;0, VLOOKUP('Field-Base-End'!$A219,'Field-Season'!$A:$M,5,FALSE))</f>
        <v>0</v>
      </c>
      <c r="G219" t="str">
        <f>'Field-Base-Start'!G219</f>
        <v>N</v>
      </c>
    </row>
    <row r="220" spans="1:7" x14ac:dyDescent="0.2">
      <c r="A220" t="str">
        <f>'Field-Base-Start'!A220</f>
        <v>P Smith</v>
      </c>
      <c r="B220">
        <f>'Field-Base-Start'!B220-IF(COUNTIF('Bat-Season'!$A:$A,'Field-Base-End'!$A220)&gt;0, VLOOKUP('Field-Base-End'!$A220,'Bat-Season'!$A:$M,2,FALSE))</f>
        <v>9</v>
      </c>
      <c r="C220">
        <f>'Field-Base-Start'!C220-IF(COUNTIF('Field-Season'!$A:$A,'Field-Base-End'!$A220)&gt;0, VLOOKUP('Field-Base-End'!$A220,'Field-Season'!$A:$M,2,FALSE))</f>
        <v>4</v>
      </c>
      <c r="D220">
        <f>'Field-Base-Start'!D220-IF(COUNTIF('Field-Season'!$A:$A,'Field-Base-End'!$A220)&gt;0, VLOOKUP('Field-Base-End'!$A220,'Field-Season'!$A:$M,3,FALSE))</f>
        <v>0</v>
      </c>
      <c r="E220">
        <f>'Field-Base-Start'!E220-IF(COUNTIF('Field-Season'!$A:$A,'Field-Base-End'!$A220)&gt;0, VLOOKUP('Field-Base-End'!$A220,'Field-Season'!$A:$M,4,FALSE))</f>
        <v>0</v>
      </c>
      <c r="F220">
        <f>'Field-Base-Start'!F220-IF(COUNTIF('Field-Season'!$A:$A,'Field-Base-End'!$A220)&gt;0, VLOOKUP('Field-Base-End'!$A220,'Field-Season'!$A:$M,5,FALSE))</f>
        <v>0</v>
      </c>
      <c r="G220" t="str">
        <f>'Field-Base-Start'!G220</f>
        <v>N</v>
      </c>
    </row>
    <row r="221" spans="1:7" x14ac:dyDescent="0.2">
      <c r="A221" t="str">
        <f>'Field-Base-Start'!A221</f>
        <v>James Spence</v>
      </c>
      <c r="B221">
        <f>'Field-Base-Start'!B221-IF(COUNTIF('Bat-Season'!$A:$A,'Field-Base-End'!$A221)&gt;0, VLOOKUP('Field-Base-End'!$A221,'Bat-Season'!$A:$M,2,FALSE))</f>
        <v>2</v>
      </c>
      <c r="C221">
        <f>'Field-Base-Start'!C221-IF(COUNTIF('Field-Season'!$A:$A,'Field-Base-End'!$A221)&gt;0, VLOOKUP('Field-Base-End'!$A221,'Field-Season'!$A:$M,2,FALSE))</f>
        <v>0</v>
      </c>
      <c r="D221">
        <f>'Field-Base-Start'!D221-IF(COUNTIF('Field-Season'!$A:$A,'Field-Base-End'!$A221)&gt;0, VLOOKUP('Field-Base-End'!$A221,'Field-Season'!$A:$M,3,FALSE))</f>
        <v>0.5</v>
      </c>
      <c r="E221">
        <f>'Field-Base-Start'!E221-IF(COUNTIF('Field-Season'!$A:$A,'Field-Base-End'!$A221)&gt;0, VLOOKUP('Field-Base-End'!$A221,'Field-Season'!$A:$M,4,FALSE))</f>
        <v>0</v>
      </c>
      <c r="F221">
        <f>'Field-Base-Start'!F221-IF(COUNTIF('Field-Season'!$A:$A,'Field-Base-End'!$A221)&gt;0, VLOOKUP('Field-Base-End'!$A221,'Field-Season'!$A:$M,5,FALSE))</f>
        <v>0</v>
      </c>
      <c r="G221" t="str">
        <f>'Field-Base-Start'!G221</f>
        <v>N</v>
      </c>
    </row>
    <row r="222" spans="1:7" x14ac:dyDescent="0.2">
      <c r="A222" t="str">
        <f>'Field-Base-Start'!A222</f>
        <v>Matt Spencer</v>
      </c>
      <c r="B222">
        <f>'Field-Base-Start'!B222-IF(COUNTIF('Bat-Season'!$A:$A,'Field-Base-End'!$A222)&gt;0, VLOOKUP('Field-Base-End'!$A222,'Bat-Season'!$A:$M,2,FALSE))</f>
        <v>4</v>
      </c>
      <c r="C222">
        <f>'Field-Base-Start'!C222-IF(COUNTIF('Field-Season'!$A:$A,'Field-Base-End'!$A222)&gt;0, VLOOKUP('Field-Base-End'!$A222,'Field-Season'!$A:$M,2,FALSE))</f>
        <v>3</v>
      </c>
      <c r="D222">
        <f>'Field-Base-Start'!D222-IF(COUNTIF('Field-Season'!$A:$A,'Field-Base-End'!$A222)&gt;0, VLOOKUP('Field-Base-End'!$A222,'Field-Season'!$A:$M,3,FALSE))</f>
        <v>0</v>
      </c>
      <c r="E222">
        <f>'Field-Base-Start'!E222-IF(COUNTIF('Field-Season'!$A:$A,'Field-Base-End'!$A222)&gt;0, VLOOKUP('Field-Base-End'!$A222,'Field-Season'!$A:$M,4,FALSE))</f>
        <v>0</v>
      </c>
      <c r="F222">
        <f>'Field-Base-Start'!F222-IF(COUNTIF('Field-Season'!$A:$A,'Field-Base-End'!$A222)&gt;0, VLOOKUP('Field-Base-End'!$A222,'Field-Season'!$A:$M,5,FALSE))</f>
        <v>0</v>
      </c>
      <c r="G222" t="str">
        <f>'Field-Base-Start'!G222</f>
        <v>Y</v>
      </c>
    </row>
    <row r="223" spans="1:7" x14ac:dyDescent="0.2">
      <c r="A223" t="str">
        <f>'Field-Base-Start'!A223</f>
        <v>R Srivastava</v>
      </c>
      <c r="B223">
        <f>'Field-Base-Start'!B223-IF(COUNTIF('Bat-Season'!$A:$A,'Field-Base-End'!$A223)&gt;0, VLOOKUP('Field-Base-End'!$A223,'Bat-Season'!$A:$M,2,FALSE))</f>
        <v>84</v>
      </c>
      <c r="C223">
        <f>'Field-Base-Start'!C223-IF(COUNTIF('Field-Season'!$A:$A,'Field-Base-End'!$A223)&gt;0, VLOOKUP('Field-Base-End'!$A223,'Field-Season'!$A:$M,2,FALSE))</f>
        <v>13</v>
      </c>
      <c r="D223">
        <f>'Field-Base-Start'!D223-IF(COUNTIF('Field-Season'!$A:$A,'Field-Base-End'!$A223)&gt;0, VLOOKUP('Field-Base-End'!$A223,'Field-Season'!$A:$M,3,FALSE))</f>
        <v>0</v>
      </c>
      <c r="E223">
        <f>'Field-Base-Start'!E223-IF(COUNTIF('Field-Season'!$A:$A,'Field-Base-End'!$A223)&gt;0, VLOOKUP('Field-Base-End'!$A223,'Field-Season'!$A:$M,4,FALSE))</f>
        <v>0</v>
      </c>
      <c r="F223">
        <f>'Field-Base-Start'!F223-IF(COUNTIF('Field-Season'!$A:$A,'Field-Base-End'!$A223)&gt;0, VLOOKUP('Field-Base-End'!$A223,'Field-Season'!$A:$M,5,FALSE))</f>
        <v>0</v>
      </c>
      <c r="G223" t="str">
        <f>'Field-Base-Start'!G223</f>
        <v>N</v>
      </c>
    </row>
    <row r="224" spans="1:7" x14ac:dyDescent="0.2">
      <c r="A224" t="str">
        <f>'Field-Base-Start'!A224</f>
        <v>Nigel Stephenson</v>
      </c>
      <c r="B224">
        <f>'Field-Base-Start'!B224-IF(COUNTIF('Bat-Season'!$A:$A,'Field-Base-End'!$A224)&gt;0, VLOOKUP('Field-Base-End'!$A224,'Bat-Season'!$A:$M,2,FALSE))</f>
        <v>73</v>
      </c>
      <c r="C224">
        <f>'Field-Base-Start'!C224-IF(COUNTIF('Field-Season'!$A:$A,'Field-Base-End'!$A224)&gt;0, VLOOKUP('Field-Base-End'!$A224,'Field-Season'!$A:$M,2,FALSE))</f>
        <v>7</v>
      </c>
      <c r="D224">
        <f>'Field-Base-Start'!D224-IF(COUNTIF('Field-Season'!$A:$A,'Field-Base-End'!$A224)&gt;0, VLOOKUP('Field-Base-End'!$A224,'Field-Season'!$A:$M,3,FALSE))</f>
        <v>0.5</v>
      </c>
      <c r="E224">
        <f>'Field-Base-Start'!E224-IF(COUNTIF('Field-Season'!$A:$A,'Field-Base-End'!$A224)&gt;0, VLOOKUP('Field-Base-End'!$A224,'Field-Season'!$A:$M,4,FALSE))</f>
        <v>0</v>
      </c>
      <c r="F224">
        <f>'Field-Base-Start'!F224-IF(COUNTIF('Field-Season'!$A:$A,'Field-Base-End'!$A224)&gt;0, VLOOKUP('Field-Base-End'!$A224,'Field-Season'!$A:$M,5,FALSE))</f>
        <v>0</v>
      </c>
      <c r="G224" t="str">
        <f>'Field-Base-Start'!G224</f>
        <v>Y</v>
      </c>
    </row>
    <row r="225" spans="1:7" x14ac:dyDescent="0.2">
      <c r="A225" t="str">
        <f>'Field-Base-Start'!A225</f>
        <v>A Stewart</v>
      </c>
      <c r="B225">
        <f>'Field-Base-Start'!B225-IF(COUNTIF('Bat-Season'!$A:$A,'Field-Base-End'!$A225)&gt;0, VLOOKUP('Field-Base-End'!$A225,'Bat-Season'!$A:$M,2,FALSE))</f>
        <v>3</v>
      </c>
      <c r="C225">
        <f>'Field-Base-Start'!C225-IF(COUNTIF('Field-Season'!$A:$A,'Field-Base-End'!$A225)&gt;0, VLOOKUP('Field-Base-End'!$A225,'Field-Season'!$A:$M,2,FALSE))</f>
        <v>0</v>
      </c>
      <c r="D225">
        <f>'Field-Base-Start'!D225-IF(COUNTIF('Field-Season'!$A:$A,'Field-Base-End'!$A225)&gt;0, VLOOKUP('Field-Base-End'!$A225,'Field-Season'!$A:$M,3,FALSE))</f>
        <v>0</v>
      </c>
      <c r="E225">
        <f>'Field-Base-Start'!E225-IF(COUNTIF('Field-Season'!$A:$A,'Field-Base-End'!$A225)&gt;0, VLOOKUP('Field-Base-End'!$A225,'Field-Season'!$A:$M,4,FALSE))</f>
        <v>0</v>
      </c>
      <c r="F225">
        <f>'Field-Base-Start'!F225-IF(COUNTIF('Field-Season'!$A:$A,'Field-Base-End'!$A225)&gt;0, VLOOKUP('Field-Base-End'!$A225,'Field-Season'!$A:$M,5,FALSE))</f>
        <v>0</v>
      </c>
      <c r="G225" t="str">
        <f>'Field-Base-Start'!G225</f>
        <v>N</v>
      </c>
    </row>
    <row r="226" spans="1:7" x14ac:dyDescent="0.2">
      <c r="A226" t="str">
        <f>'Field-Base-Start'!A226</f>
        <v>Ben Stinson</v>
      </c>
      <c r="B226">
        <f>'Field-Base-Start'!B226-IF(COUNTIF('Bat-Season'!$A:$A,'Field-Base-End'!$A226)&gt;0, VLOOKUP('Field-Base-End'!$A226,'Bat-Season'!$A:$M,2,FALSE))</f>
        <v>4</v>
      </c>
      <c r="C226">
        <f>'Field-Base-Start'!C226-IF(COUNTIF('Field-Season'!$A:$A,'Field-Base-End'!$A226)&gt;0, VLOOKUP('Field-Base-End'!$A226,'Field-Season'!$A:$M,2,FALSE))</f>
        <v>1</v>
      </c>
      <c r="D226">
        <f>'Field-Base-Start'!D226-IF(COUNTIF('Field-Season'!$A:$A,'Field-Base-End'!$A226)&gt;0, VLOOKUP('Field-Base-End'!$A226,'Field-Season'!$A:$M,3,FALSE))</f>
        <v>0</v>
      </c>
      <c r="E226">
        <f>'Field-Base-Start'!E226-IF(COUNTIF('Field-Season'!$A:$A,'Field-Base-End'!$A226)&gt;0, VLOOKUP('Field-Base-End'!$A226,'Field-Season'!$A:$M,4,FALSE))</f>
        <v>0</v>
      </c>
      <c r="F226">
        <f>'Field-Base-Start'!F226-IF(COUNTIF('Field-Season'!$A:$A,'Field-Base-End'!$A226)&gt;0, VLOOKUP('Field-Base-End'!$A226,'Field-Season'!$A:$M,5,FALSE))</f>
        <v>0</v>
      </c>
      <c r="G226" t="str">
        <f>'Field-Base-Start'!G226</f>
        <v>N</v>
      </c>
    </row>
    <row r="227" spans="1:7" x14ac:dyDescent="0.2">
      <c r="A227" t="str">
        <f>'Field-Base-Start'!A227</f>
        <v>M Strachan</v>
      </c>
      <c r="B227">
        <f>'Field-Base-Start'!B227-IF(COUNTIF('Bat-Season'!$A:$A,'Field-Base-End'!$A227)&gt;0, VLOOKUP('Field-Base-End'!$A227,'Bat-Season'!$A:$M,2,FALSE))</f>
        <v>32</v>
      </c>
      <c r="C227">
        <f>'Field-Base-Start'!C227-IF(COUNTIF('Field-Season'!$A:$A,'Field-Base-End'!$A227)&gt;0, VLOOKUP('Field-Base-End'!$A227,'Field-Season'!$A:$M,2,FALSE))</f>
        <v>11</v>
      </c>
      <c r="D227">
        <f>'Field-Base-Start'!D227-IF(COUNTIF('Field-Season'!$A:$A,'Field-Base-End'!$A227)&gt;0, VLOOKUP('Field-Base-End'!$A227,'Field-Season'!$A:$M,3,FALSE))</f>
        <v>0</v>
      </c>
      <c r="E227">
        <f>'Field-Base-Start'!E227-IF(COUNTIF('Field-Season'!$A:$A,'Field-Base-End'!$A227)&gt;0, VLOOKUP('Field-Base-End'!$A227,'Field-Season'!$A:$M,4,FALSE))</f>
        <v>0</v>
      </c>
      <c r="F227">
        <f>'Field-Base-Start'!F227-IF(COUNTIF('Field-Season'!$A:$A,'Field-Base-End'!$A227)&gt;0, VLOOKUP('Field-Base-End'!$A227,'Field-Season'!$A:$M,5,FALSE))</f>
        <v>0</v>
      </c>
      <c r="G227" t="str">
        <f>'Field-Base-Start'!G227</f>
        <v>N</v>
      </c>
    </row>
    <row r="228" spans="1:7" x14ac:dyDescent="0.2">
      <c r="A228" t="str">
        <f>'Field-Base-Start'!A228</f>
        <v>H Suri</v>
      </c>
      <c r="B228">
        <f>'Field-Base-Start'!B228-IF(COUNTIF('Bat-Season'!$A:$A,'Field-Base-End'!$A228)&gt;0, VLOOKUP('Field-Base-End'!$A228,'Bat-Season'!$A:$M,2,FALSE))</f>
        <v>1</v>
      </c>
      <c r="C228">
        <f>'Field-Base-Start'!C228-IF(COUNTIF('Field-Season'!$A:$A,'Field-Base-End'!$A228)&gt;0, VLOOKUP('Field-Base-End'!$A228,'Field-Season'!$A:$M,2,FALSE))</f>
        <v>0</v>
      </c>
      <c r="D228">
        <f>'Field-Base-Start'!D228-IF(COUNTIF('Field-Season'!$A:$A,'Field-Base-End'!$A228)&gt;0, VLOOKUP('Field-Base-End'!$A228,'Field-Season'!$A:$M,3,FALSE))</f>
        <v>0</v>
      </c>
      <c r="E228">
        <f>'Field-Base-Start'!E228-IF(COUNTIF('Field-Season'!$A:$A,'Field-Base-End'!$A228)&gt;0, VLOOKUP('Field-Base-End'!$A228,'Field-Season'!$A:$M,4,FALSE))</f>
        <v>0</v>
      </c>
      <c r="F228">
        <f>'Field-Base-Start'!F228-IF(COUNTIF('Field-Season'!$A:$A,'Field-Base-End'!$A228)&gt;0, VLOOKUP('Field-Base-End'!$A228,'Field-Season'!$A:$M,5,FALSE))</f>
        <v>0</v>
      </c>
      <c r="G228" t="str">
        <f>'Field-Base-Start'!G228</f>
        <v>N</v>
      </c>
    </row>
    <row r="229" spans="1:7" x14ac:dyDescent="0.2">
      <c r="A229" t="str">
        <f>'Field-Base-Start'!A229</f>
        <v>Sid Swaminathan</v>
      </c>
      <c r="B229">
        <f>'Field-Base-Start'!B229-IF(COUNTIF('Bat-Season'!$A:$A,'Field-Base-End'!$A229)&gt;0, VLOOKUP('Field-Base-End'!$A229,'Bat-Season'!$A:$M,2,FALSE))</f>
        <v>47</v>
      </c>
      <c r="C229">
        <f>'Field-Base-Start'!C229-IF(COUNTIF('Field-Season'!$A:$A,'Field-Base-End'!$A229)&gt;0, VLOOKUP('Field-Base-End'!$A229,'Field-Season'!$A:$M,2,FALSE))</f>
        <v>15</v>
      </c>
      <c r="D229">
        <f>'Field-Base-Start'!D229-IF(COUNTIF('Field-Season'!$A:$A,'Field-Base-End'!$A229)&gt;0, VLOOKUP('Field-Base-End'!$A229,'Field-Season'!$A:$M,3,FALSE))</f>
        <v>0</v>
      </c>
      <c r="E229">
        <f>'Field-Base-Start'!E229-IF(COUNTIF('Field-Season'!$A:$A,'Field-Base-End'!$A229)&gt;0, VLOOKUP('Field-Base-End'!$A229,'Field-Season'!$A:$M,4,FALSE))</f>
        <v>0</v>
      </c>
      <c r="F229">
        <f>'Field-Base-Start'!F229-IF(COUNTIF('Field-Season'!$A:$A,'Field-Base-End'!$A229)&gt;0, VLOOKUP('Field-Base-End'!$A229,'Field-Season'!$A:$M,5,FALSE))</f>
        <v>0</v>
      </c>
      <c r="G229" t="str">
        <f>'Field-Base-Start'!G229</f>
        <v>N</v>
      </c>
    </row>
    <row r="230" spans="1:7" x14ac:dyDescent="0.2">
      <c r="A230" t="str">
        <f>'Field-Base-Start'!A230</f>
        <v>R Taberer</v>
      </c>
      <c r="B230">
        <f>'Field-Base-Start'!B230-IF(COUNTIF('Bat-Season'!$A:$A,'Field-Base-End'!$A230)&gt;0, VLOOKUP('Field-Base-End'!$A230,'Bat-Season'!$A:$M,2,FALSE))</f>
        <v>10</v>
      </c>
      <c r="C230">
        <f>'Field-Base-Start'!C230-IF(COUNTIF('Field-Season'!$A:$A,'Field-Base-End'!$A230)&gt;0, VLOOKUP('Field-Base-End'!$A230,'Field-Season'!$A:$M,2,FALSE))</f>
        <v>0</v>
      </c>
      <c r="D230">
        <f>'Field-Base-Start'!D230-IF(COUNTIF('Field-Season'!$A:$A,'Field-Base-End'!$A230)&gt;0, VLOOKUP('Field-Base-End'!$A230,'Field-Season'!$A:$M,3,FALSE))</f>
        <v>0</v>
      </c>
      <c r="E230">
        <f>'Field-Base-Start'!E230-IF(COUNTIF('Field-Season'!$A:$A,'Field-Base-End'!$A230)&gt;0, VLOOKUP('Field-Base-End'!$A230,'Field-Season'!$A:$M,4,FALSE))</f>
        <v>0</v>
      </c>
      <c r="F230">
        <f>'Field-Base-Start'!F230-IF(COUNTIF('Field-Season'!$A:$A,'Field-Base-End'!$A230)&gt;0, VLOOKUP('Field-Base-End'!$A230,'Field-Season'!$A:$M,5,FALSE))</f>
        <v>0</v>
      </c>
      <c r="G230" t="str">
        <f>'Field-Base-Start'!G230</f>
        <v>N</v>
      </c>
    </row>
    <row r="231" spans="1:7" x14ac:dyDescent="0.2">
      <c r="A231" t="str">
        <f>'Field-Base-Start'!A231</f>
        <v>T Tearle</v>
      </c>
      <c r="B231">
        <f>'Field-Base-Start'!B231-IF(COUNTIF('Bat-Season'!$A:$A,'Field-Base-End'!$A231)&gt;0, VLOOKUP('Field-Base-End'!$A231,'Bat-Season'!$A:$M,2,FALSE))</f>
        <v>27</v>
      </c>
      <c r="C231">
        <f>'Field-Base-Start'!C231-IF(COUNTIF('Field-Season'!$A:$A,'Field-Base-End'!$A231)&gt;0, VLOOKUP('Field-Base-End'!$A231,'Field-Season'!$A:$M,2,FALSE))</f>
        <v>7</v>
      </c>
      <c r="D231">
        <f>'Field-Base-Start'!D231-IF(COUNTIF('Field-Season'!$A:$A,'Field-Base-End'!$A231)&gt;0, VLOOKUP('Field-Base-End'!$A231,'Field-Season'!$A:$M,3,FALSE))</f>
        <v>0</v>
      </c>
      <c r="E231">
        <f>'Field-Base-Start'!E231-IF(COUNTIF('Field-Season'!$A:$A,'Field-Base-End'!$A231)&gt;0, VLOOKUP('Field-Base-End'!$A231,'Field-Season'!$A:$M,4,FALSE))</f>
        <v>0</v>
      </c>
      <c r="F231">
        <f>'Field-Base-Start'!F231-IF(COUNTIF('Field-Season'!$A:$A,'Field-Base-End'!$A231)&gt;0, VLOOKUP('Field-Base-End'!$A231,'Field-Season'!$A:$M,5,FALSE))</f>
        <v>0</v>
      </c>
      <c r="G231" t="str">
        <f>'Field-Base-Start'!G231</f>
        <v>N</v>
      </c>
    </row>
    <row r="232" spans="1:7" x14ac:dyDescent="0.2">
      <c r="A232" t="str">
        <f>'Field-Base-Start'!A232</f>
        <v>P Timmis</v>
      </c>
      <c r="B232">
        <f>'Field-Base-Start'!B232-IF(COUNTIF('Bat-Season'!$A:$A,'Field-Base-End'!$A232)&gt;0, VLOOKUP('Field-Base-End'!$A232,'Bat-Season'!$A:$M,2,FALSE))</f>
        <v>3</v>
      </c>
      <c r="C232">
        <f>'Field-Base-Start'!C232-IF(COUNTIF('Field-Season'!$A:$A,'Field-Base-End'!$A232)&gt;0, VLOOKUP('Field-Base-End'!$A232,'Field-Season'!$A:$M,2,FALSE))</f>
        <v>0</v>
      </c>
      <c r="D232">
        <f>'Field-Base-Start'!D232-IF(COUNTIF('Field-Season'!$A:$A,'Field-Base-End'!$A232)&gt;0, VLOOKUP('Field-Base-End'!$A232,'Field-Season'!$A:$M,3,FALSE))</f>
        <v>0</v>
      </c>
      <c r="E232">
        <f>'Field-Base-Start'!E232-IF(COUNTIF('Field-Season'!$A:$A,'Field-Base-End'!$A232)&gt;0, VLOOKUP('Field-Base-End'!$A232,'Field-Season'!$A:$M,4,FALSE))</f>
        <v>0</v>
      </c>
      <c r="F232">
        <f>'Field-Base-Start'!F232-IF(COUNTIF('Field-Season'!$A:$A,'Field-Base-End'!$A232)&gt;0, VLOOKUP('Field-Base-End'!$A232,'Field-Season'!$A:$M,5,FALSE))</f>
        <v>0</v>
      </c>
      <c r="G232" t="str">
        <f>'Field-Base-Start'!G232</f>
        <v>N</v>
      </c>
    </row>
    <row r="233" spans="1:7" x14ac:dyDescent="0.2">
      <c r="A233" t="str">
        <f>'Field-Base-Start'!A233</f>
        <v>C Tindale</v>
      </c>
      <c r="B233">
        <f>'Field-Base-Start'!B233-IF(COUNTIF('Bat-Season'!$A:$A,'Field-Base-End'!$A233)&gt;0, VLOOKUP('Field-Base-End'!$A233,'Bat-Season'!$A:$M,2,FALSE))</f>
        <v>1</v>
      </c>
      <c r="C233">
        <f>'Field-Base-Start'!C233-IF(COUNTIF('Field-Season'!$A:$A,'Field-Base-End'!$A233)&gt;0, VLOOKUP('Field-Base-End'!$A233,'Field-Season'!$A:$M,2,FALSE))</f>
        <v>0</v>
      </c>
      <c r="D233">
        <f>'Field-Base-Start'!D233-IF(COUNTIF('Field-Season'!$A:$A,'Field-Base-End'!$A233)&gt;0, VLOOKUP('Field-Base-End'!$A233,'Field-Season'!$A:$M,3,FALSE))</f>
        <v>0</v>
      </c>
      <c r="E233">
        <f>'Field-Base-Start'!E233-IF(COUNTIF('Field-Season'!$A:$A,'Field-Base-End'!$A233)&gt;0, VLOOKUP('Field-Base-End'!$A233,'Field-Season'!$A:$M,4,FALSE))</f>
        <v>0</v>
      </c>
      <c r="F233">
        <f>'Field-Base-Start'!F233-IF(COUNTIF('Field-Season'!$A:$A,'Field-Base-End'!$A233)&gt;0, VLOOKUP('Field-Base-End'!$A233,'Field-Season'!$A:$M,5,FALSE))</f>
        <v>0</v>
      </c>
      <c r="G233" t="str">
        <f>'Field-Base-Start'!G233</f>
        <v>N</v>
      </c>
    </row>
    <row r="234" spans="1:7" x14ac:dyDescent="0.2">
      <c r="A234" t="str">
        <f>'Field-Base-Start'!A234</f>
        <v>James Tisato</v>
      </c>
      <c r="B234">
        <f>'Field-Base-Start'!B234-IF(COUNTIF('Bat-Season'!$A:$A,'Field-Base-End'!$A234)&gt;0, VLOOKUP('Field-Base-End'!$A234,'Bat-Season'!$A:$M,2,FALSE))</f>
        <v>8</v>
      </c>
      <c r="C234">
        <f>'Field-Base-Start'!C234-IF(COUNTIF('Field-Season'!$A:$A,'Field-Base-End'!$A234)&gt;0, VLOOKUP('Field-Base-End'!$A234,'Field-Season'!$A:$M,2,FALSE))</f>
        <v>2</v>
      </c>
      <c r="D234">
        <f>'Field-Base-Start'!D234-IF(COUNTIF('Field-Season'!$A:$A,'Field-Base-End'!$A234)&gt;0, VLOOKUP('Field-Base-End'!$A234,'Field-Season'!$A:$M,3,FALSE))</f>
        <v>0</v>
      </c>
      <c r="E234">
        <f>'Field-Base-Start'!E234-IF(COUNTIF('Field-Season'!$A:$A,'Field-Base-End'!$A234)&gt;0, VLOOKUP('Field-Base-End'!$A234,'Field-Season'!$A:$M,4,FALSE))</f>
        <v>0</v>
      </c>
      <c r="F234">
        <f>'Field-Base-Start'!F234-IF(COUNTIF('Field-Season'!$A:$A,'Field-Base-End'!$A234)&gt;0, VLOOKUP('Field-Base-End'!$A234,'Field-Season'!$A:$M,5,FALSE))</f>
        <v>0</v>
      </c>
      <c r="G234" t="str">
        <f>'Field-Base-Start'!G234</f>
        <v>Y</v>
      </c>
    </row>
    <row r="235" spans="1:7" x14ac:dyDescent="0.2">
      <c r="A235" t="str">
        <f>'Field-Base-Start'!A235</f>
        <v>A Titley</v>
      </c>
      <c r="B235">
        <f>'Field-Base-Start'!B235-IF(COUNTIF('Bat-Season'!$A:$A,'Field-Base-End'!$A235)&gt;0, VLOOKUP('Field-Base-End'!$A235,'Bat-Season'!$A:$M,2,FALSE))</f>
        <v>1</v>
      </c>
      <c r="C235">
        <f>'Field-Base-Start'!C235-IF(COUNTIF('Field-Season'!$A:$A,'Field-Base-End'!$A235)&gt;0, VLOOKUP('Field-Base-End'!$A235,'Field-Season'!$A:$M,2,FALSE))</f>
        <v>0</v>
      </c>
      <c r="D235">
        <f>'Field-Base-Start'!D235-IF(COUNTIF('Field-Season'!$A:$A,'Field-Base-End'!$A235)&gt;0, VLOOKUP('Field-Base-End'!$A235,'Field-Season'!$A:$M,3,FALSE))</f>
        <v>0</v>
      </c>
      <c r="E235">
        <f>'Field-Base-Start'!E235-IF(COUNTIF('Field-Season'!$A:$A,'Field-Base-End'!$A235)&gt;0, VLOOKUP('Field-Base-End'!$A235,'Field-Season'!$A:$M,4,FALSE))</f>
        <v>0</v>
      </c>
      <c r="F235">
        <f>'Field-Base-Start'!F235-IF(COUNTIF('Field-Season'!$A:$A,'Field-Base-End'!$A235)&gt;0, VLOOKUP('Field-Base-End'!$A235,'Field-Season'!$A:$M,5,FALSE))</f>
        <v>0</v>
      </c>
      <c r="G235" t="str">
        <f>'Field-Base-Start'!G235</f>
        <v>N</v>
      </c>
    </row>
    <row r="236" spans="1:7" x14ac:dyDescent="0.2">
      <c r="A236" t="str">
        <f>'Field-Base-Start'!A236</f>
        <v>A Tolhurst</v>
      </c>
      <c r="B236">
        <f>'Field-Base-Start'!B236-IF(COUNTIF('Bat-Season'!$A:$A,'Field-Base-End'!$A236)&gt;0, VLOOKUP('Field-Base-End'!$A236,'Bat-Season'!$A:$M,2,FALSE))</f>
        <v>84</v>
      </c>
      <c r="C236">
        <f>'Field-Base-Start'!C236-IF(COUNTIF('Field-Season'!$A:$A,'Field-Base-End'!$A236)&gt;0, VLOOKUP('Field-Base-End'!$A236,'Field-Season'!$A:$M,2,FALSE))</f>
        <v>13</v>
      </c>
      <c r="D236">
        <f>'Field-Base-Start'!D236-IF(COUNTIF('Field-Season'!$A:$A,'Field-Base-End'!$A236)&gt;0, VLOOKUP('Field-Base-End'!$A236,'Field-Season'!$A:$M,3,FALSE))</f>
        <v>0</v>
      </c>
      <c r="E236">
        <f>'Field-Base-Start'!E236-IF(COUNTIF('Field-Season'!$A:$A,'Field-Base-End'!$A236)&gt;0, VLOOKUP('Field-Base-End'!$A236,'Field-Season'!$A:$M,4,FALSE))</f>
        <v>0</v>
      </c>
      <c r="F236">
        <f>'Field-Base-Start'!F236-IF(COUNTIF('Field-Season'!$A:$A,'Field-Base-End'!$A236)&gt;0, VLOOKUP('Field-Base-End'!$A236,'Field-Season'!$A:$M,5,FALSE))</f>
        <v>0</v>
      </c>
      <c r="G236" t="str">
        <f>'Field-Base-Start'!G236</f>
        <v>N</v>
      </c>
    </row>
    <row r="237" spans="1:7" x14ac:dyDescent="0.2">
      <c r="A237" t="str">
        <f>'Field-Base-Start'!A237</f>
        <v>Rory Turner</v>
      </c>
      <c r="B237">
        <f>'Field-Base-Start'!B237-IF(COUNTIF('Bat-Season'!$A:$A,'Field-Base-End'!$A237)&gt;0, VLOOKUP('Field-Base-End'!$A237,'Bat-Season'!$A:$M,2,FALSE))</f>
        <v>11</v>
      </c>
      <c r="C237">
        <f>'Field-Base-Start'!C237-IF(COUNTIF('Field-Season'!$A:$A,'Field-Base-End'!$A237)&gt;0, VLOOKUP('Field-Base-End'!$A237,'Field-Season'!$A:$M,2,FALSE))</f>
        <v>4</v>
      </c>
      <c r="D237">
        <f>'Field-Base-Start'!D237-IF(COUNTIF('Field-Season'!$A:$A,'Field-Base-End'!$A237)&gt;0, VLOOKUP('Field-Base-End'!$A237,'Field-Season'!$A:$M,3,FALSE))</f>
        <v>0</v>
      </c>
      <c r="E237">
        <f>'Field-Base-Start'!E237-IF(COUNTIF('Field-Season'!$A:$A,'Field-Base-End'!$A237)&gt;0, VLOOKUP('Field-Base-End'!$A237,'Field-Season'!$A:$M,4,FALSE))</f>
        <v>0</v>
      </c>
      <c r="F237">
        <f>'Field-Base-Start'!F237-IF(COUNTIF('Field-Season'!$A:$A,'Field-Base-End'!$A237)&gt;0, VLOOKUP('Field-Base-End'!$A237,'Field-Season'!$A:$M,5,FALSE))</f>
        <v>0</v>
      </c>
      <c r="G237" t="str">
        <f>'Field-Base-Start'!G237</f>
        <v>N</v>
      </c>
    </row>
    <row r="238" spans="1:7" x14ac:dyDescent="0.2">
      <c r="A238" t="str">
        <f>'Field-Base-Start'!A238</f>
        <v>A Verma</v>
      </c>
      <c r="B238">
        <f>'Field-Base-Start'!B238-IF(COUNTIF('Bat-Season'!$A:$A,'Field-Base-End'!$A238)&gt;0, VLOOKUP('Field-Base-End'!$A238,'Bat-Season'!$A:$M,2,FALSE))</f>
        <v>1</v>
      </c>
      <c r="C238">
        <f>'Field-Base-Start'!C238-IF(COUNTIF('Field-Season'!$A:$A,'Field-Base-End'!$A238)&gt;0, VLOOKUP('Field-Base-End'!$A238,'Field-Season'!$A:$M,2,FALSE))</f>
        <v>0</v>
      </c>
      <c r="D238">
        <f>'Field-Base-Start'!D238-IF(COUNTIF('Field-Season'!$A:$A,'Field-Base-End'!$A238)&gt;0, VLOOKUP('Field-Base-End'!$A238,'Field-Season'!$A:$M,3,FALSE))</f>
        <v>0</v>
      </c>
      <c r="E238">
        <f>'Field-Base-Start'!E238-IF(COUNTIF('Field-Season'!$A:$A,'Field-Base-End'!$A238)&gt;0, VLOOKUP('Field-Base-End'!$A238,'Field-Season'!$A:$M,4,FALSE))</f>
        <v>0</v>
      </c>
      <c r="F238">
        <f>'Field-Base-Start'!F238-IF(COUNTIF('Field-Season'!$A:$A,'Field-Base-End'!$A238)&gt;0, VLOOKUP('Field-Base-End'!$A238,'Field-Season'!$A:$M,5,FALSE))</f>
        <v>0</v>
      </c>
      <c r="G238" t="str">
        <f>'Field-Base-Start'!G238</f>
        <v>N</v>
      </c>
    </row>
    <row r="239" spans="1:7" x14ac:dyDescent="0.2">
      <c r="A239" t="str">
        <f>'Field-Base-Start'!A239</f>
        <v>? Vijay</v>
      </c>
      <c r="B239">
        <f>'Field-Base-Start'!B239-IF(COUNTIF('Bat-Season'!$A:$A,'Field-Base-End'!$A239)&gt;0, VLOOKUP('Field-Base-End'!$A239,'Bat-Season'!$A:$M,2,FALSE))</f>
        <v>1</v>
      </c>
      <c r="C239">
        <f>'Field-Base-Start'!C239-IF(COUNTIF('Field-Season'!$A:$A,'Field-Base-End'!$A239)&gt;0, VLOOKUP('Field-Base-End'!$A239,'Field-Season'!$A:$M,2,FALSE))</f>
        <v>0</v>
      </c>
      <c r="D239">
        <f>'Field-Base-Start'!D239-IF(COUNTIF('Field-Season'!$A:$A,'Field-Base-End'!$A239)&gt;0, VLOOKUP('Field-Base-End'!$A239,'Field-Season'!$A:$M,3,FALSE))</f>
        <v>0</v>
      </c>
      <c r="E239">
        <f>'Field-Base-Start'!E239-IF(COUNTIF('Field-Season'!$A:$A,'Field-Base-End'!$A239)&gt;0, VLOOKUP('Field-Base-End'!$A239,'Field-Season'!$A:$M,4,FALSE))</f>
        <v>0</v>
      </c>
      <c r="F239">
        <f>'Field-Base-Start'!F239-IF(COUNTIF('Field-Season'!$A:$A,'Field-Base-End'!$A239)&gt;0, VLOOKUP('Field-Base-End'!$A239,'Field-Season'!$A:$M,5,FALSE))</f>
        <v>0</v>
      </c>
      <c r="G239" t="str">
        <f>'Field-Base-Start'!G239</f>
        <v>N</v>
      </c>
    </row>
    <row r="240" spans="1:7" x14ac:dyDescent="0.2">
      <c r="A240" t="str">
        <f>'Field-Base-Start'!A240</f>
        <v>J Walding</v>
      </c>
      <c r="B240">
        <f>'Field-Base-Start'!B240-IF(COUNTIF('Bat-Season'!$A:$A,'Field-Base-End'!$A240)&gt;0, VLOOKUP('Field-Base-End'!$A240,'Bat-Season'!$A:$M,2,FALSE))</f>
        <v>10</v>
      </c>
      <c r="C240">
        <f>'Field-Base-Start'!C240-IF(COUNTIF('Field-Season'!$A:$A,'Field-Base-End'!$A240)&gt;0, VLOOKUP('Field-Base-End'!$A240,'Field-Season'!$A:$M,2,FALSE))</f>
        <v>2</v>
      </c>
      <c r="D240">
        <f>'Field-Base-Start'!D240-IF(COUNTIF('Field-Season'!$A:$A,'Field-Base-End'!$A240)&gt;0, VLOOKUP('Field-Base-End'!$A240,'Field-Season'!$A:$M,3,FALSE))</f>
        <v>0</v>
      </c>
      <c r="E240">
        <f>'Field-Base-Start'!E240-IF(COUNTIF('Field-Season'!$A:$A,'Field-Base-End'!$A240)&gt;0, VLOOKUP('Field-Base-End'!$A240,'Field-Season'!$A:$M,4,FALSE))</f>
        <v>0</v>
      </c>
      <c r="F240">
        <f>'Field-Base-Start'!F240-IF(COUNTIF('Field-Season'!$A:$A,'Field-Base-End'!$A240)&gt;0, VLOOKUP('Field-Base-End'!$A240,'Field-Season'!$A:$M,5,FALSE))</f>
        <v>0</v>
      </c>
      <c r="G240" t="str">
        <f>'Field-Base-Start'!G240</f>
        <v>N</v>
      </c>
    </row>
    <row r="241" spans="1:7" x14ac:dyDescent="0.2">
      <c r="A241" t="str">
        <f>'Field-Base-Start'!A241</f>
        <v>Henry Webster</v>
      </c>
      <c r="B241">
        <f>'Field-Base-Start'!B241-IF(COUNTIF('Bat-Season'!$A:$A,'Field-Base-End'!$A241)&gt;0, VLOOKUP('Field-Base-End'!$A241,'Bat-Season'!$A:$M,2,FALSE))</f>
        <v>17</v>
      </c>
      <c r="C241">
        <f>'Field-Base-Start'!C241-IF(COUNTIF('Field-Season'!$A:$A,'Field-Base-End'!$A241)&gt;0, VLOOKUP('Field-Base-End'!$A241,'Field-Season'!$A:$M,2,FALSE))</f>
        <v>5</v>
      </c>
      <c r="D241">
        <f>'Field-Base-Start'!D241-IF(COUNTIF('Field-Season'!$A:$A,'Field-Base-End'!$A241)&gt;0, VLOOKUP('Field-Base-End'!$A241,'Field-Season'!$A:$M,3,FALSE))</f>
        <v>0</v>
      </c>
      <c r="E241">
        <f>'Field-Base-Start'!E241-IF(COUNTIF('Field-Season'!$A:$A,'Field-Base-End'!$A241)&gt;0, VLOOKUP('Field-Base-End'!$A241,'Field-Season'!$A:$M,4,FALSE))</f>
        <v>0</v>
      </c>
      <c r="F241">
        <f>'Field-Base-Start'!F241-IF(COUNTIF('Field-Season'!$A:$A,'Field-Base-End'!$A241)&gt;0, VLOOKUP('Field-Base-End'!$A241,'Field-Season'!$A:$M,5,FALSE))</f>
        <v>0</v>
      </c>
      <c r="G241" t="str">
        <f>'Field-Base-Start'!G241</f>
        <v>N</v>
      </c>
    </row>
    <row r="242" spans="1:7" x14ac:dyDescent="0.2">
      <c r="A242" t="str">
        <f>'Field-Base-Start'!A242</f>
        <v>A Whale</v>
      </c>
      <c r="B242">
        <f>'Field-Base-Start'!B242-IF(COUNTIF('Bat-Season'!$A:$A,'Field-Base-End'!$A242)&gt;0, VLOOKUP('Field-Base-End'!$A242,'Bat-Season'!$A:$M,2,FALSE))</f>
        <v>18</v>
      </c>
      <c r="C242">
        <f>'Field-Base-Start'!C242-IF(COUNTIF('Field-Season'!$A:$A,'Field-Base-End'!$A242)&gt;0, VLOOKUP('Field-Base-End'!$A242,'Field-Season'!$A:$M,2,FALSE))</f>
        <v>8</v>
      </c>
      <c r="D242">
        <f>'Field-Base-Start'!D242-IF(COUNTIF('Field-Season'!$A:$A,'Field-Base-End'!$A242)&gt;0, VLOOKUP('Field-Base-End'!$A242,'Field-Season'!$A:$M,3,FALSE))</f>
        <v>0</v>
      </c>
      <c r="E242">
        <f>'Field-Base-Start'!E242-IF(COUNTIF('Field-Season'!$A:$A,'Field-Base-End'!$A242)&gt;0, VLOOKUP('Field-Base-End'!$A242,'Field-Season'!$A:$M,4,FALSE))</f>
        <v>3</v>
      </c>
      <c r="F242">
        <f>'Field-Base-Start'!F242-IF(COUNTIF('Field-Season'!$A:$A,'Field-Base-End'!$A242)&gt;0, VLOOKUP('Field-Base-End'!$A242,'Field-Season'!$A:$M,5,FALSE))</f>
        <v>0</v>
      </c>
      <c r="G242" t="str">
        <f>'Field-Base-Start'!G242</f>
        <v>N</v>
      </c>
    </row>
    <row r="243" spans="1:7" x14ac:dyDescent="0.2">
      <c r="A243" t="str">
        <f>'Field-Base-Start'!A243</f>
        <v>Max Whiting</v>
      </c>
      <c r="B243">
        <f>'Field-Base-Start'!B243-IF(COUNTIF('Bat-Season'!$A:$A,'Field-Base-End'!$A243)&gt;0, VLOOKUP('Field-Base-End'!$A243,'Bat-Season'!$A:$M,2,FALSE))</f>
        <v>15</v>
      </c>
      <c r="C243">
        <f>'Field-Base-Start'!C243-IF(COUNTIF('Field-Season'!$A:$A,'Field-Base-End'!$A243)&gt;0, VLOOKUP('Field-Base-End'!$A243,'Field-Season'!$A:$M,2,FALSE))</f>
        <v>6</v>
      </c>
      <c r="D243">
        <f>'Field-Base-Start'!D243-IF(COUNTIF('Field-Season'!$A:$A,'Field-Base-End'!$A243)&gt;0, VLOOKUP('Field-Base-End'!$A243,'Field-Season'!$A:$M,3,FALSE))</f>
        <v>1</v>
      </c>
      <c r="E243">
        <f>'Field-Base-Start'!E243-IF(COUNTIF('Field-Season'!$A:$A,'Field-Base-End'!$A243)&gt;0, VLOOKUP('Field-Base-End'!$A243,'Field-Season'!$A:$M,4,FALSE))</f>
        <v>0</v>
      </c>
      <c r="F243">
        <f>'Field-Base-Start'!F243-IF(COUNTIF('Field-Season'!$A:$A,'Field-Base-End'!$A243)&gt;0, VLOOKUP('Field-Base-End'!$A243,'Field-Season'!$A:$M,5,FALSE))</f>
        <v>0</v>
      </c>
      <c r="G243" t="str">
        <f>'Field-Base-Start'!G243</f>
        <v>N</v>
      </c>
    </row>
    <row r="244" spans="1:7" x14ac:dyDescent="0.2">
      <c r="A244" t="str">
        <f>'Field-Base-Start'!A244</f>
        <v>M Wilkinson</v>
      </c>
      <c r="B244">
        <f>'Field-Base-Start'!B244-IF(COUNTIF('Bat-Season'!$A:$A,'Field-Base-End'!$A244)&gt;0, VLOOKUP('Field-Base-End'!$A244,'Bat-Season'!$A:$M,2,FALSE))</f>
        <v>4</v>
      </c>
      <c r="C244">
        <f>'Field-Base-Start'!C244-IF(COUNTIF('Field-Season'!$A:$A,'Field-Base-End'!$A244)&gt;0, VLOOKUP('Field-Base-End'!$A244,'Field-Season'!$A:$M,2,FALSE))</f>
        <v>0</v>
      </c>
      <c r="D244">
        <f>'Field-Base-Start'!D244-IF(COUNTIF('Field-Season'!$A:$A,'Field-Base-End'!$A244)&gt;0, VLOOKUP('Field-Base-End'!$A244,'Field-Season'!$A:$M,3,FALSE))</f>
        <v>0</v>
      </c>
      <c r="E244">
        <f>'Field-Base-Start'!E244-IF(COUNTIF('Field-Season'!$A:$A,'Field-Base-End'!$A244)&gt;0, VLOOKUP('Field-Base-End'!$A244,'Field-Season'!$A:$M,4,FALSE))</f>
        <v>0</v>
      </c>
      <c r="F244">
        <f>'Field-Base-Start'!F244-IF(COUNTIF('Field-Season'!$A:$A,'Field-Base-End'!$A244)&gt;0, VLOOKUP('Field-Base-End'!$A244,'Field-Season'!$A:$M,5,FALSE))</f>
        <v>0</v>
      </c>
      <c r="G244" t="str">
        <f>'Field-Base-Start'!G244</f>
        <v>N</v>
      </c>
    </row>
    <row r="245" spans="1:7" x14ac:dyDescent="0.2">
      <c r="A245" t="str">
        <f>'Field-Base-Start'!A245</f>
        <v>Simon Wilkinson</v>
      </c>
      <c r="B245">
        <f>'Field-Base-Start'!B245-IF(COUNTIF('Bat-Season'!$A:$A,'Field-Base-End'!$A245)&gt;0, VLOOKUP('Field-Base-End'!$A245,'Bat-Season'!$A:$M,2,FALSE))</f>
        <v>324</v>
      </c>
      <c r="C245">
        <f>'Field-Base-Start'!C245-IF(COUNTIF('Field-Season'!$A:$A,'Field-Base-End'!$A245)&gt;0, VLOOKUP('Field-Base-End'!$A245,'Field-Season'!$A:$M,2,FALSE))</f>
        <v>103</v>
      </c>
      <c r="D245">
        <f>'Field-Base-Start'!D245-IF(COUNTIF('Field-Season'!$A:$A,'Field-Base-End'!$A245)&gt;0, VLOOKUP('Field-Base-End'!$A245,'Field-Season'!$A:$M,3,FALSE))</f>
        <v>0</v>
      </c>
      <c r="E245">
        <f>'Field-Base-Start'!E245-IF(COUNTIF('Field-Season'!$A:$A,'Field-Base-End'!$A245)&gt;0, VLOOKUP('Field-Base-End'!$A245,'Field-Season'!$A:$M,4,FALSE))</f>
        <v>0</v>
      </c>
      <c r="F245">
        <f>'Field-Base-Start'!F245-IF(COUNTIF('Field-Season'!$A:$A,'Field-Base-End'!$A245)&gt;0, VLOOKUP('Field-Base-End'!$A245,'Field-Season'!$A:$M,5,FALSE))</f>
        <v>0</v>
      </c>
      <c r="G245" t="str">
        <f>'Field-Base-Start'!G245</f>
        <v>N</v>
      </c>
    </row>
    <row r="246" spans="1:7" x14ac:dyDescent="0.2">
      <c r="A246" t="str">
        <f>'Field-Base-Start'!A246</f>
        <v>A Willden</v>
      </c>
      <c r="B246">
        <f>'Field-Base-Start'!B246-IF(COUNTIF('Bat-Season'!$A:$A,'Field-Base-End'!$A246)&gt;0, VLOOKUP('Field-Base-End'!$A246,'Bat-Season'!$A:$M,2,FALSE))</f>
        <v>1</v>
      </c>
      <c r="C246">
        <f>'Field-Base-Start'!C246-IF(COUNTIF('Field-Season'!$A:$A,'Field-Base-End'!$A246)&gt;0, VLOOKUP('Field-Base-End'!$A246,'Field-Season'!$A:$M,2,FALSE))</f>
        <v>0</v>
      </c>
      <c r="D246">
        <f>'Field-Base-Start'!D246-IF(COUNTIF('Field-Season'!$A:$A,'Field-Base-End'!$A246)&gt;0, VLOOKUP('Field-Base-End'!$A246,'Field-Season'!$A:$M,3,FALSE))</f>
        <v>0</v>
      </c>
      <c r="E246">
        <f>'Field-Base-Start'!E246-IF(COUNTIF('Field-Season'!$A:$A,'Field-Base-End'!$A246)&gt;0, VLOOKUP('Field-Base-End'!$A246,'Field-Season'!$A:$M,4,FALSE))</f>
        <v>0</v>
      </c>
      <c r="F246">
        <f>'Field-Base-Start'!F246-IF(COUNTIF('Field-Season'!$A:$A,'Field-Base-End'!$A246)&gt;0, VLOOKUP('Field-Base-End'!$A246,'Field-Season'!$A:$M,5,FALSE))</f>
        <v>0</v>
      </c>
      <c r="G246" t="str">
        <f>'Field-Base-Start'!G246</f>
        <v>N</v>
      </c>
    </row>
    <row r="247" spans="1:7" x14ac:dyDescent="0.2">
      <c r="A247" t="str">
        <f>'Field-Base-Start'!A247</f>
        <v>Harry Willden</v>
      </c>
      <c r="B247">
        <f>'Field-Base-Start'!B247-IF(COUNTIF('Bat-Season'!$A:$A,'Field-Base-End'!$A247)&gt;0, VLOOKUP('Field-Base-End'!$A247,'Bat-Season'!$A:$M,2,FALSE))</f>
        <v>222</v>
      </c>
      <c r="C247">
        <f>'Field-Base-Start'!C247-IF(COUNTIF('Field-Season'!$A:$A,'Field-Base-End'!$A247)&gt;0, VLOOKUP('Field-Base-End'!$A247,'Field-Season'!$A:$M,2,FALSE))</f>
        <v>39</v>
      </c>
      <c r="D247">
        <f>'Field-Base-Start'!D247-IF(COUNTIF('Field-Season'!$A:$A,'Field-Base-End'!$A247)&gt;0, VLOOKUP('Field-Base-End'!$A247,'Field-Season'!$A:$M,3,FALSE))</f>
        <v>0</v>
      </c>
      <c r="E247">
        <f>'Field-Base-Start'!E247-IF(COUNTIF('Field-Season'!$A:$A,'Field-Base-End'!$A247)&gt;0, VLOOKUP('Field-Base-End'!$A247,'Field-Season'!$A:$M,4,FALSE))</f>
        <v>0</v>
      </c>
      <c r="F247">
        <f>'Field-Base-Start'!F247-IF(COUNTIF('Field-Season'!$A:$A,'Field-Base-End'!$A247)&gt;0, VLOOKUP('Field-Base-End'!$A247,'Field-Season'!$A:$M,5,FALSE))</f>
        <v>0</v>
      </c>
      <c r="G247" t="str">
        <f>'Field-Base-Start'!G247</f>
        <v>N</v>
      </c>
    </row>
    <row r="248" spans="1:7" x14ac:dyDescent="0.2">
      <c r="A248" t="str">
        <f>'Field-Base-Start'!A248</f>
        <v>A Williams</v>
      </c>
      <c r="B248">
        <f>'Field-Base-Start'!B248-IF(COUNTIF('Bat-Season'!$A:$A,'Field-Base-End'!$A248)&gt;0, VLOOKUP('Field-Base-End'!$A248,'Bat-Season'!$A:$M,2,FALSE))</f>
        <v>5</v>
      </c>
      <c r="C248">
        <f>'Field-Base-Start'!C248-IF(COUNTIF('Field-Season'!$A:$A,'Field-Base-End'!$A248)&gt;0, VLOOKUP('Field-Base-End'!$A248,'Field-Season'!$A:$M,2,FALSE))</f>
        <v>1</v>
      </c>
      <c r="D248">
        <f>'Field-Base-Start'!D248-IF(COUNTIF('Field-Season'!$A:$A,'Field-Base-End'!$A248)&gt;0, VLOOKUP('Field-Base-End'!$A248,'Field-Season'!$A:$M,3,FALSE))</f>
        <v>0</v>
      </c>
      <c r="E248">
        <f>'Field-Base-Start'!E248-IF(COUNTIF('Field-Season'!$A:$A,'Field-Base-End'!$A248)&gt;0, VLOOKUP('Field-Base-End'!$A248,'Field-Season'!$A:$M,4,FALSE))</f>
        <v>0</v>
      </c>
      <c r="F248">
        <f>'Field-Base-Start'!F248-IF(COUNTIF('Field-Season'!$A:$A,'Field-Base-End'!$A248)&gt;0, VLOOKUP('Field-Base-End'!$A248,'Field-Season'!$A:$M,5,FALSE))</f>
        <v>0</v>
      </c>
      <c r="G248" t="str">
        <f>'Field-Base-Start'!G248</f>
        <v>N</v>
      </c>
    </row>
    <row r="249" spans="1:7" x14ac:dyDescent="0.2">
      <c r="A249" t="str">
        <f>'Field-Base-Start'!A249</f>
        <v>Hilton Williams</v>
      </c>
      <c r="B249">
        <f>'Field-Base-Start'!B249-IF(COUNTIF('Bat-Season'!$A:$A,'Field-Base-End'!$A249)&gt;0, VLOOKUP('Field-Base-End'!$A249,'Bat-Season'!$A:$M,2,FALSE))</f>
        <v>1</v>
      </c>
      <c r="C249">
        <f>'Field-Base-Start'!C249-IF(COUNTIF('Field-Season'!$A:$A,'Field-Base-End'!$A249)&gt;0, VLOOKUP('Field-Base-End'!$A249,'Field-Season'!$A:$M,2,FALSE))</f>
        <v>0</v>
      </c>
      <c r="D249">
        <f>'Field-Base-Start'!D249-IF(COUNTIF('Field-Season'!$A:$A,'Field-Base-End'!$A249)&gt;0, VLOOKUP('Field-Base-End'!$A249,'Field-Season'!$A:$M,3,FALSE))</f>
        <v>0</v>
      </c>
      <c r="E249">
        <f>'Field-Base-Start'!E249-IF(COUNTIF('Field-Season'!$A:$A,'Field-Base-End'!$A249)&gt;0, VLOOKUP('Field-Base-End'!$A249,'Field-Season'!$A:$M,4,FALSE))</f>
        <v>0</v>
      </c>
      <c r="F249">
        <f>'Field-Base-Start'!F249-IF(COUNTIF('Field-Season'!$A:$A,'Field-Base-End'!$A249)&gt;0, VLOOKUP('Field-Base-End'!$A249,'Field-Season'!$A:$M,5,FALSE))</f>
        <v>0</v>
      </c>
      <c r="G249" t="str">
        <f>'Field-Base-Start'!G249</f>
        <v>N</v>
      </c>
    </row>
    <row r="250" spans="1:7" x14ac:dyDescent="0.2">
      <c r="A250" t="str">
        <f>'Field-Base-Start'!A250</f>
        <v>Huw Williams</v>
      </c>
      <c r="B250">
        <f>'Field-Base-Start'!B250-IF(COUNTIF('Bat-Season'!$A:$A,'Field-Base-End'!$A250)&gt;0, VLOOKUP('Field-Base-End'!$A250,'Bat-Season'!$A:$M,2,FALSE))</f>
        <v>2</v>
      </c>
      <c r="C250">
        <f>'Field-Base-Start'!C250-IF(COUNTIF('Field-Season'!$A:$A,'Field-Base-End'!$A250)&gt;0, VLOOKUP('Field-Base-End'!$A250,'Field-Season'!$A:$M,2,FALSE))</f>
        <v>0</v>
      </c>
      <c r="D250">
        <f>'Field-Base-Start'!D250-IF(COUNTIF('Field-Season'!$A:$A,'Field-Base-End'!$A250)&gt;0, VLOOKUP('Field-Base-End'!$A250,'Field-Season'!$A:$M,3,FALSE))</f>
        <v>0</v>
      </c>
      <c r="E250">
        <f>'Field-Base-Start'!E250-IF(COUNTIF('Field-Season'!$A:$A,'Field-Base-End'!$A250)&gt;0, VLOOKUP('Field-Base-End'!$A250,'Field-Season'!$A:$M,4,FALSE))</f>
        <v>0</v>
      </c>
      <c r="F250">
        <f>'Field-Base-Start'!F250-IF(COUNTIF('Field-Season'!$A:$A,'Field-Base-End'!$A250)&gt;0, VLOOKUP('Field-Base-End'!$A250,'Field-Season'!$A:$M,5,FALSE))</f>
        <v>0</v>
      </c>
      <c r="G250" t="str">
        <f>'Field-Base-Start'!G250</f>
        <v>N</v>
      </c>
    </row>
    <row r="251" spans="1:7" x14ac:dyDescent="0.2">
      <c r="A251" t="str">
        <f>'Field-Base-Start'!A251</f>
        <v>Joe Williams</v>
      </c>
      <c r="B251">
        <f>'Field-Base-Start'!B251-IF(COUNTIF('Bat-Season'!$A:$A,'Field-Base-End'!$A251)&gt;0, VLOOKUP('Field-Base-End'!$A251,'Bat-Season'!$A:$M,2,FALSE))</f>
        <v>1</v>
      </c>
      <c r="C251">
        <f>'Field-Base-Start'!C251-IF(COUNTIF('Field-Season'!$A:$A,'Field-Base-End'!$A251)&gt;0, VLOOKUP('Field-Base-End'!$A251,'Field-Season'!$A:$M,2,FALSE))</f>
        <v>0</v>
      </c>
      <c r="D251">
        <f>'Field-Base-Start'!D251-IF(COUNTIF('Field-Season'!$A:$A,'Field-Base-End'!$A251)&gt;0, VLOOKUP('Field-Base-End'!$A251,'Field-Season'!$A:$M,3,FALSE))</f>
        <v>0</v>
      </c>
      <c r="E251">
        <f>'Field-Base-Start'!E251-IF(COUNTIF('Field-Season'!$A:$A,'Field-Base-End'!$A251)&gt;0, VLOOKUP('Field-Base-End'!$A251,'Field-Season'!$A:$M,4,FALSE))</f>
        <v>0</v>
      </c>
      <c r="F251">
        <f>'Field-Base-Start'!F251-IF(COUNTIF('Field-Season'!$A:$A,'Field-Base-End'!$A251)&gt;0, VLOOKUP('Field-Base-End'!$A251,'Field-Season'!$A:$M,5,FALSE))</f>
        <v>0</v>
      </c>
      <c r="G251" t="str">
        <f>'Field-Base-Start'!G251</f>
        <v>N</v>
      </c>
    </row>
    <row r="252" spans="1:7" x14ac:dyDescent="0.2">
      <c r="A252" t="str">
        <f>'Field-Base-Start'!A252</f>
        <v>P Winslow</v>
      </c>
      <c r="B252">
        <f>'Field-Base-Start'!B252-IF(COUNTIF('Bat-Season'!$A:$A,'Field-Base-End'!$A252)&gt;0, VLOOKUP('Field-Base-End'!$A252,'Bat-Season'!$A:$M,2,FALSE))</f>
        <v>1</v>
      </c>
      <c r="C252">
        <f>'Field-Base-Start'!C252-IF(COUNTIF('Field-Season'!$A:$A,'Field-Base-End'!$A252)&gt;0, VLOOKUP('Field-Base-End'!$A252,'Field-Season'!$A:$M,2,FALSE))</f>
        <v>0</v>
      </c>
      <c r="D252">
        <f>'Field-Base-Start'!D252-IF(COUNTIF('Field-Season'!$A:$A,'Field-Base-End'!$A252)&gt;0, VLOOKUP('Field-Base-End'!$A252,'Field-Season'!$A:$M,3,FALSE))</f>
        <v>0</v>
      </c>
      <c r="E252">
        <f>'Field-Base-Start'!E252-IF(COUNTIF('Field-Season'!$A:$A,'Field-Base-End'!$A252)&gt;0, VLOOKUP('Field-Base-End'!$A252,'Field-Season'!$A:$M,4,FALSE))</f>
        <v>0</v>
      </c>
      <c r="F252">
        <f>'Field-Base-Start'!F252-IF(COUNTIF('Field-Season'!$A:$A,'Field-Base-End'!$A252)&gt;0, VLOOKUP('Field-Base-End'!$A252,'Field-Season'!$A:$M,5,FALSE))</f>
        <v>0</v>
      </c>
      <c r="G252" t="str">
        <f>'Field-Base-Start'!G252</f>
        <v>N</v>
      </c>
    </row>
    <row r="253" spans="1:7" x14ac:dyDescent="0.2">
      <c r="A253" t="str">
        <f>'Field-Base-Start'!A253</f>
        <v>Ed Woolcock</v>
      </c>
      <c r="B253">
        <f>'Field-Base-Start'!B253-IF(COUNTIF('Bat-Season'!$A:$A,'Field-Base-End'!$A253)&gt;0, VLOOKUP('Field-Base-End'!$A253,'Bat-Season'!$A:$M,2,FALSE))</f>
        <v>2</v>
      </c>
      <c r="C253">
        <f>'Field-Base-Start'!C253-IF(COUNTIF('Field-Season'!$A:$A,'Field-Base-End'!$A253)&gt;0, VLOOKUP('Field-Base-End'!$A253,'Field-Season'!$A:$M,2,FALSE))</f>
        <v>-2</v>
      </c>
      <c r="D253">
        <f>'Field-Base-Start'!D253-IF(COUNTIF('Field-Season'!$A:$A,'Field-Base-End'!$A253)&gt;0, VLOOKUP('Field-Base-End'!$A253,'Field-Season'!$A:$M,3,FALSE))</f>
        <v>0</v>
      </c>
      <c r="E253">
        <f>'Field-Base-Start'!E253-IF(COUNTIF('Field-Season'!$A:$A,'Field-Base-End'!$A253)&gt;0, VLOOKUP('Field-Base-End'!$A253,'Field-Season'!$A:$M,4,FALSE))</f>
        <v>2</v>
      </c>
      <c r="F253">
        <f>'Field-Base-Start'!F253-IF(COUNTIF('Field-Season'!$A:$A,'Field-Base-End'!$A253)&gt;0, VLOOKUP('Field-Base-End'!$A253,'Field-Season'!$A:$M,5,FALSE))</f>
        <v>0</v>
      </c>
      <c r="G253" t="str">
        <f>'Field-Base-Start'!G253</f>
        <v>N</v>
      </c>
    </row>
    <row r="254" spans="1:7" x14ac:dyDescent="0.2">
      <c r="A254" t="str">
        <f>'Field-Base-Start'!A254</f>
        <v>Grant Wolledge</v>
      </c>
      <c r="B254">
        <f>'Field-Base-Start'!B254-IF(COUNTIF('Bat-Season'!$A:$A,'Field-Base-End'!$A254)&gt;0, VLOOKUP('Field-Base-End'!$A254,'Bat-Season'!$A:$M,2,FALSE))</f>
        <v>118</v>
      </c>
      <c r="C254">
        <f>'Field-Base-Start'!C254-IF(COUNTIF('Field-Season'!$A:$A,'Field-Base-End'!$A254)&gt;0, VLOOKUP('Field-Base-End'!$A254,'Field-Season'!$A:$M,2,FALSE))</f>
        <v>34</v>
      </c>
      <c r="D254">
        <f>'Field-Base-Start'!D254-IF(COUNTIF('Field-Season'!$A:$A,'Field-Base-End'!$A254)&gt;0, VLOOKUP('Field-Base-End'!$A254,'Field-Season'!$A:$M,3,FALSE))</f>
        <v>0</v>
      </c>
      <c r="E254">
        <f>'Field-Base-Start'!E254-IF(COUNTIF('Field-Season'!$A:$A,'Field-Base-End'!$A254)&gt;0, VLOOKUP('Field-Base-End'!$A254,'Field-Season'!$A:$M,4,FALSE))</f>
        <v>7</v>
      </c>
      <c r="F254">
        <f>'Field-Base-Start'!F254-IF(COUNTIF('Field-Season'!$A:$A,'Field-Base-End'!$A254)&gt;0, VLOOKUP('Field-Base-End'!$A254,'Field-Season'!$A:$M,5,FALSE))</f>
        <v>0</v>
      </c>
      <c r="G254" t="str">
        <f>'Field-Base-Start'!G254</f>
        <v>Y</v>
      </c>
    </row>
    <row r="255" spans="1:7" x14ac:dyDescent="0.2">
      <c r="A255" t="str">
        <f>'Field-Base-Start'!A255</f>
        <v>M Worden</v>
      </c>
      <c r="B255">
        <f>'Field-Base-Start'!B255-IF(COUNTIF('Bat-Season'!$A:$A,'Field-Base-End'!$A255)&gt;0, VLOOKUP('Field-Base-End'!$A255,'Bat-Season'!$A:$M,2,FALSE))</f>
        <v>19</v>
      </c>
      <c r="C255">
        <f>'Field-Base-Start'!C255-IF(COUNTIF('Field-Season'!$A:$A,'Field-Base-End'!$A255)&gt;0, VLOOKUP('Field-Base-End'!$A255,'Field-Season'!$A:$M,2,FALSE))</f>
        <v>4</v>
      </c>
      <c r="D255">
        <f>'Field-Base-Start'!D255-IF(COUNTIF('Field-Season'!$A:$A,'Field-Base-End'!$A255)&gt;0, VLOOKUP('Field-Base-End'!$A255,'Field-Season'!$A:$M,3,FALSE))</f>
        <v>0</v>
      </c>
      <c r="E255">
        <f>'Field-Base-Start'!E255-IF(COUNTIF('Field-Season'!$A:$A,'Field-Base-End'!$A255)&gt;0, VLOOKUP('Field-Base-End'!$A255,'Field-Season'!$A:$M,4,FALSE))</f>
        <v>0</v>
      </c>
      <c r="F255">
        <f>'Field-Base-Start'!F255-IF(COUNTIF('Field-Season'!$A:$A,'Field-Base-End'!$A255)&gt;0, VLOOKUP('Field-Base-End'!$A255,'Field-Season'!$A:$M,5,FALSE))</f>
        <v>0</v>
      </c>
      <c r="G255" t="str">
        <f>'Field-Base-Start'!G255</f>
        <v>N</v>
      </c>
    </row>
    <row r="256" spans="1:7" x14ac:dyDescent="0.2">
      <c r="A256" t="str">
        <f>'Field-Base-Start'!A256</f>
        <v>R Wyllie</v>
      </c>
      <c r="B256">
        <f>'Field-Base-Start'!B256-IF(COUNTIF('Bat-Season'!$A:$A,'Field-Base-End'!$A256)&gt;0, VLOOKUP('Field-Base-End'!$A256,'Bat-Season'!$A:$M,2,FALSE))</f>
        <v>25</v>
      </c>
      <c r="C256">
        <f>'Field-Base-Start'!C256-IF(COUNTIF('Field-Season'!$A:$A,'Field-Base-End'!$A256)&gt;0, VLOOKUP('Field-Base-End'!$A256,'Field-Season'!$A:$M,2,FALSE))</f>
        <v>6</v>
      </c>
      <c r="D256">
        <f>'Field-Base-Start'!D256-IF(COUNTIF('Field-Season'!$A:$A,'Field-Base-End'!$A256)&gt;0, VLOOKUP('Field-Base-End'!$A256,'Field-Season'!$A:$M,3,FALSE))</f>
        <v>0</v>
      </c>
      <c r="E256">
        <f>'Field-Base-Start'!E256-IF(COUNTIF('Field-Season'!$A:$A,'Field-Base-End'!$A256)&gt;0, VLOOKUP('Field-Base-End'!$A256,'Field-Season'!$A:$M,4,FALSE))</f>
        <v>0</v>
      </c>
      <c r="F256">
        <f>'Field-Base-Start'!F256-IF(COUNTIF('Field-Season'!$A:$A,'Field-Base-End'!$A256)&gt;0, VLOOKUP('Field-Base-End'!$A256,'Field-Season'!$A:$M,5,FALSE))</f>
        <v>0</v>
      </c>
      <c r="G256" t="str">
        <f>'Field-Base-Start'!G256</f>
        <v>N</v>
      </c>
    </row>
    <row r="257" spans="1:7" x14ac:dyDescent="0.2">
      <c r="A257" t="str">
        <f>'Field-Base-Start'!A257</f>
        <v>V Yadab</v>
      </c>
      <c r="B257">
        <f>'Field-Base-Start'!B257-IF(COUNTIF('Bat-Season'!$A:$A,'Field-Base-End'!$A257)&gt;0, VLOOKUP('Field-Base-End'!$A257,'Bat-Season'!$A:$M,2,FALSE))</f>
        <v>1</v>
      </c>
      <c r="C257">
        <f>'Field-Base-Start'!C257-IF(COUNTIF('Field-Season'!$A:$A,'Field-Base-End'!$A257)&gt;0, VLOOKUP('Field-Base-End'!$A257,'Field-Season'!$A:$M,2,FALSE))</f>
        <v>0</v>
      </c>
      <c r="D257">
        <f>'Field-Base-Start'!D257-IF(COUNTIF('Field-Season'!$A:$A,'Field-Base-End'!$A257)&gt;0, VLOOKUP('Field-Base-End'!$A257,'Field-Season'!$A:$M,3,FALSE))</f>
        <v>0</v>
      </c>
      <c r="E257">
        <f>'Field-Base-Start'!E257-IF(COUNTIF('Field-Season'!$A:$A,'Field-Base-End'!$A257)&gt;0, VLOOKUP('Field-Base-End'!$A257,'Field-Season'!$A:$M,4,FALSE))</f>
        <v>0</v>
      </c>
      <c r="F257">
        <f>'Field-Base-Start'!F257-IF(COUNTIF('Field-Season'!$A:$A,'Field-Base-End'!$A257)&gt;0, VLOOKUP('Field-Base-End'!$A257,'Field-Season'!$A:$M,5,FALSE))</f>
        <v>0</v>
      </c>
      <c r="G257" t="str">
        <f>'Field-Base-Start'!G257</f>
        <v>N</v>
      </c>
    </row>
    <row r="258" spans="1:7" x14ac:dyDescent="0.2">
      <c r="A258" t="str">
        <f>'Field-Base-Start'!A258</f>
        <v>? Yadav</v>
      </c>
      <c r="B258">
        <f>'Field-Base-Start'!B258-IF(COUNTIF('Bat-Season'!$A:$A,'Field-Base-End'!$A258)&gt;0, VLOOKUP('Field-Base-End'!$A258,'Bat-Season'!$A:$M,2,FALSE))</f>
        <v>1</v>
      </c>
      <c r="C258">
        <f>'Field-Base-Start'!C258-IF(COUNTIF('Field-Season'!$A:$A,'Field-Base-End'!$A258)&gt;0, VLOOKUP('Field-Base-End'!$A258,'Field-Season'!$A:$M,2,FALSE))</f>
        <v>0</v>
      </c>
      <c r="D258">
        <f>'Field-Base-Start'!D258-IF(COUNTIF('Field-Season'!$A:$A,'Field-Base-End'!$A258)&gt;0, VLOOKUP('Field-Base-End'!$A258,'Field-Season'!$A:$M,3,FALSE))</f>
        <v>0</v>
      </c>
      <c r="E258">
        <f>'Field-Base-Start'!E258-IF(COUNTIF('Field-Season'!$A:$A,'Field-Base-End'!$A258)&gt;0, VLOOKUP('Field-Base-End'!$A258,'Field-Season'!$A:$M,4,FALSE))</f>
        <v>0</v>
      </c>
      <c r="F258">
        <f>'Field-Base-Start'!F258-IF(COUNTIF('Field-Season'!$A:$A,'Field-Base-End'!$A258)&gt;0, VLOOKUP('Field-Base-End'!$A258,'Field-Season'!$A:$M,5,FALSE))</f>
        <v>0</v>
      </c>
      <c r="G258" t="str">
        <f>'Field-Base-Start'!G258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Bat-Base-Start</vt:lpstr>
      <vt:lpstr>Bat-Season</vt:lpstr>
      <vt:lpstr>Bat-Base-End</vt:lpstr>
      <vt:lpstr>Bowl-Base-Start</vt:lpstr>
      <vt:lpstr>Bowl-Season</vt:lpstr>
      <vt:lpstr>Bowl-Base-End</vt:lpstr>
      <vt:lpstr>Field-Base-Start</vt:lpstr>
      <vt:lpstr>Field-Season</vt:lpstr>
      <vt:lpstr>Field-Base-End</vt:lpstr>
      <vt:lpstr>Export-Bat</vt:lpstr>
      <vt:lpstr>Export-Bowl</vt:lpstr>
      <vt:lpstr>Export-Field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2019-01-06T21:53:47Z</dcterms:created>
  <dcterms:modified xsi:type="dcterms:W3CDTF">2019-01-07T04:09:38Z</dcterms:modified>
</cp:coreProperties>
</file>