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/Desktop/python_workspaces/sandbox/"/>
    </mc:Choice>
  </mc:AlternateContent>
  <xr:revisionPtr revIDLastSave="0" documentId="13_ncr:1_{8920B8A2-EE0F-104A-AFB8-D522605250BC}" xr6:coauthVersionLast="47" xr6:coauthVersionMax="47" xr10:uidLastSave="{00000000-0000-0000-0000-000000000000}"/>
  <bookViews>
    <workbookView xWindow="19200" yWindow="500" windowWidth="19200" windowHeight="19900" activeTab="1" xr2:uid="{53909760-AAA7-984B-9C8F-4C1F73CD22E2}"/>
  </bookViews>
  <sheets>
    <sheet name="사용 내역" sheetId="1" r:id="rId1"/>
    <sheet name="입금 및 후원 내역" sheetId="2" r:id="rId2"/>
    <sheet name="영수증 스캔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7" i="2"/>
  <c r="F2" i="1" l="1"/>
  <c r="H17" i="2"/>
  <c r="E3" i="2"/>
  <c r="E5" i="2" s="1"/>
  <c r="F1" i="1" s="1"/>
  <c r="F3" i="1" l="1"/>
</calcChain>
</file>

<file path=xl/sharedStrings.xml><?xml version="1.0" encoding="utf-8"?>
<sst xmlns="http://schemas.openxmlformats.org/spreadsheetml/2006/main" count="112" uniqueCount="75">
  <si>
    <t>No</t>
    <phoneticPr fontId="3" type="noConversion"/>
  </si>
  <si>
    <t>참석자</t>
    <phoneticPr fontId="3" type="noConversion"/>
  </si>
  <si>
    <t>회비 납입 여부</t>
    <phoneticPr fontId="3" type="noConversion"/>
  </si>
  <si>
    <t>유현승</t>
    <phoneticPr fontId="3" type="noConversion"/>
  </si>
  <si>
    <t>김승수</t>
    <phoneticPr fontId="3" type="noConversion"/>
  </si>
  <si>
    <t>비고</t>
    <phoneticPr fontId="3" type="noConversion"/>
  </si>
  <si>
    <t>비발디</t>
    <phoneticPr fontId="3" type="noConversion"/>
  </si>
  <si>
    <t>장지영</t>
    <phoneticPr fontId="3" type="noConversion"/>
  </si>
  <si>
    <t>김호준</t>
    <phoneticPr fontId="3" type="noConversion"/>
  </si>
  <si>
    <t>서보창</t>
    <phoneticPr fontId="3" type="noConversion"/>
  </si>
  <si>
    <t>종신</t>
    <phoneticPr fontId="3" type="noConversion"/>
  </si>
  <si>
    <t>계약</t>
    <phoneticPr fontId="3" type="noConversion"/>
  </si>
  <si>
    <t>O</t>
    <phoneticPr fontId="3" type="noConversion"/>
  </si>
  <si>
    <t>강보라</t>
    <phoneticPr fontId="3" type="noConversion"/>
  </si>
  <si>
    <t>권서현</t>
    <phoneticPr fontId="3" type="noConversion"/>
  </si>
  <si>
    <t>김경수</t>
    <phoneticPr fontId="3" type="noConversion"/>
  </si>
  <si>
    <t>김보람</t>
    <phoneticPr fontId="3" type="noConversion"/>
  </si>
  <si>
    <t>김수호</t>
    <phoneticPr fontId="3" type="noConversion"/>
  </si>
  <si>
    <t>박대진</t>
    <phoneticPr fontId="3" type="noConversion"/>
  </si>
  <si>
    <t>박성희</t>
    <phoneticPr fontId="3" type="noConversion"/>
  </si>
  <si>
    <t>송인혁</t>
    <phoneticPr fontId="3" type="noConversion"/>
  </si>
  <si>
    <t>어용훈</t>
    <phoneticPr fontId="3" type="noConversion"/>
  </si>
  <si>
    <t>오수원</t>
    <phoneticPr fontId="3" type="noConversion"/>
  </si>
  <si>
    <t>유진성</t>
    <phoneticPr fontId="3" type="noConversion"/>
  </si>
  <si>
    <t>강은홍</t>
    <phoneticPr fontId="3" type="noConversion"/>
  </si>
  <si>
    <t>이채민</t>
    <phoneticPr fontId="3" type="noConversion"/>
  </si>
  <si>
    <t>이현아</t>
    <phoneticPr fontId="3" type="noConversion"/>
  </si>
  <si>
    <t>임병선</t>
    <phoneticPr fontId="3" type="noConversion"/>
  </si>
  <si>
    <t>정고은</t>
    <phoneticPr fontId="3" type="noConversion"/>
  </si>
  <si>
    <t>조성우</t>
    <phoneticPr fontId="3" type="noConversion"/>
  </si>
  <si>
    <t>최상수</t>
    <phoneticPr fontId="3" type="noConversion"/>
  </si>
  <si>
    <t>최선영</t>
    <phoneticPr fontId="3" type="noConversion"/>
  </si>
  <si>
    <t>허수정</t>
    <phoneticPr fontId="3" type="noConversion"/>
  </si>
  <si>
    <t>참석 회비</t>
    <phoneticPr fontId="3" type="noConversion"/>
  </si>
  <si>
    <t>참석 회비 Summary</t>
    <phoneticPr fontId="3" type="noConversion"/>
  </si>
  <si>
    <t>입금 인원</t>
    <phoneticPr fontId="3" type="noConversion"/>
  </si>
  <si>
    <t>1인 입금액</t>
    <phoneticPr fontId="3" type="noConversion"/>
  </si>
  <si>
    <t>입급 총액</t>
    <phoneticPr fontId="3" type="noConversion"/>
  </si>
  <si>
    <t>기타 입금 내역</t>
    <phoneticPr fontId="3" type="noConversion"/>
  </si>
  <si>
    <t>입금자명</t>
    <phoneticPr fontId="3" type="noConversion"/>
  </si>
  <si>
    <t>입금 금액</t>
    <phoneticPr fontId="3" type="noConversion"/>
  </si>
  <si>
    <t>용도</t>
    <phoneticPr fontId="3" type="noConversion"/>
  </si>
  <si>
    <t>이월금액</t>
    <phoneticPr fontId="3" type="noConversion"/>
  </si>
  <si>
    <t>합계</t>
    <phoneticPr fontId="3" type="noConversion"/>
  </si>
  <si>
    <t>항목</t>
    <phoneticPr fontId="3" type="noConversion"/>
  </si>
  <si>
    <t>금액</t>
    <phoneticPr fontId="3" type="noConversion"/>
  </si>
  <si>
    <t xml:space="preserve">비고 </t>
    <phoneticPr fontId="3" type="noConversion"/>
  </si>
  <si>
    <t>가용 금액</t>
    <phoneticPr fontId="3" type="noConversion"/>
  </si>
  <si>
    <t>정모 1등 조 벙 지원금</t>
    <phoneticPr fontId="3" type="noConversion"/>
  </si>
  <si>
    <t>정모 1등 조 지원금</t>
    <phoneticPr fontId="3" type="noConversion"/>
  </si>
  <si>
    <t>사용 금액</t>
    <phoneticPr fontId="3" type="noConversion"/>
  </si>
  <si>
    <t>남은 금액</t>
    <phoneticPr fontId="3" type="noConversion"/>
  </si>
  <si>
    <t>기타 후원 내역</t>
    <phoneticPr fontId="3" type="noConversion"/>
  </si>
  <si>
    <t>후원자</t>
    <phoneticPr fontId="3" type="noConversion"/>
  </si>
  <si>
    <t>후원 품목</t>
    <phoneticPr fontId="3" type="noConversion"/>
  </si>
  <si>
    <t>롯데월드 자유이용권 4장</t>
    <phoneticPr fontId="3" type="noConversion"/>
  </si>
  <si>
    <t>총금액</t>
    <phoneticPr fontId="3" type="noConversion"/>
  </si>
  <si>
    <t>총 금액</t>
    <phoneticPr fontId="3" type="noConversion"/>
  </si>
  <si>
    <t>은홍</t>
    <phoneticPr fontId="3" type="noConversion"/>
  </si>
  <si>
    <t>안경모</t>
    <phoneticPr fontId="3" type="noConversion"/>
  </si>
  <si>
    <t>박정훈</t>
    <phoneticPr fontId="3" type="noConversion"/>
  </si>
  <si>
    <t>이은지</t>
    <phoneticPr fontId="3" type="noConversion"/>
  </si>
  <si>
    <t>이승은</t>
    <phoneticPr fontId="3" type="noConversion"/>
  </si>
  <si>
    <t>이해인</t>
    <phoneticPr fontId="3" type="noConversion"/>
  </si>
  <si>
    <t>장소 대여(30명기준)</t>
    <phoneticPr fontId="3" type="noConversion"/>
  </si>
  <si>
    <t>1명추가(인당1만원)</t>
    <phoneticPr fontId="3" type="noConversion"/>
  </si>
  <si>
    <t>선물세트, 음료 구매</t>
    <phoneticPr fontId="3" type="noConversion"/>
  </si>
  <si>
    <t>김호준 구매</t>
    <phoneticPr fontId="3" type="noConversion"/>
  </si>
  <si>
    <t>보드카 구매</t>
    <phoneticPr fontId="3" type="noConversion"/>
  </si>
  <si>
    <t>장지영 구매</t>
    <phoneticPr fontId="3" type="noConversion"/>
  </si>
  <si>
    <t>윤지항</t>
    <phoneticPr fontId="3" type="noConversion"/>
  </si>
  <si>
    <t>총인원</t>
    <phoneticPr fontId="3" type="noConversion"/>
  </si>
  <si>
    <t xml:space="preserve">도너츠(12개입) 3박스 </t>
    <phoneticPr fontId="3" type="noConversion"/>
  </si>
  <si>
    <t>설고은</t>
    <phoneticPr fontId="3" type="noConversion"/>
  </si>
  <si>
    <t>쿠키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</si>
</sst>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41" fontId="0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0" xfId="0" applyNumberFormat="1">
      <alignment vertical="center"/>
    </xf>
    <xf numFmtId="41" fontId="0" fillId="0" borderId="1" xfId="1" quotePrefix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235725</xdr:colOff>
      <xdr:row>2</xdr:row>
      <xdr:rowOff>169050</xdr:rowOff>
    </xdr:from>
    <xdr:to>
      <xdr:col>4</xdr:col>
      <xdr:colOff>552792</xdr:colOff>
      <xdr:row>36</xdr:row>
      <xdr:rowOff>199630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00DC92-99F6-994B-9DC6-E10DB4D04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25" y="626250"/>
          <a:ext cx="3415867" cy="7802980"/>
        </a:xfrm>
        <a:prstGeom prst="rect">
          <a:avLst/>
        </a:prstGeom>
      </xdr:spPr>
    </xdr:pic>
    <xdr:clientData/>
  </xdr:twoCellAnchor>
  <xdr:twoCellAnchor editAs="oneCell">
    <xdr:from>
      <xdr:col>4</xdr:col>
      <xdr:colOff>493963</xdr:colOff>
      <xdr:row>2</xdr:row>
      <xdr:rowOff>104775</xdr:rowOff>
    </xdr:from>
    <xdr:to>
      <xdr:col>9</xdr:col>
      <xdr:colOff>49030</xdr:colOff>
      <xdr:row>36</xdr:row>
      <xdr:rowOff>135354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64366C9-D390-8F43-BB80-A702CB17A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2763" y="561975"/>
          <a:ext cx="3428567" cy="7802979"/>
        </a:xfrm>
        <a:prstGeom prst="rect">
          <a:avLst/>
        </a:prstGeom>
      </xdr:spPr>
    </xdr:pic>
    <xdr:clientData/>
  </xdr:twoCellAnchor>
  <xdr:twoCellAnchor editAs="oneCell">
    <xdr:from>
      <xdr:col>10</xdr:col>
      <xdr:colOff>56877</xdr:colOff>
      <xdr:row>2</xdr:row>
      <xdr:rowOff>114300</xdr:rowOff>
    </xdr:from>
    <xdr:to>
      <xdr:col>14</xdr:col>
      <xdr:colOff>373944</xdr:colOff>
      <xdr:row>36</xdr:row>
      <xdr:rowOff>144880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A3D283D-F763-DA4F-A125-30B1CAA4F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877" y="571500"/>
          <a:ext cx="3415867" cy="7802980"/>
        </a:xfrm>
        <a:prstGeom prst="rect">
          <a:avLst/>
        </a:prstGeom>
      </xdr:spPr>
    </xdr:pic>
    <xdr:clientData/>
  </xdr:twoCellAnchor>
  <xdr:twoCellAnchor editAs="oneCell">
    <xdr:from>
      <xdr:col>0</xdr:col>
      <xdr:colOff>749877</xdr:colOff>
      <xdr:row>8</xdr:row>
      <xdr:rowOff>103908</xdr:rowOff>
    </xdr:from>
    <xdr:to>
      <xdr:col>8</xdr:col>
      <xdr:colOff>432274</xdr:colOff>
      <xdr:row>33</xdr:row>
      <xdr:rowOff>139592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E197967-D1CF-7B45-B2E9-D4BDC869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77" y="1932708"/>
          <a:ext cx="5879997" cy="575068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42</xdr:row>
      <xdr:rowOff>95250</xdr:rowOff>
    </xdr:from>
    <xdr:to>
      <xdr:col>6</xdr:col>
      <xdr:colOff>95250</xdr:colOff>
      <xdr:row>69</xdr:row>
      <xdr:rowOff>212725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DD77CCA-0DB2-D54B-BED3-A2AA4A0BE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9696450"/>
          <a:ext cx="4600575" cy="628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9B82-95E0-D74F-938B-61DA8246721F}">
  <dimension ref="A1:F128"/>
  <sheetViews>
    <sheetView workbookViewId="0">
      <selection activeCell="F17" sqref="F17"/>
    </sheetView>
  </sheetViews>
  <sheetFormatPr baseColWidth="10" defaultRowHeight="18"/>
  <cols>
    <col min="1" max="1" width="26.42578125" customWidth="1"/>
    <col min="2" max="2" width="21.42578125" style="1" customWidth="1"/>
    <col min="3" max="3" width="17.140625" bestFit="1" customWidth="1"/>
  </cols>
  <sheetData>
    <row r="1" spans="1:6">
      <c r="A1" s="3" t="s">
        <v>44</v>
      </c>
      <c r="B1" s="4" t="s">
        <v>45</v>
      </c>
      <c r="C1" s="5" t="s">
        <v>46</v>
      </c>
      <c r="E1" s="1" t="s">
        <v>47</v>
      </c>
      <c r="F1" s="21">
        <f>'입금 및 후원 내역'!E5+'입금 및 후원 내역'!H17</f>
        <v>2040000</v>
      </c>
    </row>
    <row r="2" spans="1:6">
      <c r="A2" s="19" t="s">
        <v>48</v>
      </c>
      <c r="B2" s="42">
        <v>100000</v>
      </c>
      <c r="C2" s="7"/>
      <c r="E2" s="1" t="s">
        <v>50</v>
      </c>
      <c r="F2" s="21">
        <f>SUM(B2:B194)</f>
        <v>951490</v>
      </c>
    </row>
    <row r="3" spans="1:6">
      <c r="A3" s="19" t="s">
        <v>64</v>
      </c>
      <c r="B3" s="43">
        <f>450000 + 10000 * ('입금 및 후원 내역'!C47 - 30)</f>
        <v>470000</v>
      </c>
      <c r="C3" s="7" t="s">
        <v>65</v>
      </c>
      <c r="E3" s="1" t="s">
        <v>51</v>
      </c>
      <c r="F3" s="21">
        <f>F1-F2</f>
        <v>1088510</v>
      </c>
    </row>
    <row r="4" spans="1:6">
      <c r="A4" s="19" t="s">
        <v>66</v>
      </c>
      <c r="B4" s="43">
        <v>338020</v>
      </c>
      <c r="C4" s="7" t="s">
        <v>67</v>
      </c>
    </row>
    <row r="5" spans="1:6">
      <c r="A5" s="19" t="s">
        <v>68</v>
      </c>
      <c r="B5" s="43">
        <v>43470</v>
      </c>
      <c r="C5" s="7" t="s">
        <v>69</v>
      </c>
      <c r="F5" s="44"/>
    </row>
    <row r="6" spans="1:6">
      <c r="A6" s="19"/>
      <c r="B6" s="2"/>
      <c r="C6" s="7"/>
    </row>
    <row r="7" spans="1:6">
      <c r="A7" s="19"/>
      <c r="B7" s="2"/>
      <c r="C7" s="7"/>
    </row>
    <row r="8" spans="1:6">
      <c r="A8" s="19"/>
      <c r="B8" s="2"/>
      <c r="C8" s="7"/>
    </row>
    <row r="9" spans="1:6">
      <c r="A9" s="19"/>
      <c r="B9" s="2"/>
      <c r="C9" s="7"/>
    </row>
    <row r="10" spans="1:6">
      <c r="A10" s="19"/>
      <c r="B10" s="2"/>
      <c r="C10" s="7"/>
    </row>
    <row r="11" spans="1:6">
      <c r="A11" s="19"/>
      <c r="B11" s="2"/>
      <c r="C11" s="7"/>
    </row>
    <row r="12" spans="1:6">
      <c r="A12" s="19"/>
      <c r="B12" s="2"/>
      <c r="C12" s="7"/>
    </row>
    <row r="13" spans="1:6">
      <c r="A13" s="19"/>
      <c r="B13" s="2"/>
      <c r="C13" s="7"/>
    </row>
    <row r="14" spans="1:6">
      <c r="A14" s="19"/>
      <c r="B14" s="2"/>
      <c r="C14" s="7"/>
    </row>
    <row r="15" spans="1:6">
      <c r="A15" s="19"/>
      <c r="B15" s="2"/>
      <c r="C15" s="7"/>
    </row>
    <row r="16" spans="1:6">
      <c r="A16" s="19"/>
      <c r="B16" s="2"/>
      <c r="C16" s="7"/>
    </row>
    <row r="17" spans="1:3">
      <c r="A17" s="19"/>
      <c r="B17" s="2"/>
      <c r="C17" s="7"/>
    </row>
    <row r="18" spans="1:3">
      <c r="A18" s="19"/>
      <c r="B18" s="2"/>
      <c r="C18" s="7"/>
    </row>
    <row r="19" spans="1:3">
      <c r="A19" s="19"/>
      <c r="B19" s="2"/>
      <c r="C19" s="7"/>
    </row>
    <row r="20" spans="1:3">
      <c r="A20" s="19"/>
      <c r="B20" s="2"/>
      <c r="C20" s="7"/>
    </row>
    <row r="21" spans="1:3">
      <c r="A21" s="19"/>
      <c r="B21" s="2"/>
      <c r="C21" s="7"/>
    </row>
    <row r="22" spans="1:3">
      <c r="A22" s="19"/>
      <c r="B22" s="2"/>
      <c r="C22" s="7"/>
    </row>
    <row r="23" spans="1:3">
      <c r="A23" s="19"/>
      <c r="B23" s="2"/>
      <c r="C23" s="7"/>
    </row>
    <row r="24" spans="1:3">
      <c r="A24" s="19"/>
      <c r="B24" s="2"/>
      <c r="C24" s="7"/>
    </row>
    <row r="25" spans="1:3">
      <c r="A25" s="19"/>
      <c r="B25" s="2"/>
      <c r="C25" s="7"/>
    </row>
    <row r="26" spans="1:3">
      <c r="A26" s="19"/>
      <c r="B26" s="2"/>
      <c r="C26" s="7"/>
    </row>
    <row r="27" spans="1:3">
      <c r="A27" s="19"/>
      <c r="B27" s="2"/>
      <c r="C27" s="7"/>
    </row>
    <row r="28" spans="1:3">
      <c r="A28" s="19"/>
      <c r="B28" s="2"/>
      <c r="C28" s="7"/>
    </row>
    <row r="29" spans="1:3">
      <c r="A29" s="19"/>
      <c r="B29" s="2"/>
      <c r="C29" s="7"/>
    </row>
    <row r="30" spans="1:3">
      <c r="A30" s="19"/>
      <c r="B30" s="2"/>
      <c r="C30" s="7"/>
    </row>
    <row r="31" spans="1:3">
      <c r="A31" s="19"/>
      <c r="B31" s="2"/>
      <c r="C31" s="7"/>
    </row>
    <row r="32" spans="1:3">
      <c r="A32" s="19"/>
      <c r="B32" s="2"/>
      <c r="C32" s="7"/>
    </row>
    <row r="33" spans="1:3">
      <c r="A33" s="19"/>
      <c r="B33" s="2"/>
      <c r="C33" s="7"/>
    </row>
    <row r="34" spans="1:3">
      <c r="A34" s="19"/>
      <c r="B34" s="2"/>
      <c r="C34" s="7"/>
    </row>
    <row r="35" spans="1:3">
      <c r="A35" s="19"/>
      <c r="B35" s="2"/>
      <c r="C35" s="7"/>
    </row>
    <row r="36" spans="1:3">
      <c r="A36" s="19"/>
      <c r="B36" s="2"/>
      <c r="C36" s="7"/>
    </row>
    <row r="37" spans="1:3">
      <c r="A37" s="19"/>
      <c r="B37" s="2"/>
      <c r="C37" s="7"/>
    </row>
    <row r="38" spans="1:3">
      <c r="A38" s="19"/>
      <c r="B38" s="2"/>
      <c r="C38" s="7"/>
    </row>
    <row r="39" spans="1:3">
      <c r="A39" s="19"/>
      <c r="B39" s="2"/>
      <c r="C39" s="7"/>
    </row>
    <row r="40" spans="1:3">
      <c r="A40" s="19"/>
      <c r="B40" s="2"/>
      <c r="C40" s="7"/>
    </row>
    <row r="41" spans="1:3">
      <c r="A41" s="19"/>
      <c r="B41" s="2"/>
      <c r="C41" s="7"/>
    </row>
    <row r="42" spans="1:3">
      <c r="A42" s="19"/>
      <c r="B42" s="2"/>
      <c r="C42" s="7"/>
    </row>
    <row r="43" spans="1:3">
      <c r="A43" s="19"/>
      <c r="B43" s="2"/>
      <c r="C43" s="7"/>
    </row>
    <row r="44" spans="1:3">
      <c r="A44" s="19"/>
      <c r="B44" s="2"/>
      <c r="C44" s="7"/>
    </row>
    <row r="45" spans="1:3">
      <c r="A45" s="19"/>
      <c r="B45" s="2"/>
      <c r="C45" s="7"/>
    </row>
    <row r="46" spans="1:3">
      <c r="A46" s="19"/>
      <c r="B46" s="2"/>
      <c r="C46" s="7"/>
    </row>
    <row r="47" spans="1:3">
      <c r="A47" s="19"/>
      <c r="B47" s="2"/>
      <c r="C47" s="7"/>
    </row>
    <row r="48" spans="1:3">
      <c r="A48" s="19"/>
      <c r="B48" s="2"/>
      <c r="C48" s="7"/>
    </row>
    <row r="49" spans="1:3">
      <c r="A49" s="19"/>
      <c r="B49" s="2"/>
      <c r="C49" s="7"/>
    </row>
    <row r="50" spans="1:3">
      <c r="A50" s="19"/>
      <c r="B50" s="2"/>
      <c r="C50" s="7"/>
    </row>
    <row r="51" spans="1:3">
      <c r="A51" s="19"/>
      <c r="B51" s="2"/>
      <c r="C51" s="7"/>
    </row>
    <row r="52" spans="1:3">
      <c r="A52" s="19"/>
      <c r="B52" s="2"/>
      <c r="C52" s="7"/>
    </row>
    <row r="53" spans="1:3">
      <c r="A53" s="19"/>
      <c r="B53" s="2"/>
      <c r="C53" s="7"/>
    </row>
    <row r="54" spans="1:3">
      <c r="A54" s="19"/>
      <c r="B54" s="2"/>
      <c r="C54" s="7"/>
    </row>
    <row r="55" spans="1:3">
      <c r="A55" s="19"/>
      <c r="B55" s="2"/>
      <c r="C55" s="7"/>
    </row>
    <row r="56" spans="1:3">
      <c r="A56" s="19"/>
      <c r="B56" s="2"/>
      <c r="C56" s="7"/>
    </row>
    <row r="57" spans="1:3">
      <c r="A57" s="19"/>
      <c r="B57" s="2"/>
      <c r="C57" s="7"/>
    </row>
    <row r="58" spans="1:3">
      <c r="A58" s="19"/>
      <c r="B58" s="2"/>
      <c r="C58" s="7"/>
    </row>
    <row r="59" spans="1:3">
      <c r="A59" s="19"/>
      <c r="B59" s="2"/>
      <c r="C59" s="7"/>
    </row>
    <row r="60" spans="1:3">
      <c r="A60" s="19"/>
      <c r="B60" s="2"/>
      <c r="C60" s="7"/>
    </row>
    <row r="61" spans="1:3">
      <c r="A61" s="19"/>
      <c r="B61" s="2"/>
      <c r="C61" s="7"/>
    </row>
    <row r="62" spans="1:3">
      <c r="A62" s="19"/>
      <c r="B62" s="2"/>
      <c r="C62" s="7"/>
    </row>
    <row r="63" spans="1:3">
      <c r="A63" s="19"/>
      <c r="B63" s="2"/>
      <c r="C63" s="7"/>
    </row>
    <row r="64" spans="1:3">
      <c r="A64" s="19"/>
      <c r="B64" s="2"/>
      <c r="C64" s="7"/>
    </row>
    <row r="65" spans="1:3">
      <c r="A65" s="19"/>
      <c r="B65" s="2"/>
      <c r="C65" s="7"/>
    </row>
    <row r="66" spans="1:3">
      <c r="A66" s="19"/>
      <c r="B66" s="2"/>
      <c r="C66" s="7"/>
    </row>
    <row r="67" spans="1:3">
      <c r="A67" s="19"/>
      <c r="B67" s="2"/>
      <c r="C67" s="7"/>
    </row>
    <row r="68" spans="1:3">
      <c r="A68" s="19"/>
      <c r="B68" s="2"/>
      <c r="C68" s="7"/>
    </row>
    <row r="69" spans="1:3">
      <c r="A69" s="19"/>
      <c r="B69" s="2"/>
      <c r="C69" s="7"/>
    </row>
    <row r="70" spans="1:3">
      <c r="A70" s="19"/>
      <c r="B70" s="2"/>
      <c r="C70" s="7"/>
    </row>
    <row r="71" spans="1:3">
      <c r="A71" s="19"/>
      <c r="B71" s="2"/>
      <c r="C71" s="7"/>
    </row>
    <row r="72" spans="1:3">
      <c r="A72" s="19"/>
      <c r="B72" s="2"/>
      <c r="C72" s="7"/>
    </row>
    <row r="73" spans="1:3">
      <c r="A73" s="19"/>
      <c r="B73" s="2"/>
      <c r="C73" s="7"/>
    </row>
    <row r="74" spans="1:3">
      <c r="A74" s="19"/>
      <c r="B74" s="2"/>
      <c r="C74" s="7"/>
    </row>
    <row r="75" spans="1:3">
      <c r="A75" s="19"/>
      <c r="B75" s="2"/>
      <c r="C75" s="7"/>
    </row>
    <row r="76" spans="1:3">
      <c r="A76" s="19"/>
      <c r="B76" s="2"/>
      <c r="C76" s="7"/>
    </row>
    <row r="77" spans="1:3">
      <c r="A77" s="19"/>
      <c r="B77" s="2"/>
      <c r="C77" s="7"/>
    </row>
    <row r="78" spans="1:3">
      <c r="A78" s="19"/>
      <c r="B78" s="2"/>
      <c r="C78" s="7"/>
    </row>
    <row r="79" spans="1:3">
      <c r="A79" s="19"/>
      <c r="B79" s="2"/>
      <c r="C79" s="7"/>
    </row>
    <row r="80" spans="1:3">
      <c r="A80" s="19"/>
      <c r="B80" s="2"/>
      <c r="C80" s="7"/>
    </row>
    <row r="81" spans="1:3">
      <c r="A81" s="19"/>
      <c r="B81" s="2"/>
      <c r="C81" s="7"/>
    </row>
    <row r="82" spans="1:3">
      <c r="A82" s="19"/>
      <c r="B82" s="2"/>
      <c r="C82" s="7"/>
    </row>
    <row r="83" spans="1:3">
      <c r="A83" s="19"/>
      <c r="B83" s="2"/>
      <c r="C83" s="7"/>
    </row>
    <row r="84" spans="1:3">
      <c r="A84" s="19"/>
      <c r="B84" s="2"/>
      <c r="C84" s="7"/>
    </row>
    <row r="85" spans="1:3">
      <c r="A85" s="19"/>
      <c r="B85" s="2"/>
      <c r="C85" s="7"/>
    </row>
    <row r="86" spans="1:3">
      <c r="A86" s="19"/>
      <c r="B86" s="2"/>
      <c r="C86" s="7"/>
    </row>
    <row r="87" spans="1:3">
      <c r="A87" s="19"/>
      <c r="B87" s="2"/>
      <c r="C87" s="7"/>
    </row>
    <row r="88" spans="1:3">
      <c r="A88" s="19"/>
      <c r="B88" s="2"/>
      <c r="C88" s="7"/>
    </row>
    <row r="89" spans="1:3">
      <c r="A89" s="19"/>
      <c r="B89" s="2"/>
      <c r="C89" s="7"/>
    </row>
    <row r="90" spans="1:3">
      <c r="A90" s="19"/>
      <c r="B90" s="2"/>
      <c r="C90" s="7"/>
    </row>
    <row r="91" spans="1:3">
      <c r="A91" s="19"/>
      <c r="B91" s="2"/>
      <c r="C91" s="7"/>
    </row>
    <row r="92" spans="1:3">
      <c r="A92" s="19"/>
      <c r="B92" s="2"/>
      <c r="C92" s="7"/>
    </row>
    <row r="93" spans="1:3">
      <c r="A93" s="19"/>
      <c r="B93" s="2"/>
      <c r="C93" s="7"/>
    </row>
    <row r="94" spans="1:3">
      <c r="A94" s="19"/>
      <c r="B94" s="2"/>
      <c r="C94" s="7"/>
    </row>
    <row r="95" spans="1:3">
      <c r="A95" s="19"/>
      <c r="B95" s="2"/>
      <c r="C95" s="7"/>
    </row>
    <row r="96" spans="1:3">
      <c r="A96" s="19"/>
      <c r="B96" s="2"/>
      <c r="C96" s="7"/>
    </row>
    <row r="97" spans="1:3">
      <c r="A97" s="19"/>
      <c r="B97" s="2"/>
      <c r="C97" s="7"/>
    </row>
    <row r="98" spans="1:3">
      <c r="A98" s="19"/>
      <c r="B98" s="2"/>
      <c r="C98" s="7"/>
    </row>
    <row r="99" spans="1:3">
      <c r="A99" s="19"/>
      <c r="B99" s="2"/>
      <c r="C99" s="7"/>
    </row>
    <row r="100" spans="1:3">
      <c r="A100" s="19"/>
      <c r="B100" s="2"/>
      <c r="C100" s="7"/>
    </row>
    <row r="101" spans="1:3">
      <c r="A101" s="19"/>
      <c r="B101" s="2"/>
      <c r="C101" s="7"/>
    </row>
    <row r="102" spans="1:3">
      <c r="A102" s="19"/>
      <c r="B102" s="2"/>
      <c r="C102" s="7"/>
    </row>
    <row r="103" spans="1:3">
      <c r="A103" s="19"/>
      <c r="B103" s="2"/>
      <c r="C103" s="7"/>
    </row>
    <row r="104" spans="1:3">
      <c r="A104" s="19"/>
      <c r="B104" s="2"/>
      <c r="C104" s="7"/>
    </row>
    <row r="105" spans="1:3">
      <c r="A105" s="19"/>
      <c r="B105" s="2"/>
      <c r="C105" s="7"/>
    </row>
    <row r="106" spans="1:3">
      <c r="A106" s="19"/>
      <c r="B106" s="2"/>
      <c r="C106" s="7"/>
    </row>
    <row r="107" spans="1:3">
      <c r="A107" s="19"/>
      <c r="B107" s="2"/>
      <c r="C107" s="7"/>
    </row>
    <row r="108" spans="1:3">
      <c r="A108" s="19"/>
      <c r="B108" s="2"/>
      <c r="C108" s="7"/>
    </row>
    <row r="109" spans="1:3">
      <c r="A109" s="19"/>
      <c r="B109" s="2"/>
      <c r="C109" s="7"/>
    </row>
    <row r="110" spans="1:3">
      <c r="A110" s="19"/>
      <c r="B110" s="2"/>
      <c r="C110" s="7"/>
    </row>
    <row r="111" spans="1:3">
      <c r="A111" s="19"/>
      <c r="B111" s="2"/>
      <c r="C111" s="7"/>
    </row>
    <row r="112" spans="1:3">
      <c r="A112" s="19"/>
      <c r="B112" s="2"/>
      <c r="C112" s="7"/>
    </row>
    <row r="113" spans="1:3">
      <c r="A113" s="19"/>
      <c r="B113" s="2"/>
      <c r="C113" s="7"/>
    </row>
    <row r="114" spans="1:3">
      <c r="A114" s="19"/>
      <c r="B114" s="2"/>
      <c r="C114" s="7"/>
    </row>
    <row r="115" spans="1:3">
      <c r="A115" s="19"/>
      <c r="B115" s="2"/>
      <c r="C115" s="7"/>
    </row>
    <row r="116" spans="1:3">
      <c r="A116" s="19"/>
      <c r="B116" s="2"/>
      <c r="C116" s="7"/>
    </row>
    <row r="117" spans="1:3">
      <c r="A117" s="19"/>
      <c r="B117" s="2"/>
      <c r="C117" s="7"/>
    </row>
    <row r="118" spans="1:3">
      <c r="A118" s="19"/>
      <c r="B118" s="2"/>
      <c r="C118" s="7"/>
    </row>
    <row r="119" spans="1:3">
      <c r="A119" s="19"/>
      <c r="B119" s="2"/>
      <c r="C119" s="7"/>
    </row>
    <row r="120" spans="1:3">
      <c r="A120" s="19"/>
      <c r="B120" s="2"/>
      <c r="C120" s="7"/>
    </row>
    <row r="121" spans="1:3">
      <c r="A121" s="19"/>
      <c r="B121" s="2"/>
      <c r="C121" s="7"/>
    </row>
    <row r="122" spans="1:3">
      <c r="A122" s="19"/>
      <c r="B122" s="2"/>
      <c r="C122" s="7"/>
    </row>
    <row r="123" spans="1:3">
      <c r="A123" s="19"/>
      <c r="B123" s="2"/>
      <c r="C123" s="7"/>
    </row>
    <row r="124" spans="1:3">
      <c r="A124" s="19"/>
      <c r="B124" s="2"/>
      <c r="C124" s="7"/>
    </row>
    <row r="125" spans="1:3">
      <c r="A125" s="19"/>
      <c r="B125" s="2"/>
      <c r="C125" s="7"/>
    </row>
    <row r="126" spans="1:3">
      <c r="A126" s="19"/>
      <c r="B126" s="2"/>
      <c r="C126" s="7"/>
    </row>
    <row r="127" spans="1:3">
      <c r="A127" s="19"/>
      <c r="B127" s="2"/>
      <c r="C127" s="7"/>
    </row>
    <row r="128" spans="1:3" ht="19" thickBot="1">
      <c r="A128" s="20"/>
      <c r="B128" s="9"/>
      <c r="C128" s="1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A0B2-1E4C-4749-99DE-63646BDF63E8}">
  <dimension ref="B1:L47"/>
  <sheetViews>
    <sheetView tabSelected="1" zoomScale="89" workbookViewId="0">
      <selection activeCell="I21" sqref="I21"/>
    </sheetView>
  </sheetViews>
  <sheetFormatPr baseColWidth="10" defaultRowHeight="18"/>
  <cols>
    <col min="1" max="1" width="2.7109375" customWidth="1"/>
    <col min="2" max="3" width="10.7109375" style="1"/>
    <col min="4" max="4" width="13.42578125" style="1" customWidth="1"/>
    <col min="6" max="6" width="2.7109375" customWidth="1"/>
    <col min="7" max="8" width="10.7109375" style="1"/>
    <col min="9" max="9" width="17.85546875" style="12" bestFit="1" customWidth="1"/>
    <col min="10" max="10" width="2.7109375" customWidth="1"/>
    <col min="11" max="11" width="10.7109375" style="1"/>
    <col min="12" max="12" width="23" bestFit="1" customWidth="1"/>
  </cols>
  <sheetData>
    <row r="1" spans="2:12" ht="15" customHeight="1" thickBot="1"/>
    <row r="2" spans="2:12" ht="19" thickBot="1">
      <c r="B2" s="35" t="s">
        <v>33</v>
      </c>
      <c r="C2" s="36"/>
      <c r="D2" s="36"/>
      <c r="E2" s="37"/>
      <c r="G2" s="38" t="s">
        <v>38</v>
      </c>
      <c r="H2" s="39"/>
      <c r="I2" s="40"/>
      <c r="K2" s="38" t="s">
        <v>52</v>
      </c>
      <c r="L2" s="40"/>
    </row>
    <row r="3" spans="2:12">
      <c r="B3" s="29" t="s">
        <v>34</v>
      </c>
      <c r="C3" s="30"/>
      <c r="D3" s="4" t="s">
        <v>35</v>
      </c>
      <c r="E3" s="5">
        <f>COUNTIF(D7:D46, "O")</f>
        <v>29</v>
      </c>
      <c r="G3" s="14" t="s">
        <v>39</v>
      </c>
      <c r="H3" s="15" t="s">
        <v>40</v>
      </c>
      <c r="I3" s="16" t="s">
        <v>41</v>
      </c>
      <c r="K3" s="14" t="s">
        <v>53</v>
      </c>
      <c r="L3" s="16" t="s">
        <v>54</v>
      </c>
    </row>
    <row r="4" spans="2:12">
      <c r="B4" s="31"/>
      <c r="C4" s="32"/>
      <c r="D4" s="2" t="s">
        <v>36</v>
      </c>
      <c r="E4" s="26">
        <v>60000</v>
      </c>
      <c r="G4" s="6" t="s">
        <v>6</v>
      </c>
      <c r="H4" s="13">
        <v>200000</v>
      </c>
      <c r="I4" s="17" t="s">
        <v>42</v>
      </c>
      <c r="K4" s="6" t="s">
        <v>18</v>
      </c>
      <c r="L4" s="7" t="s">
        <v>55</v>
      </c>
    </row>
    <row r="5" spans="2:12" ht="19" thickBot="1">
      <c r="B5" s="33"/>
      <c r="C5" s="34"/>
      <c r="D5" s="9" t="s">
        <v>37</v>
      </c>
      <c r="E5" s="27">
        <f>E4*E3</f>
        <v>1740000</v>
      </c>
      <c r="G5" s="6" t="s">
        <v>30</v>
      </c>
      <c r="H5" s="13">
        <v>100000</v>
      </c>
      <c r="I5" s="17" t="s">
        <v>49</v>
      </c>
      <c r="K5" s="6" t="s">
        <v>24</v>
      </c>
      <c r="L5" s="7" t="s">
        <v>72</v>
      </c>
    </row>
    <row r="6" spans="2:12">
      <c r="B6" s="23" t="s">
        <v>0</v>
      </c>
      <c r="C6" s="24" t="s">
        <v>1</v>
      </c>
      <c r="D6" s="24" t="s">
        <v>2</v>
      </c>
      <c r="E6" s="25" t="s">
        <v>5</v>
      </c>
      <c r="G6" s="6"/>
      <c r="H6" s="2"/>
      <c r="I6" s="17"/>
      <c r="K6" s="6" t="s">
        <v>73</v>
      </c>
      <c r="L6" s="7" t="s">
        <v>74</v>
      </c>
    </row>
    <row r="7" spans="2:12">
      <c r="B7" s="6">
        <v>1</v>
      </c>
      <c r="C7" s="2" t="s">
        <v>6</v>
      </c>
      <c r="D7" s="2" t="s">
        <v>12</v>
      </c>
      <c r="E7" s="7" t="s">
        <v>10</v>
      </c>
      <c r="G7" s="6"/>
      <c r="H7" s="2"/>
      <c r="I7" s="17"/>
      <c r="K7" s="6"/>
      <c r="L7" s="7"/>
    </row>
    <row r="8" spans="2:12">
      <c r="B8" s="6">
        <v>2</v>
      </c>
      <c r="C8" s="2" t="s">
        <v>7</v>
      </c>
      <c r="D8" s="2"/>
      <c r="E8" s="7" t="s">
        <v>10</v>
      </c>
      <c r="G8" s="6"/>
      <c r="H8" s="2"/>
      <c r="I8" s="17"/>
      <c r="K8" s="6"/>
      <c r="L8" s="7"/>
    </row>
    <row r="9" spans="2:12">
      <c r="B9" s="6">
        <v>3</v>
      </c>
      <c r="C9" s="2" t="s">
        <v>8</v>
      </c>
      <c r="D9" s="2"/>
      <c r="E9" s="7" t="s">
        <v>10</v>
      </c>
      <c r="G9" s="6"/>
      <c r="H9" s="2"/>
      <c r="I9" s="17"/>
      <c r="K9" s="6"/>
      <c r="L9" s="7"/>
    </row>
    <row r="10" spans="2:12">
      <c r="B10" s="6">
        <v>4</v>
      </c>
      <c r="C10" s="2" t="s">
        <v>9</v>
      </c>
      <c r="D10" s="2"/>
      <c r="E10" s="7" t="s">
        <v>10</v>
      </c>
      <c r="G10" s="6"/>
      <c r="H10" s="2"/>
      <c r="I10" s="17"/>
      <c r="K10" s="6"/>
      <c r="L10" s="7"/>
    </row>
    <row r="11" spans="2:12">
      <c r="B11" s="6">
        <v>5</v>
      </c>
      <c r="C11" s="2" t="s">
        <v>3</v>
      </c>
      <c r="D11" s="2" t="s">
        <v>12</v>
      </c>
      <c r="E11" s="7" t="s">
        <v>11</v>
      </c>
      <c r="G11" s="6"/>
      <c r="H11" s="2"/>
      <c r="I11" s="17"/>
      <c r="K11" s="6"/>
      <c r="L11" s="7"/>
    </row>
    <row r="12" spans="2:12">
      <c r="B12" s="6">
        <v>6</v>
      </c>
      <c r="C12" s="2" t="s">
        <v>4</v>
      </c>
      <c r="D12" s="2" t="s">
        <v>12</v>
      </c>
      <c r="E12" s="7" t="s">
        <v>11</v>
      </c>
      <c r="G12" s="6"/>
      <c r="H12" s="2"/>
      <c r="I12" s="17"/>
      <c r="K12" s="6"/>
      <c r="L12" s="7"/>
    </row>
    <row r="13" spans="2:12">
      <c r="B13" s="6">
        <v>7</v>
      </c>
      <c r="C13" s="2" t="s">
        <v>13</v>
      </c>
      <c r="D13" s="2" t="s">
        <v>12</v>
      </c>
      <c r="E13" s="7"/>
      <c r="G13" s="6"/>
      <c r="H13" s="2"/>
      <c r="I13" s="17"/>
      <c r="K13" s="6"/>
      <c r="L13" s="7"/>
    </row>
    <row r="14" spans="2:12">
      <c r="B14" s="6">
        <v>8</v>
      </c>
      <c r="C14" s="2" t="s">
        <v>14</v>
      </c>
      <c r="D14" s="2" t="s">
        <v>12</v>
      </c>
      <c r="E14" s="7"/>
      <c r="G14" s="6"/>
      <c r="H14" s="2"/>
      <c r="I14" s="17"/>
      <c r="K14" s="6"/>
      <c r="L14" s="7"/>
    </row>
    <row r="15" spans="2:12">
      <c r="B15" s="6">
        <v>9</v>
      </c>
      <c r="C15" s="2" t="s">
        <v>15</v>
      </c>
      <c r="D15" s="2" t="s">
        <v>12</v>
      </c>
      <c r="E15" s="7"/>
      <c r="G15" s="6"/>
      <c r="H15" s="2"/>
      <c r="I15" s="17"/>
      <c r="K15" s="6"/>
      <c r="L15" s="7"/>
    </row>
    <row r="16" spans="2:12" ht="19" thickBot="1">
      <c r="B16" s="6">
        <v>10</v>
      </c>
      <c r="C16" s="2" t="s">
        <v>16</v>
      </c>
      <c r="D16" s="2" t="s">
        <v>12</v>
      </c>
      <c r="E16" s="7"/>
      <c r="G16" s="8"/>
      <c r="H16" s="9"/>
      <c r="I16" s="18"/>
      <c r="K16" s="8"/>
      <c r="L16" s="10"/>
    </row>
    <row r="17" spans="2:8" ht="19" thickBot="1">
      <c r="B17" s="6">
        <v>11</v>
      </c>
      <c r="C17" s="2" t="s">
        <v>17</v>
      </c>
      <c r="D17" s="2" t="s">
        <v>12</v>
      </c>
      <c r="E17" s="7"/>
      <c r="G17" s="22" t="s">
        <v>43</v>
      </c>
      <c r="H17" s="28">
        <f>SUM(H4:H16)</f>
        <v>300000</v>
      </c>
    </row>
    <row r="18" spans="2:8">
      <c r="B18" s="6">
        <v>12</v>
      </c>
      <c r="C18" s="2" t="s">
        <v>18</v>
      </c>
      <c r="D18" s="2" t="s">
        <v>12</v>
      </c>
      <c r="E18" s="7"/>
    </row>
    <row r="19" spans="2:8">
      <c r="B19" s="6">
        <v>13</v>
      </c>
      <c r="C19" s="2" t="s">
        <v>19</v>
      </c>
      <c r="D19" s="2" t="s">
        <v>12</v>
      </c>
      <c r="E19" s="7"/>
    </row>
    <row r="20" spans="2:8">
      <c r="B20" s="6">
        <v>14</v>
      </c>
      <c r="C20" s="2" t="s">
        <v>20</v>
      </c>
      <c r="D20" s="2" t="s">
        <v>12</v>
      </c>
      <c r="E20" s="7"/>
    </row>
    <row r="21" spans="2:8">
      <c r="B21" s="6">
        <v>15</v>
      </c>
      <c r="C21" s="2" t="s">
        <v>32</v>
      </c>
      <c r="D21" s="2" t="s">
        <v>12</v>
      </c>
      <c r="E21" s="7"/>
    </row>
    <row r="22" spans="2:8">
      <c r="B22" s="6">
        <v>16</v>
      </c>
      <c r="C22" s="2" t="s">
        <v>21</v>
      </c>
      <c r="D22" s="2" t="s">
        <v>12</v>
      </c>
      <c r="E22" s="7"/>
    </row>
    <row r="23" spans="2:8">
      <c r="B23" s="6">
        <v>17</v>
      </c>
      <c r="C23" s="2" t="s">
        <v>22</v>
      </c>
      <c r="D23" s="2" t="s">
        <v>12</v>
      </c>
      <c r="E23" s="7"/>
    </row>
    <row r="24" spans="2:8">
      <c r="B24" s="6">
        <v>18</v>
      </c>
      <c r="C24" s="2" t="s">
        <v>23</v>
      </c>
      <c r="D24" s="2" t="s">
        <v>12</v>
      </c>
      <c r="E24" s="7"/>
    </row>
    <row r="25" spans="2:8">
      <c r="B25" s="6">
        <v>19</v>
      </c>
      <c r="C25" s="2" t="s">
        <v>58</v>
      </c>
      <c r="D25" s="2" t="s">
        <v>12</v>
      </c>
      <c r="E25" s="7"/>
    </row>
    <row r="26" spans="2:8">
      <c r="B26" s="6">
        <v>20</v>
      </c>
      <c r="C26" s="2" t="s">
        <v>25</v>
      </c>
      <c r="D26" s="2" t="s">
        <v>12</v>
      </c>
      <c r="E26" s="7"/>
    </row>
    <row r="27" spans="2:8">
      <c r="B27" s="6">
        <v>21</v>
      </c>
      <c r="C27" s="2" t="s">
        <v>26</v>
      </c>
      <c r="D27" s="2" t="s">
        <v>12</v>
      </c>
      <c r="E27" s="7"/>
    </row>
    <row r="28" spans="2:8">
      <c r="B28" s="6">
        <v>22</v>
      </c>
      <c r="C28" s="2" t="s">
        <v>27</v>
      </c>
      <c r="D28" s="2" t="s">
        <v>12</v>
      </c>
      <c r="E28" s="7"/>
    </row>
    <row r="29" spans="2:8">
      <c r="B29" s="6">
        <v>23</v>
      </c>
      <c r="C29" s="2" t="s">
        <v>28</v>
      </c>
      <c r="D29" s="2" t="s">
        <v>12</v>
      </c>
      <c r="E29" s="7"/>
    </row>
    <row r="30" spans="2:8">
      <c r="B30" s="6">
        <v>24</v>
      </c>
      <c r="C30" s="2" t="s">
        <v>29</v>
      </c>
      <c r="D30" s="2" t="s">
        <v>12</v>
      </c>
      <c r="E30" s="7"/>
      <c r="F30" s="11"/>
    </row>
    <row r="31" spans="2:8">
      <c r="B31" s="6">
        <v>25</v>
      </c>
      <c r="C31" s="2" t="s">
        <v>30</v>
      </c>
      <c r="D31" s="2" t="s">
        <v>12</v>
      </c>
      <c r="E31" s="7"/>
    </row>
    <row r="32" spans="2:8">
      <c r="B32" s="6">
        <v>26</v>
      </c>
      <c r="C32" s="2" t="s">
        <v>31</v>
      </c>
      <c r="D32" s="2" t="s">
        <v>12</v>
      </c>
      <c r="E32" s="7"/>
    </row>
    <row r="33" spans="2:5">
      <c r="B33" s="6">
        <v>27</v>
      </c>
      <c r="C33" s="2" t="s">
        <v>59</v>
      </c>
      <c r="D33" s="2" t="s">
        <v>12</v>
      </c>
      <c r="E33" s="7"/>
    </row>
    <row r="34" spans="2:5">
      <c r="B34" s="6">
        <v>28</v>
      </c>
      <c r="C34" s="2" t="s">
        <v>60</v>
      </c>
      <c r="D34" s="2" t="s">
        <v>12</v>
      </c>
      <c r="E34" s="7"/>
    </row>
    <row r="35" spans="2:5">
      <c r="B35" s="6">
        <v>29</v>
      </c>
      <c r="C35" s="2" t="s">
        <v>61</v>
      </c>
      <c r="D35" s="2" t="s">
        <v>12</v>
      </c>
      <c r="E35" s="7"/>
    </row>
    <row r="36" spans="2:5">
      <c r="B36" s="6">
        <v>30</v>
      </c>
      <c r="C36" s="2" t="s">
        <v>62</v>
      </c>
      <c r="D36" s="2" t="s">
        <v>12</v>
      </c>
      <c r="E36" s="7"/>
    </row>
    <row r="37" spans="2:5">
      <c r="B37" s="6">
        <v>31</v>
      </c>
      <c r="C37" s="2" t="s">
        <v>63</v>
      </c>
      <c r="D37" s="2" t="s">
        <v>12</v>
      </c>
      <c r="E37" s="7"/>
    </row>
    <row r="38" spans="2:5">
      <c r="B38" s="6">
        <v>32</v>
      </c>
      <c r="C38" s="2" t="s">
        <v>70</v>
      </c>
      <c r="D38" s="2" t="s">
        <v>12</v>
      </c>
      <c r="E38" s="7"/>
    </row>
    <row r="39" spans="2:5">
      <c r="B39" s="6">
        <v>33</v>
      </c>
      <c r="C39" s="2"/>
      <c r="D39" s="2"/>
      <c r="E39" s="7"/>
    </row>
    <row r="40" spans="2:5">
      <c r="B40" s="6">
        <v>34</v>
      </c>
      <c r="C40" s="2"/>
      <c r="D40" s="2"/>
      <c r="E40" s="7"/>
    </row>
    <row r="41" spans="2:5">
      <c r="B41" s="6">
        <v>35</v>
      </c>
      <c r="C41" s="2"/>
      <c r="D41" s="2"/>
      <c r="E41" s="7"/>
    </row>
    <row r="42" spans="2:5">
      <c r="B42" s="6">
        <v>36</v>
      </c>
      <c r="C42" s="2"/>
      <c r="D42" s="2"/>
      <c r="E42" s="7"/>
    </row>
    <row r="43" spans="2:5">
      <c r="B43" s="6">
        <v>37</v>
      </c>
      <c r="C43" s="2"/>
      <c r="D43" s="2"/>
      <c r="E43" s="7"/>
    </row>
    <row r="44" spans="2:5">
      <c r="B44" s="6">
        <v>38</v>
      </c>
      <c r="D44" s="2"/>
      <c r="E44" s="7"/>
    </row>
    <row r="45" spans="2:5">
      <c r="B45" s="6">
        <v>39</v>
      </c>
      <c r="C45" s="2"/>
      <c r="D45" s="2"/>
      <c r="E45" s="7"/>
    </row>
    <row r="46" spans="2:5" ht="19" thickBot="1">
      <c r="B46" s="45">
        <v>40</v>
      </c>
      <c r="C46" s="46"/>
      <c r="D46" s="9"/>
      <c r="E46" s="10"/>
    </row>
    <row r="47" spans="2:5" ht="19" thickBot="1">
      <c r="B47" s="47" t="s">
        <v>71</v>
      </c>
      <c r="C47" s="48">
        <f>COUNTA(C7:C46)</f>
        <v>32</v>
      </c>
    </row>
  </sheetData>
  <mergeCells count="4">
    <mergeCell ref="B3:C5"/>
    <mergeCell ref="B2:E2"/>
    <mergeCell ref="G2:I2"/>
    <mergeCell ref="K2:L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8EA6-72CD-5840-B254-D0635C424CE8}">
  <dimension ref="A1:C42"/>
  <sheetViews>
    <sheetView zoomScaleNormal="100" workbookViewId="0">
      <selection activeCell="H50" sqref="H50"/>
    </sheetView>
  </sheetViews>
  <sheetFormatPr baseColWidth="10" defaultColWidth="8.7109375" defaultRowHeight="18"/>
  <cols>
    <col min="23" max="23" width="14" bestFit="1" customWidth="1"/>
  </cols>
  <sheetData>
    <row r="1" spans="1:3">
      <c r="A1" t="s">
        <v>8</v>
      </c>
      <c r="B1" t="s">
        <v>56</v>
      </c>
      <c r="C1" s="41">
        <v>338020</v>
      </c>
    </row>
    <row r="42" spans="1:3">
      <c r="A42" t="s">
        <v>7</v>
      </c>
      <c r="B42" t="s">
        <v>57</v>
      </c>
      <c r="C42">
        <v>43470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사용 내역</vt:lpstr>
      <vt:lpstr>입금 및 후원 내역</vt:lpstr>
      <vt:lpstr>영수증 스캔본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2025-01-03T13:12:38Z</dcterms:created>
  <dcterms:modified xsi:type="dcterms:W3CDTF">2025-01-07T12:58:49Z</dcterms:modified>
</cp:coreProperties>
</file>