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24 - Excels Conditional Functions/"/>
    </mc:Choice>
  </mc:AlternateContent>
  <xr:revisionPtr revIDLastSave="1485" documentId="13_ncr:1_{6BF69C48-EB2D-479A-8B64-84A9AC67A521}" xr6:coauthVersionLast="47" xr6:coauthVersionMax="47" xr10:uidLastSave="{0260F2D5-CDBE-4880-B609-C382B35D47A2}"/>
  <bookViews>
    <workbookView xWindow="-16560" yWindow="-103" windowWidth="16663" windowHeight="8863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Totals">'IF Function'!$F$5:$F$9</definedName>
    <definedName name="Week_1">'IF Function'!$B$5:$B$9</definedName>
    <definedName name="Week_2">'IF Function'!$C$5:$C$9</definedName>
    <definedName name="Week_3">'IF Function'!$D$5:$D$9</definedName>
    <definedName name="Week_4">'IF Function'!$E$5:$E$9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4" l="1"/>
  <c r="H7" i="4"/>
  <c r="H8" i="4"/>
  <c r="H9" i="4"/>
  <c r="H5" i="4"/>
  <c r="F10" i="4"/>
  <c r="E10" i="4"/>
  <c r="D10" i="4"/>
  <c r="C10" i="4"/>
  <c r="B10" i="4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<sst xmlns="http://schemas.openxmlformats.org/spreadsheetml/2006/main" count="1527" uniqueCount="284">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</sst>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5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0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0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tabSelected="1" zoomScaleNormal="100" workbookViewId="0">
      <selection activeCell="H5" sqref="H5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280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IF(F5&gt;=Monthly_Goal,"YES","NO")</f>
        <v>YES</v>
      </c>
      <c r="I5" s="2"/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IF(F6&gt;=Monthly_Goal,"YES","NO")</f>
        <v>NO</v>
      </c>
      <c r="I6" s="2"/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IF(F7&gt;=Monthly_Goal,"YES","NO")</f>
        <v>NO</v>
      </c>
      <c r="I7" s="2"/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IF(F8&gt;=Monthly_Goal,"YES","NO")</f>
        <v>YES</v>
      </c>
      <c r="I8" s="2"/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IF(F9&gt;=Monthly_Goal,"YES","NO")</f>
        <v>YES</v>
      </c>
      <c r="I9" s="2"/>
    </row>
    <row r="10" spans="1:9" ht="14">
      <c r="A10" s="48" t="s">
        <v>223</v>
      </c>
      <c r="B10" s="53">
        <f>SUM(Week_1)</f>
        <v>40402</v>
      </c>
      <c r="C10" s="53">
        <f>SUM(Week_2)</f>
        <v>42555</v>
      </c>
      <c r="D10" s="53">
        <f>SUM(Week_3)</f>
        <v>46630</v>
      </c>
      <c r="E10" s="53">
        <f>SUM(Week_4)</f>
        <v>46624</v>
      </c>
      <c r="F10" s="53">
        <f>SUM(Totals)</f>
        <v>176211</v>
      </c>
    </row>
    <row r="11" spans="1:9" ht="14">
      <c r="A11" s="49"/>
    </row>
    <row r="12" spans="1:9" ht="16.5" customHeight="1">
      <c r="A12" s="124" t="s">
        <v>13</v>
      </c>
      <c r="B12" s="125"/>
      <c r="C12" s="125"/>
      <c r="D12" s="125"/>
      <c r="E12" s="126"/>
      <c r="F12" s="3"/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0" t="s">
        <v>242</v>
      </c>
      <c r="B1" s="70" t="s">
        <v>18</v>
      </c>
      <c r="C1" s="70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0" t="s">
        <v>17</v>
      </c>
      <c r="C2" s="40" t="s">
        <v>18</v>
      </c>
      <c r="E2" s="130" t="s">
        <v>166</v>
      </c>
      <c r="F2" s="130"/>
    </row>
    <row r="3" spans="2:6" ht="13">
      <c r="B3" s="25" t="s">
        <v>25</v>
      </c>
      <c r="C3" s="25" t="s">
        <v>26</v>
      </c>
      <c r="E3" s="131" t="str">
        <f>CONCATENATE(C3," ",B3)</f>
        <v>Howard Smith</v>
      </c>
      <c r="F3" s="132"/>
    </row>
    <row r="4" spans="2:6" ht="13">
      <c r="B4" s="25" t="s">
        <v>30</v>
      </c>
      <c r="C4" s="25" t="s">
        <v>31</v>
      </c>
      <c r="E4" s="131"/>
      <c r="F4" s="132"/>
    </row>
    <row r="5" spans="2:6" ht="13">
      <c r="B5" s="25" t="s">
        <v>33</v>
      </c>
      <c r="C5" s="25" t="s">
        <v>34</v>
      </c>
      <c r="E5" s="131"/>
      <c r="F5" s="132"/>
    </row>
    <row r="6" spans="2:6" ht="13">
      <c r="B6" s="25" t="s">
        <v>36</v>
      </c>
      <c r="C6" s="25" t="s">
        <v>37</v>
      </c>
      <c r="E6" s="131"/>
      <c r="F6" s="132"/>
    </row>
    <row r="7" spans="2:6" ht="13">
      <c r="B7" s="25" t="s">
        <v>41</v>
      </c>
      <c r="C7" s="25" t="s">
        <v>42</v>
      </c>
      <c r="E7" s="131"/>
      <c r="F7" s="132"/>
    </row>
    <row r="8" spans="2:6" ht="13">
      <c r="B8" s="25" t="s">
        <v>45</v>
      </c>
      <c r="C8" s="25" t="s">
        <v>46</v>
      </c>
      <c r="E8" s="131"/>
      <c r="F8" s="132"/>
    </row>
    <row r="9" spans="2:6" ht="13">
      <c r="B9" s="25" t="s">
        <v>48</v>
      </c>
      <c r="C9" s="25" t="s">
        <v>49</v>
      </c>
      <c r="E9" s="131"/>
      <c r="F9" s="132"/>
    </row>
    <row r="10" spans="2:6" ht="13">
      <c r="B10" s="25" t="s">
        <v>52</v>
      </c>
      <c r="C10" s="25" t="s">
        <v>53</v>
      </c>
      <c r="E10" s="131"/>
      <c r="F10" s="132"/>
    </row>
    <row r="11" spans="2:6" ht="13">
      <c r="B11" s="25" t="s">
        <v>56</v>
      </c>
      <c r="C11" s="25" t="s">
        <v>57</v>
      </c>
      <c r="E11" s="131"/>
      <c r="F11" s="132"/>
    </row>
    <row r="12" spans="2:6" ht="13">
      <c r="B12" s="25" t="s">
        <v>59</v>
      </c>
      <c r="C12" s="25" t="s">
        <v>60</v>
      </c>
      <c r="E12" s="131"/>
      <c r="F12" s="132"/>
    </row>
    <row r="13" spans="2:6" ht="13">
      <c r="B13" s="25" t="s">
        <v>62</v>
      </c>
      <c r="C13" s="25" t="s">
        <v>63</v>
      </c>
      <c r="E13" s="131"/>
      <c r="F13" s="132"/>
    </row>
    <row r="14" spans="2:6" ht="13">
      <c r="B14" s="25" t="s">
        <v>66</v>
      </c>
      <c r="C14" s="25" t="s">
        <v>67</v>
      </c>
      <c r="E14" s="131"/>
      <c r="F14" s="132"/>
    </row>
    <row r="15" spans="2:6" ht="13">
      <c r="B15" s="25" t="s">
        <v>25</v>
      </c>
      <c r="C15" s="25" t="s">
        <v>69</v>
      </c>
      <c r="E15" s="131"/>
      <c r="F15" s="132"/>
    </row>
    <row r="16" spans="2:6" ht="13">
      <c r="B16" s="25" t="s">
        <v>71</v>
      </c>
      <c r="C16" s="25" t="s">
        <v>72</v>
      </c>
      <c r="E16" s="131"/>
      <c r="F16" s="132"/>
    </row>
    <row r="17" spans="2:6" ht="13">
      <c r="B17" s="25" t="s">
        <v>74</v>
      </c>
      <c r="C17" s="25" t="s">
        <v>75</v>
      </c>
      <c r="E17" s="131"/>
      <c r="F17" s="132"/>
    </row>
    <row r="18" spans="2:6" ht="13">
      <c r="B18" s="25" t="s">
        <v>77</v>
      </c>
      <c r="C18" s="25" t="s">
        <v>78</v>
      </c>
      <c r="E18" s="131"/>
      <c r="F18" s="132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2.5"/>
  <cols>
    <col min="1" max="1" width="20.26953125" bestFit="1" customWidth="1"/>
    <col min="2" max="2" width="12.7265625" bestFit="1" customWidth="1"/>
  </cols>
  <sheetData>
    <row r="2" spans="1:2" ht="13">
      <c r="A2" s="69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71">
        <v>9550</v>
      </c>
      <c r="C5" s="71">
        <v>9230</v>
      </c>
      <c r="D5" s="71">
        <v>8500</v>
      </c>
      <c r="E5" s="71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71">
        <v>5975</v>
      </c>
      <c r="C6" s="71">
        <v>6900</v>
      </c>
      <c r="D6" s="71">
        <v>8500</v>
      </c>
      <c r="E6" s="71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71">
        <v>7425</v>
      </c>
      <c r="C7" s="71">
        <v>8580</v>
      </c>
      <c r="D7" s="71">
        <v>9910</v>
      </c>
      <c r="E7" s="71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71">
        <v>9560</v>
      </c>
      <c r="C8" s="71">
        <v>10150</v>
      </c>
      <c r="D8" s="71">
        <v>10200</v>
      </c>
      <c r="E8" s="71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72">
        <v>7892</v>
      </c>
      <c r="C9" s="72">
        <v>7695</v>
      </c>
      <c r="D9" s="72">
        <v>9520</v>
      </c>
      <c r="E9" s="72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6" t="s">
        <v>254</v>
      </c>
      <c r="B2" s="91">
        <v>220000</v>
      </c>
      <c r="C2" s="73"/>
      <c r="D2" s="95" t="s">
        <v>253</v>
      </c>
    </row>
    <row r="3" spans="1:4" ht="13.5" thickBot="1">
      <c r="A3" s="96" t="s">
        <v>252</v>
      </c>
      <c r="B3" s="92">
        <v>0.08</v>
      </c>
      <c r="C3" s="73"/>
      <c r="D3" s="94"/>
    </row>
    <row r="4" spans="1:4" ht="13">
      <c r="A4" s="96" t="s">
        <v>251</v>
      </c>
      <c r="B4" s="93">
        <v>300</v>
      </c>
      <c r="C4" s="73"/>
      <c r="D4" s="7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272</v>
      </c>
      <c r="H3" s="101" t="s">
        <v>279</v>
      </c>
    </row>
    <row r="4" spans="1:8" ht="16" thickBot="1">
      <c r="A4" s="88" t="s">
        <v>278</v>
      </c>
      <c r="B4" s="99" t="s">
        <v>277</v>
      </c>
      <c r="C4" s="99" t="s">
        <v>276</v>
      </c>
      <c r="D4" s="99" t="s">
        <v>275</v>
      </c>
      <c r="E4" s="99" t="s">
        <v>274</v>
      </c>
      <c r="F4" s="73"/>
      <c r="G4" s="102" t="s">
        <v>273</v>
      </c>
      <c r="H4" s="103" t="s">
        <v>272</v>
      </c>
    </row>
    <row r="5" spans="1:8" ht="15.5">
      <c r="A5" s="86" t="s">
        <v>271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270</v>
      </c>
      <c r="B6" s="87">
        <v>0</v>
      </c>
      <c r="C6" s="85">
        <v>0</v>
      </c>
      <c r="D6" s="85">
        <v>0</v>
      </c>
      <c r="E6" s="85">
        <v>0</v>
      </c>
      <c r="F6" s="73"/>
      <c r="G6" s="84">
        <v>1.84</v>
      </c>
      <c r="H6" s="83">
        <f>G6*(B6+C6+D6+E6)</f>
        <v>0</v>
      </c>
    </row>
    <row r="7" spans="1:8" ht="15.5">
      <c r="A7" s="86" t="s">
        <v>269</v>
      </c>
      <c r="B7" s="85">
        <v>0</v>
      </c>
      <c r="C7" s="85">
        <v>0</v>
      </c>
      <c r="D7" s="85">
        <v>0</v>
      </c>
      <c r="E7" s="85">
        <v>0</v>
      </c>
      <c r="F7" s="73"/>
      <c r="G7" s="84">
        <v>1.45</v>
      </c>
      <c r="H7" s="83">
        <f>G7*(B7+C7+D7+E7)</f>
        <v>0</v>
      </c>
    </row>
    <row r="8" spans="1:8" ht="15.5">
      <c r="A8" s="97" t="s">
        <v>268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267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254</v>
      </c>
      <c r="C2" s="106">
        <v>220000</v>
      </c>
    </row>
    <row r="3" spans="2:3" ht="13">
      <c r="B3" s="96" t="s">
        <v>252</v>
      </c>
      <c r="C3" s="107">
        <v>0.08</v>
      </c>
    </row>
    <row r="4" spans="2:3" ht="13">
      <c r="B4" s="96" t="s">
        <v>251</v>
      </c>
      <c r="C4" s="108">
        <f>25*12</f>
        <v>300</v>
      </c>
    </row>
    <row r="6" spans="2:3">
      <c r="C6" s="75"/>
    </row>
    <row r="7" spans="2:3" ht="15.5">
      <c r="B7" s="110" t="s">
        <v>250</v>
      </c>
      <c r="C7" s="109">
        <f>-PMT(C3/12,C4,C2)</f>
        <v>1697.9956826206067</v>
      </c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266</v>
      </c>
      <c r="C2" s="110" t="s">
        <v>265</v>
      </c>
      <c r="D2" s="110" t="s">
        <v>264</v>
      </c>
      <c r="E2" s="110" t="s">
        <v>263</v>
      </c>
      <c r="F2" s="110" t="s">
        <v>262</v>
      </c>
      <c r="G2" s="110" t="s">
        <v>261</v>
      </c>
    </row>
    <row r="3" spans="2:7" ht="13">
      <c r="B3" s="111" t="s">
        <v>258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257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256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255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260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33" t="s">
        <v>259</v>
      </c>
      <c r="C10" s="133"/>
    </row>
    <row r="11" spans="2:7" ht="13">
      <c r="B11" s="113" t="s">
        <v>258</v>
      </c>
      <c r="C11" s="114">
        <v>3.3000000000000002E-2</v>
      </c>
    </row>
    <row r="12" spans="2:7" ht="13">
      <c r="B12" s="113" t="s">
        <v>257</v>
      </c>
      <c r="C12" s="114">
        <v>2.3E-2</v>
      </c>
    </row>
    <row r="13" spans="2:7" ht="13">
      <c r="B13" s="113" t="s">
        <v>256</v>
      </c>
      <c r="C13" s="114">
        <v>4.2999999999999997E-2</v>
      </c>
    </row>
    <row r="14" spans="2:7" ht="13">
      <c r="B14" s="113" t="s">
        <v>255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H3" sqref="H3"/>
    </sheetView>
  </sheetViews>
  <sheetFormatPr defaultColWidth="9.1796875" defaultRowHeight="12.5"/>
  <cols>
    <col min="1" max="1" width="13.26953125" style="18" bestFit="1" customWidth="1"/>
    <col min="2" max="2" width="14.54296875" style="18" bestFit="1" customWidth="1"/>
    <col min="3" max="3" width="12" style="18" customWidth="1"/>
    <col min="4" max="4" width="12.54296875" style="18" bestFit="1" customWidth="1"/>
    <col min="5" max="5" width="12.1796875" style="18" bestFit="1" customWidth="1"/>
    <col min="6" max="6" width="9.1796875" style="18"/>
    <col min="7" max="7" width="13.7265625" style="18" customWidth="1"/>
    <col min="8" max="9" width="12.7265625" style="18" bestFit="1" customWidth="1"/>
    <col min="10" max="16384" width="9.1796875" style="18"/>
  </cols>
  <sheetData>
    <row r="2" spans="1:9" ht="15.5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5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/>
      <c r="I3" s="27"/>
    </row>
    <row r="4" spans="1:9" ht="13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5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/>
      <c r="I5" s="27"/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D3" sqref="D3"/>
    </sheetView>
  </sheetViews>
  <sheetFormatPr defaultRowHeight="12.5"/>
  <cols>
    <col min="1" max="1" width="3.453125" customWidth="1"/>
    <col min="2" max="3" width="13.81640625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VLOOKUP($B3,'Master Emp List'!$A$1:$I$38,3,FALSE)</f>
        <v>Howard</v>
      </c>
      <c r="D3" s="11"/>
      <c r="E3" s="11"/>
      <c r="F3" s="11"/>
      <c r="G3" s="66"/>
    </row>
    <row r="4" spans="2:7">
      <c r="B4" s="10">
        <v>1056</v>
      </c>
      <c r="C4" s="11" t="str">
        <f>VLOOKUP($B4,'Master Emp List'!$A$1:$I$38,3,FALSE)</f>
        <v>Joe</v>
      </c>
      <c r="D4" s="11"/>
      <c r="E4" s="11"/>
      <c r="F4" s="11"/>
      <c r="G4" s="66"/>
    </row>
    <row r="5" spans="2:7">
      <c r="B5" s="10">
        <v>1067</v>
      </c>
      <c r="C5" s="11" t="str">
        <f>VLOOKUP($B5,'Master Emp List'!$A$1:$I$38,3,FALSE)</f>
        <v>Gail</v>
      </c>
      <c r="D5" s="11"/>
      <c r="E5" s="11"/>
      <c r="F5" s="11"/>
      <c r="G5" s="66"/>
    </row>
    <row r="6" spans="2:7">
      <c r="B6" s="10">
        <v>1075</v>
      </c>
      <c r="C6" s="11" t="str">
        <f>VLOOKUP($B6,'Master Emp List'!$A$1:$I$38,3,FALSE)</f>
        <v>Sheryl</v>
      </c>
      <c r="D6" s="11"/>
      <c r="E6" s="11"/>
      <c r="F6" s="11"/>
      <c r="G6" s="66"/>
    </row>
    <row r="7" spans="2:7">
      <c r="B7" s="10">
        <v>1078</v>
      </c>
      <c r="C7" s="11" t="str">
        <f>VLOOKUP($B7,'Master Emp List'!$A$1:$I$38,3,FALSE)</f>
        <v>Kendrick</v>
      </c>
      <c r="D7" s="11"/>
      <c r="E7" s="11"/>
      <c r="F7" s="11"/>
      <c r="G7" s="66"/>
    </row>
    <row r="8" spans="2:7">
      <c r="B8" s="10">
        <v>1152</v>
      </c>
      <c r="C8" s="11" t="str">
        <f>VLOOKUP($B8,'Master Emp List'!$A$1:$I$38,3,FALSE)</f>
        <v>Mark</v>
      </c>
      <c r="D8" s="11"/>
      <c r="E8" s="11"/>
      <c r="F8" s="11"/>
      <c r="G8" s="66"/>
    </row>
    <row r="9" spans="2:7">
      <c r="B9" s="10">
        <v>1196</v>
      </c>
      <c r="C9" s="11" t="str">
        <f>VLOOKUP($B9,'Master Emp List'!$A$1:$I$38,3,FALSE)</f>
        <v>Katie</v>
      </c>
      <c r="D9" s="11"/>
      <c r="E9" s="11"/>
      <c r="F9" s="11"/>
      <c r="G9" s="66"/>
    </row>
    <row r="10" spans="2:7">
      <c r="B10" s="10">
        <v>1284</v>
      </c>
      <c r="C10" s="11" t="str">
        <f>VLOOKUP($B10,'Master Emp List'!$A$1:$I$38,3,FALSE)</f>
        <v>Frank</v>
      </c>
      <c r="D10" s="11"/>
      <c r="E10" s="11"/>
      <c r="F10" s="11"/>
      <c r="G10" s="66"/>
    </row>
    <row r="11" spans="2:7">
      <c r="B11" s="10"/>
      <c r="C11" s="11" t="e">
        <f>VLOOKUP($B11,'Master Emp List'!$A$1:$I$38,3,FALSE)</f>
        <v>#N/A</v>
      </c>
      <c r="D11" s="11"/>
      <c r="E11" s="11"/>
      <c r="F11" s="11"/>
      <c r="G11" s="66"/>
    </row>
    <row r="12" spans="2:7">
      <c r="B12" s="10"/>
      <c r="C12" s="11" t="e">
        <f>VLOOKUP($B12,'Master Emp List'!$A$1:$I$38,3,FALSE)</f>
        <v>#N/A</v>
      </c>
      <c r="D12" s="11"/>
      <c r="E12" s="11"/>
      <c r="F12" s="11"/>
      <c r="G12" s="66"/>
    </row>
    <row r="13" spans="2:7">
      <c r="B13" s="10"/>
      <c r="C13" s="11" t="e">
        <f>VLOOKUP($B13,'Master Emp List'!$A$1:$I$38,3,FALSE)</f>
        <v>#N/A</v>
      </c>
      <c r="D13" s="11"/>
      <c r="E13" s="11"/>
      <c r="F13" s="11"/>
      <c r="G13" s="66"/>
    </row>
    <row r="14" spans="2:7">
      <c r="B14" s="10">
        <v>1302</v>
      </c>
      <c r="C14" s="11" t="str">
        <f>VLOOKUP($B14,'Master Emp List'!$A$1:$I$38,3,FALSE)</f>
        <v>Randy</v>
      </c>
      <c r="D14" s="11"/>
      <c r="E14" s="11"/>
      <c r="F14" s="11"/>
      <c r="G14" s="66"/>
    </row>
    <row r="15" spans="2:7">
      <c r="B15" s="10">
        <v>1310</v>
      </c>
      <c r="C15" s="11" t="str">
        <f>VLOOKUP($B15,'Master Emp List'!$A$1:$I$38,3,FALSE)</f>
        <v>Ellen</v>
      </c>
      <c r="D15" s="11"/>
      <c r="E15" s="11"/>
      <c r="F15" s="11"/>
      <c r="G15" s="66"/>
    </row>
    <row r="16" spans="2:7">
      <c r="B16" s="10">
        <v>1329</v>
      </c>
      <c r="C16" s="11" t="str">
        <f>VLOOKUP($B16,'Master Emp List'!$A$1:$I$38,3,FALSE)</f>
        <v>Tuome</v>
      </c>
      <c r="D16" s="11"/>
      <c r="E16" s="11"/>
      <c r="F16" s="11"/>
      <c r="G16" s="66"/>
    </row>
    <row r="17" spans="2:7">
      <c r="B17" s="10">
        <v>1333</v>
      </c>
      <c r="C17" s="11" t="str">
        <f>VLOOKUP($B17,'Master Emp List'!$A$1:$I$38,3,FALSE)</f>
        <v>Tadeuz</v>
      </c>
      <c r="D17" s="11"/>
      <c r="E17" s="11"/>
      <c r="F17" s="11"/>
      <c r="G17" s="66"/>
    </row>
    <row r="18" spans="2:7" ht="13" thickBot="1">
      <c r="B18" s="13">
        <v>1368</v>
      </c>
      <c r="C18" s="11" t="str">
        <f>VLOOKUP($B18,'Master Emp List'!$A$1:$I$38,3,FALSE)</f>
        <v>Tammy</v>
      </c>
      <c r="D18" s="11"/>
      <c r="E18" s="11"/>
      <c r="F18" s="11"/>
      <c r="G18" s="6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D3" sqref="D3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List'!$A$2:$G$5,2,FALSE)</f>
        <v>150</v>
      </c>
    </row>
    <row r="6" spans="1:2" ht="13">
      <c r="A6" s="61" t="s">
        <v>228</v>
      </c>
      <c r="B6" s="56"/>
    </row>
    <row r="7" spans="1:2" ht="13.5" thickBot="1">
      <c r="A7" s="62" t="s">
        <v>227</v>
      </c>
      <c r="B7" s="56"/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defaultColWidth="9.1796875" defaultRowHeight="12.5"/>
  <cols>
    <col min="1" max="1" width="14.81640625" style="54" customWidth="1"/>
    <col min="2" max="16384" width="9.1796875" style="54"/>
  </cols>
  <sheetData>
    <row r="2" spans="1:7" ht="13">
      <c r="A2" s="63" t="s">
        <v>238</v>
      </c>
      <c r="B2" s="64" t="s">
        <v>224</v>
      </c>
      <c r="C2" s="64" t="s">
        <v>226</v>
      </c>
      <c r="D2" s="64" t="s">
        <v>237</v>
      </c>
      <c r="E2" s="64" t="s">
        <v>236</v>
      </c>
      <c r="F2" s="64" t="s">
        <v>235</v>
      </c>
      <c r="G2" s="64" t="s">
        <v>225</v>
      </c>
    </row>
    <row r="3" spans="1:7" ht="13">
      <c r="A3" s="65" t="s">
        <v>234</v>
      </c>
      <c r="B3" s="55">
        <v>120</v>
      </c>
      <c r="C3" s="55">
        <v>150</v>
      </c>
      <c r="D3" s="55">
        <v>135</v>
      </c>
      <c r="E3" s="55">
        <v>90</v>
      </c>
      <c r="F3" s="55">
        <v>95</v>
      </c>
      <c r="G3" s="55">
        <v>140</v>
      </c>
    </row>
    <row r="4" spans="1:7" ht="13">
      <c r="A4" s="65" t="s">
        <v>233</v>
      </c>
      <c r="B4" s="55">
        <v>55</v>
      </c>
      <c r="C4" s="55">
        <v>110</v>
      </c>
      <c r="D4" s="55">
        <v>75</v>
      </c>
      <c r="E4" s="55">
        <v>95</v>
      </c>
      <c r="F4" s="55">
        <v>75</v>
      </c>
      <c r="G4" s="55">
        <v>55</v>
      </c>
    </row>
    <row r="5" spans="1:7" ht="13">
      <c r="A5" s="65" t="s">
        <v>232</v>
      </c>
      <c r="B5" s="55">
        <v>70</v>
      </c>
      <c r="C5" s="55">
        <v>115</v>
      </c>
      <c r="D5" s="55">
        <v>65</v>
      </c>
      <c r="E5" s="55">
        <v>55</v>
      </c>
      <c r="F5" s="55">
        <v>85</v>
      </c>
      <c r="G5" s="55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30" zoomScaleNormal="130" workbookViewId="0">
      <selection activeCell="D3" sqref="D3"/>
    </sheetView>
  </sheetViews>
  <sheetFormatPr defaultRowHeight="12.5"/>
  <cols>
    <col min="1" max="1" width="3.1796875" customWidth="1"/>
    <col min="2" max="2" width="10" customWidth="1"/>
    <col min="3" max="3" width="16" customWidth="1"/>
    <col min="4" max="4" width="19" bestFit="1" customWidth="1"/>
    <col min="5" max="5" width="5.1796875" customWidth="1"/>
    <col min="6" max="6" width="18.26953125" bestFit="1" customWidth="1"/>
  </cols>
  <sheetData>
    <row r="2" spans="2:6" ht="41.25" customHeight="1" thickBot="1">
      <c r="C2" s="119" t="s">
        <v>281</v>
      </c>
      <c r="D2" s="122" t="s">
        <v>282</v>
      </c>
    </row>
    <row r="3" spans="2:6" ht="14">
      <c r="B3" s="118" t="s">
        <v>283</v>
      </c>
      <c r="C3" s="120" t="s">
        <v>240</v>
      </c>
      <c r="D3" s="34" t="s">
        <v>241</v>
      </c>
      <c r="F3" s="121" t="s">
        <v>239</v>
      </c>
    </row>
    <row r="4" spans="2:6">
      <c r="B4" s="67">
        <v>1054</v>
      </c>
      <c r="C4" s="67"/>
      <c r="D4" s="67"/>
      <c r="F4" s="68"/>
    </row>
    <row r="5" spans="2:6">
      <c r="B5" s="67">
        <v>1078</v>
      </c>
      <c r="C5" s="67"/>
      <c r="D5" s="67"/>
      <c r="F5" s="68"/>
    </row>
    <row r="6" spans="2:6">
      <c r="B6" s="67">
        <v>1284</v>
      </c>
      <c r="C6" s="67"/>
      <c r="D6" s="67"/>
      <c r="F6" s="68"/>
    </row>
    <row r="7" spans="2:6">
      <c r="B7" s="67">
        <v>1299</v>
      </c>
      <c r="C7" s="67"/>
      <c r="D7" s="67"/>
      <c r="F7" s="68"/>
    </row>
    <row r="8" spans="2:6">
      <c r="B8" s="67">
        <v>1329</v>
      </c>
      <c r="C8" s="67"/>
      <c r="D8" s="67"/>
      <c r="F8" s="68"/>
    </row>
    <row r="9" spans="2:6">
      <c r="B9" s="67">
        <v>1509</v>
      </c>
      <c r="C9" s="67"/>
      <c r="D9" s="67"/>
      <c r="F9" s="68"/>
    </row>
    <row r="10" spans="2:6">
      <c r="C10" s="67"/>
      <c r="D10" s="67"/>
      <c r="F10" s="68"/>
    </row>
    <row r="11" spans="2:6">
      <c r="C11" s="67"/>
      <c r="D11" s="67"/>
      <c r="F11" s="68"/>
    </row>
    <row r="12" spans="2:6">
      <c r="C12" s="67"/>
      <c r="D12" s="67"/>
      <c r="F12" s="68"/>
    </row>
    <row r="13" spans="2:6">
      <c r="C13" s="67"/>
      <c r="D13" s="67"/>
      <c r="F13" s="68"/>
    </row>
    <row r="14" spans="2:6">
      <c r="C14" s="67"/>
      <c r="D14" s="67"/>
      <c r="F14" s="68"/>
    </row>
    <row r="15" spans="2:6">
      <c r="C15" s="67"/>
      <c r="D15" s="67"/>
      <c r="F15" s="68"/>
    </row>
    <row r="16" spans="2:6">
      <c r="C16" s="67"/>
      <c r="D16" s="67"/>
      <c r="F16" s="68"/>
    </row>
    <row r="17" spans="3:6">
      <c r="C17" s="67"/>
      <c r="D17" s="67"/>
      <c r="F17" s="68"/>
    </row>
    <row r="18" spans="3:6">
      <c r="C18" s="67"/>
      <c r="D18" s="67"/>
      <c r="F18" s="68"/>
    </row>
    <row r="19" spans="3:6">
      <c r="C19" s="67"/>
      <c r="D19" s="67"/>
      <c r="F19" s="6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A2" sqref="A2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defaultRowHeight="12.5"/>
  <cols>
    <col min="1" max="1" width="14.453125" customWidth="1"/>
    <col min="2" max="2" width="27.81640625" bestFit="1" customWidth="1"/>
    <col min="3" max="3" width="12.54296875" customWidth="1"/>
    <col min="4" max="4" width="3.17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3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 ht="13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 ht="13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 ht="13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 ht="13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 ht="13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 ht="13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 ht="13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 ht="13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 ht="13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 ht="13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 ht="13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 ht="13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 ht="13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 ht="13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 ht="13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 ht="13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 ht="13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 ht="13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 ht="13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 ht="13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 ht="13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 ht="13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 ht="13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</vt:i4>
      </vt:variant>
    </vt:vector>
  </HeadingPairs>
  <TitlesOfParts>
    <vt:vector size="26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Totals</vt:lpstr>
      <vt:lpstr>Week_1</vt:lpstr>
      <vt:lpstr>Week_2</vt:lpstr>
      <vt:lpstr>Week_3</vt:lpstr>
      <vt:lpstr>Week_4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James Cox</cp:lastModifiedBy>
  <cp:lastPrinted>2016-02-22T19:48:39Z</cp:lastPrinted>
  <dcterms:created xsi:type="dcterms:W3CDTF">2001-09-07T21:10:35Z</dcterms:created>
  <dcterms:modified xsi:type="dcterms:W3CDTF">2024-04-25T11:32:31Z</dcterms:modified>
</cp:coreProperties>
</file>