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8 - Excel PivotTables/"/>
    </mc:Choice>
  </mc:AlternateContent>
  <xr:revisionPtr revIDLastSave="314" documentId="55C0F8F188DDD96CC547EB0156F2312C00657541" xr6:coauthVersionLast="47" xr6:coauthVersionMax="47" xr10:uidLastSave="{58FB6151-6F7F-4470-A922-FC7D70AB8D79}"/>
  <bookViews>
    <workbookView xWindow="-16560" yWindow="-103" windowWidth="16663" windowHeight="8863" firstSheet="12" activeTab="14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April" sheetId="26" r:id="rId15"/>
    <sheet name="Sheet1" sheetId="25" r:id="rId16"/>
    <sheet name="Sales Data" sheetId="20" r:id="rId17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Functions'!$A$1:$F$31</definedName>
    <definedName name="_xlnm._FilterDatabase" localSheetId="16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9" l="1"/>
  <c r="K3" i="19"/>
  <c r="J3" i="19"/>
  <c r="H51" i="21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21" i="20"/>
  <c r="F22" i="20"/>
  <c r="F5" i="20"/>
  <c r="F19" i="20"/>
  <c r="F6" i="20"/>
  <c r="F7" i="20"/>
  <c r="F35" i="20"/>
  <c r="F25" i="20"/>
  <c r="E2" i="7"/>
  <c r="E10" i="7"/>
  <c r="E19" i="7" s="1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H12" i="19" l="1"/>
  <c r="I12" i="19"/>
  <c r="E47" i="7"/>
  <c r="E30" i="7"/>
  <c r="E9" i="7"/>
  <c r="E48" i="7" s="1"/>
</calcChain>
</file>

<file path=xl/sharedStrings.xml><?xml version="1.0" encoding="utf-8"?>
<sst xmlns="http://schemas.openxmlformats.org/spreadsheetml/2006/main" count="5532" uniqueCount="1442">
  <si>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</si>
  <si>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</si>
  <si>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</si>
  <si>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</si>
  <si>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</si>
  <si>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</si>
  <si>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</si>
  <si>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</si>
  <si>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</si>
  <si>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</si>
  <si>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</si>
  <si>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</si>
  <si>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</si>
  <si>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</si>
  <si>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</si>
  <si>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</si>
  <si>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</si>
  <si>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</si>
  <si>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</si>
  <si>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</si>
  <si>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</si>
  <si>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</si>
  <si>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</si>
  <si>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</si>
  <si>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</si>
  <si>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</si>
  <si>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</si>
  <si>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</si>
  <si>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</si>
  <si>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</si>
  <si>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</si>
  <si>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</si>
  <si>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</si>
  <si>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</si>
  <si>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</si>
  <si>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</si>
  <si>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</si>
  <si>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</si>
  <si>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</si>
  <si>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</si>
  <si>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</si>
  <si>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</si>
  <si>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</si>
  <si>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</si>
  <si>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</si>
  <si>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</si>
  <si>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</si>
  <si>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</si>
  <si>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</si>
  <si>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</si>
  <si>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</si>
  <si>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</si>
  <si>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</si>
  <si>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</si>
  <si>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</si>
  <si>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</si>
  <si>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</si>
  <si>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</si>
  <si>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</si>
  <si>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</si>
  <si>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</si>
  <si>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</si>
  <si>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</si>
  <si>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</si>
  <si>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</si>
  <si>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</si>
  <si>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</si>
  <si>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</si>
  <si>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</si>
  <si>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</si>
  <si>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</si>
  <si>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</si>
  <si>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</si>
  <si>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</si>
  <si>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</si>
  <si>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</si>
  <si>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</si>
  <si>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</si>
  <si>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</si>
  <si>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</si>
  <si>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</si>
  <si>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</si>
  <si>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</si>
  <si>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</si>
  <si>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</si>
  <si>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</si>
  <si>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</si>
  <si>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</si>
  <si>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</si>
  <si>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</si>
  <si>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</si>
  <si>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</si>
  <si>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</si>
  <si>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</si>
  <si>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</si>
  <si>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</si>
  <si>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</si>
  <si>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</si>
  <si>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</si>
  <si>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</si>
  <si>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</si>
  <si>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</si>
  <si>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</si>
  <si>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</si>
  <si>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</si>
  <si>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</si>
  <si>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</si>
  <si>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</si>
  <si>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</si>
  <si>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</si>
  <si>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</si>
  <si>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</si>
  <si>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</si>
  <si>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</si>
  <si>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</si>
  <si>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</si>
  <si>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</si>
  <si>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</si>
  <si>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</si>
  <si>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</si>
  <si>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</si>
  <si>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</si>
  <si>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</si>
  <si>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</si>
  <si>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</si>
  <si>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</si>
  <si>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</si>
  <si>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</si>
  <si>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</si>
  <si>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</si>
  <si>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</si>
  <si>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</si>
  <si>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</si>
  <si>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</si>
  <si>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</si>
  <si>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</si>
  <si>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</si>
  <si>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</si>
  <si>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</si>
  <si>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</si>
  <si>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</si>
  <si>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</si>
  <si>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</si>
  <si>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</si>
  <si>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</si>
  <si>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</si>
  <si>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</si>
  <si>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</si>
  <si>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</si>
  <si>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</si>
  <si>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</si>
  <si>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</si>
  <si>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</si>
  <si>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</si>
  <si>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</si>
  <si>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</si>
  <si>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</si>
  <si>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</si>
  <si>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</si>
  <si>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</si>
  <si>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</si>
  <si>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</si>
  <si>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</si>
  <si>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</si>
  <si>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</si>
  <si>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</si>
  <si>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</si>
  <si>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</si>
  <si>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</si>
  <si>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</si>
  <si>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</si>
  <si>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</si>
  <si>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</si>
  <si>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</si>
  <si>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</si>
  <si>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</si>
  <si>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</si>
  <si>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</si>
  <si>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</si>
  <si>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</si>
  <si>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</si>
  <si>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</si>
  <si>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</si>
  <si>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</si>
  <si>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</si>
  <si>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</si>
  <si>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</si>
  <si>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</si>
  <si>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</si>
  <si>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</si>
  <si>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</si>
  <si>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</si>
  <si>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</si>
  <si>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</si>
  <si>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</si>
  <si>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</si>
  <si>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</si>
  <si>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</si>
  <si>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</si>
  <si>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</si>
  <si>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</si>
  <si>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</si>
  <si>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</si>
  <si>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</si>
  <si>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</si>
  <si>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</si>
  <si>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</si>
  <si>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</si>
  <si>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</si>
  <si>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</si>
  <si>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</si>
  <si>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</si>
  <si>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</si>
  <si>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</si>
  <si>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</si>
  <si>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</si>
  <si>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</si>
  <si>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</si>
  <si>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</si>
  <si>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</si>
  <si>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</si>
  <si>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</si>
  <si>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</si>
  <si>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</si>
  <si>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</si>
  <si>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</si>
  <si>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</si>
  <si>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</si>
  <si>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</si>
  <si>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</si>
  <si>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</si>
  <si>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</si>
  <si>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</si>
  <si>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</si>
  <si>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</si>
  <si>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</si>
  <si>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</si>
  <si>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</si>
  <si>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</si>
  <si>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</si>
  <si>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</si>
  <si>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</si>
  <si>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</si>
  <si>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</si>
  <si>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</si>
  <si>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</si>
  <si>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</si>
  <si>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</si>
  <si>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</si>
  <si>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</si>
  <si>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</si>
  <si>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</si>
  <si>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</si>
  <si>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</si>
  <si>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</si>
  <si>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</si>
  <si>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</si>
  <si>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</si>
  <si>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</si>
  <si>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</si>
  <si>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</si>
  <si>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</si>
  <si>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</si>
  <si>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</si>
  <si>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</si>
  <si>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</si>
  <si>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</si>
  <si>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</si>
  <si>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</si>
  <si>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</si>
  <si>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</si>
  <si>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</si>
  <si>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</si>
  <si>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</si>
  <si>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</si>
  <si>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</si>
  <si>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</si>
  <si>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</si>
  <si>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</si>
  <si>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</si>
  <si>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</si>
  <si>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</si>
  <si>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</si>
  <si>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</si>
  <si>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</si>
  <si>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</si>
  <si>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</si>
  <si>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</si>
  <si>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</si>
  <si>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</si>
  <si>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</si>
  <si>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</si>
  <si>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</si>
  <si>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</si>
  <si>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</si>
  <si>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</si>
  <si>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</si>
  <si>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</si>
  <si>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</si>
  <si>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</si>
  <si>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</si>
  <si>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</si>
  <si>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</si>
  <si>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</si>
  <si>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</si>
  <si>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</si>
  <si>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</si>
  <si>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</si>
  <si>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</si>
  <si>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</si>
  <si>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</si>
  <si>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</si>
  <si>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</si>
  <si>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</si>
  <si>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</si>
  <si>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</si>
  <si>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</si>
  <si>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</si>
  <si>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</si>
  <si>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</si>
  <si>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</si>
  <si>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</si>
  <si>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</si>
  <si>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</si>
  <si>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</si>
  <si>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</si>
  <si>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</si>
  <si>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</si>
  <si>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</si>
  <si>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</si>
  <si>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</si>
  <si>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</si>
  <si>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</si>
  <si>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</si>
  <si>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</si>
  <si>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</si>
  <si>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</si>
  <si>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</si>
  <si>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</si>
  <si>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</si>
  <si>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</si>
  <si>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</si>
  <si>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</si>
  <si>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</si>
  <si>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</si>
  <si>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</si>
  <si>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</si>
  <si>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</si>
  <si>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</si>
  <si>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</si>
  <si>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</si>
  <si>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</si>
  <si>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</si>
  <si>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</si>
  <si>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</si>
  <si>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</si>
  <si>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</si>
  <si>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</si>
  <si>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</si>
  <si>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</si>
  <si>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</si>
  <si>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</si>
  <si>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</si>
  <si>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</si>
  <si>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</si>
  <si>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</si>
  <si>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</si>
  <si>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</si>
  <si>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</si>
  <si>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</si>
  <si>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</si>
  <si>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</si>
  <si>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</si>
  <si>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</si>
  <si>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</si>
  <si>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</si>
  <si>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</si>
  <si>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</si>
  <si>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</si>
  <si>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</si>
  <si>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</si>
  <si>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</si>
  <si>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</si>
  <si>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</si>
  <si>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</si>
  <si>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</si>
  <si>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</si>
  <si>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</si>
  <si>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</si>
  <si>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</si>
  <si>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</si>
  <si>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</si>
  <si>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</si>
  <si>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</si>
  <si>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</si>
  <si>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</si>
  <si>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</si>
  <si>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</si>
  <si>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</si>
  <si>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</si>
  <si>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</si>
  <si>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</si>
  <si>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</si>
  <si>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</si>
  <si>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</si>
  <si>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</si>
  <si>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</si>
  <si>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</si>
  <si>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</si>
  <si>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</si>
  <si>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</si>
  <si>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</si>
  <si>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</si>
  <si>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</si>
  <si>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</si>
  <si>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</si>
  <si>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</si>
  <si>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</si>
  <si>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</si>
  <si>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</si>
  <si>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</si>
  <si>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</si>
  <si>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</si>
  <si>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</si>
  <si>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</si>
  <si>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</si>
  <si>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</si>
  <si>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</si>
  <si>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</si>
  <si>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</si>
  <si>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</si>
  <si>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</si>
  <si>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</si>
  <si>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</si>
  <si>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</si>
  <si>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</si>
  <si>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</si>
  <si>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</si>
  <si>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</si>
  <si>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</si>
  <si>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</si>
  <si>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</si>
  <si>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</si>
  <si>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</si>
  <si>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</si>
  <si>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</si>
  <si>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</si>
  <si>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</si>
  <si>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</si>
  <si>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</si>
  <si>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</si>
  <si>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</si>
  <si>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</si>
  <si>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</si>
  <si>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</si>
  <si>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</si>
  <si>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</si>
  <si>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</si>
  <si>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</si>
  <si>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</si>
  <si>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</si>
  <si>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</si>
  <si>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</si>
  <si>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</si>
  <si>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</si>
  <si>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</si>
  <si>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</si>
  <si>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</si>
  <si>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</si>
  <si>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</si>
  <si>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</si>
  <si>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</si>
  <si>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</si>
  <si>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</si>
  <si>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</si>
  <si>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</si>
  <si>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</si>
  <si>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</si>
  <si>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</si>
  <si>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</si>
  <si>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</si>
  <si>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</si>
  <si>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</si>
  <si>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</si>
  <si>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</si>
  <si>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</si>
  <si>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</si>
  <si>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</si>
  <si>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</si>
  <si>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</si>
  <si>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</si>
  <si>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</si>
  <si>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</si>
  <si>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</si>
  <si>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</si>
  <si>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</si>
  <si>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</si>
  <si>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</si>
  <si>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</si>
  <si>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</si>
  <si>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</si>
  <si>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</si>
  <si>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</si>
  <si>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</si>
  <si>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</si>
  <si>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</si>
  <si>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</si>
  <si>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</si>
  <si>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</si>
  <si>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</si>
  <si>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</si>
  <si>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</si>
  <si>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</si>
  <si>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</si>
  <si>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</si>
  <si>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</si>
  <si>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</si>
  <si>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</si>
  <si>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</si>
  <si>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</si>
  <si>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</si>
  <si>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</si>
  <si>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</si>
  <si>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</si>
  <si>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</si>
  <si>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</si>
  <si>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</si>
  <si>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</si>
  <si>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</si>
  <si>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</si>
  <si>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</si>
  <si>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</si>
  <si>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</si>
  <si>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</si>
  <si>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</si>
  <si>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</si>
  <si>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</si>
  <si>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</si>
  <si>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</si>
  <si>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</si>
  <si>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</si>
  <si>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</si>
  <si>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</si>
  <si>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</si>
  <si>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</si>
  <si>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</si>
  <si>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</si>
  <si>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</si>
  <si>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</si>
  <si>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</si>
  <si>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</si>
  <si>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</si>
  <si>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</si>
  <si>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</si>
  <si>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</si>
  <si>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</si>
  <si>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</si>
  <si>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</si>
  <si>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</si>
  <si>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</si>
  <si>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</si>
  <si>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</si>
  <si>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</si>
  <si>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</si>
  <si>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</si>
  <si>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</si>
  <si>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</si>
  <si>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</si>
  <si>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</si>
  <si>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</si>
  <si>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</si>
  <si>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</si>
  <si>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</si>
  <si>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</si>
  <si>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</si>
  <si>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</si>
  <si>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</si>
  <si>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</si>
  <si>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</si>
  <si>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</si>
  <si>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</si>
  <si>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</si>
  <si>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</si>
  <si>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</si>
  <si>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</si>
  <si>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</si>
  <si>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</si>
  <si>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</si>
  <si>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</si>
  <si>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</si>
  <si>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</si>
  <si>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</si>
  <si>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</si>
  <si>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</si>
  <si>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</si>
  <si>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</si>
  <si>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</si>
  <si>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</si>
  <si>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</si>
  <si>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</si>
  <si>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</si>
  <si>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</si>
  <si>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</si>
  <si>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</si>
  <si>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</si>
  <si>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</si>
  <si>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</si>
  <si>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</si>
  <si>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</si>
  <si>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</si>
  <si>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</si>
  <si>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</si>
  <si>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</si>
  <si>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</si>
  <si>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</si>
  <si>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</si>
  <si>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</si>
  <si>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</si>
  <si>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</si>
  <si>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</si>
  <si>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</si>
  <si>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</si>
  <si>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</si>
  <si>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</si>
  <si>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</si>
  <si>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</si>
  <si>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</si>
  <si>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</si>
  <si>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</si>
  <si>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</si>
  <si>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</si>
  <si>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</si>
  <si>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</si>
  <si>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</si>
  <si>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</si>
  <si>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</si>
  <si>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</si>
  <si>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</si>
  <si>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</si>
  <si>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</si>
  <si>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</si>
  <si>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</si>
  <si>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</si>
  <si>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</si>
  <si>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</si>
  <si>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</si>
  <si>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</si>
  <si>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</si>
  <si>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</si>
  <si>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</si>
  <si>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</si>
  <si>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</si>
  <si>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</si>
  <si>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</si>
  <si>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</si>
  <si>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</si>
  <si>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</si>
  <si>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</si>
  <si>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</si>
  <si>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</si>
  <si>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</si>
  <si>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</si>
  <si>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</si>
  <si>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</si>
  <si>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</si>
  <si>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</si>
  <si>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</si>
  <si>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</si>
  <si>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</si>
  <si>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</si>
  <si>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</si>
  <si>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</si>
  <si>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</si>
  <si>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</si>
  <si>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</si>
  <si>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</si>
  <si>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</si>
  <si>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</si>
  <si>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</si>
  <si>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</si>
  <si>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</si>
  <si>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</si>
  <si>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</si>
  <si>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</si>
  <si>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</si>
  <si>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</si>
  <si>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</si>
  <si>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</si>
  <si>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</si>
  <si>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</si>
  <si>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</si>
  <si>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</si>
  <si>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</si>
  <si>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</si>
  <si>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</si>
  <si>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</si>
  <si>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</si>
  <si>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</si>
  <si>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</si>
  <si>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</si>
  <si>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</si>
  <si>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</si>
  <si>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</si>
  <si>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</si>
  <si>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</si>
  <si>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</si>
  <si>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</si>
  <si>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</si>
  <si>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</si>
  <si>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</si>
  <si>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</si>
  <si>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</si>
  <si>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</si>
  <si>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</si>
  <si>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</si>
  <si>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</si>
  <si>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</si>
  <si>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</si>
  <si>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</si>
  <si>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</si>
  <si>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</si>
  <si>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</si>
  <si>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</si>
  <si>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</si>
  <si>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</si>
  <si>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</si>
  <si>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</si>
  <si>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</si>
  <si>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</si>
  <si>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</si>
  <si>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</si>
  <si>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</si>
  <si>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</si>
  <si>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</si>
  <si>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</si>
  <si>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</si>
  <si>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</si>
  <si>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</si>
  <si>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</si>
  <si>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</si>
  <si>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</si>
  <si>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</si>
  <si>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</si>
  <si>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</si>
  <si>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</si>
  <si>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</si>
  <si>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</si>
  <si>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</si>
  <si>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</si>
  <si>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</si>
  <si>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</si>
  <si>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</si>
  <si>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</si>
  <si>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</si>
  <si>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</si>
  <si>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</si>
  <si>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</si>
  <si>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</si>
  <si>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</si>
  <si>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</si>
  <si>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</si>
  <si>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</si>
  <si>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</si>
  <si>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</si>
  <si>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</si>
  <si>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</si>
  <si>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</si>
  <si>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</si>
  <si>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</si>
  <si>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</si>
  <si>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</si>
  <si>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</si>
  <si>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</si>
  <si>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</si>
  <si>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</si>
  <si>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</si>
  <si>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</si>
  <si>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</si>
  <si>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</si>
  <si>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</si>
  <si>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</si>
  <si>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</si>
  <si>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</si>
  <si>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</si>
  <si>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</si>
  <si>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</si>
  <si>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</si>
  <si>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</si>
  <si>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</si>
  <si>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</si>
  <si>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</si>
  <si>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</si>
  <si>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</si>
  <si>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</si>
  <si>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</si>
  <si>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</si>
  <si>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</si>
  <si>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</si>
  <si>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</si>
  <si>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</si>
  <si>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</si>
  <si>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</si>
  <si>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</si>
  <si>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</si>
  <si>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</si>
  <si>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</si>
  <si>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</si>
  <si>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</si>
  <si>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</si>
  <si>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</si>
  <si>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</si>
  <si>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</si>
  <si>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</si>
  <si>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</si>
  <si>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</si>
  <si>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</si>
  <si>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</si>
  <si>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</si>
  <si>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</si>
  <si>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</si>
  <si>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</si>
  <si>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</si>
  <si>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</si>
  <si>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</si>
  <si>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</si>
  <si>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</si>
  <si>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</si>
  <si>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</si>
  <si>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</si>
  <si>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</si>
  <si>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</si>
  <si>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</si>
  <si>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</si>
  <si>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</si>
  <si>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</si>
  <si>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</si>
  <si>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</si>
  <si>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</si>
  <si>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</si>
  <si>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</si>
  <si>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</si>
  <si>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</si>
  <si>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</si>
  <si>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</si>
  <si>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</si>
  <si>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</si>
  <si>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</si>
  <si>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</si>
  <si>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</si>
  <si>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</si>
  <si>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</si>
  <si>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</si>
  <si>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</si>
  <si>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</si>
  <si>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</si>
  <si>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</si>
  <si>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</si>
  <si>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</si>
  <si>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</si>
  <si>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</si>
  <si>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</si>
  <si>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</si>
  <si>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</si>
  <si>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</si>
  <si>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</si>
  <si>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</si>
  <si>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</si>
  <si>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</si>
  <si>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</si>
  <si>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</si>
  <si>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</si>
  <si>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</si>
  <si>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</si>
  <si>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</si>
  <si>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</si>
  <si>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</si>
  <si>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</si>
  <si>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</si>
  <si>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</si>
  <si>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</si>
  <si>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</si>
  <si>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</si>
  <si>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</si>
  <si>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</si>
  <si>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</si>
  <si>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</si>
  <si>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</si>
  <si>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</si>
  <si>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</si>
  <si>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</si>
  <si>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</si>
  <si>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</si>
  <si>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</si>
  <si>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</si>
  <si>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</si>
  <si>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</si>
  <si>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</si>
  <si>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</si>
  <si>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</si>
  <si>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</si>
  <si>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</si>
  <si>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</si>
  <si>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</si>
  <si>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</si>
  <si>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</si>
  <si>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</si>
  <si>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</si>
  <si>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</si>
  <si>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</si>
  <si>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</si>
  <si>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</si>
  <si>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</si>
  <si>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</si>
  <si>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</si>
  <si>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</si>
  <si>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</si>
  <si>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</si>
  <si>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</si>
  <si>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</si>
  <si>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</si>
  <si>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</si>
  <si>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</si>
  <si>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</si>
  <si>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</si>
  <si>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</si>
  <si>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</si>
  <si>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</si>
  <si>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</si>
  <si>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</si>
  <si>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</si>
  <si>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</si>
  <si>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</si>
  <si>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</si>
  <si>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</si>
  <si>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</si>
  <si>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</si>
  <si>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</si>
  <si>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</si>
  <si>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</si>
  <si>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</si>
  <si>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</si>
  <si>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</si>
  <si>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</si>
  <si>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</si>
  <si>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</si>
  <si>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</si>
  <si>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</si>
  <si>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</si>
  <si>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</si>
  <si>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</si>
  <si>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</si>
  <si>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</si>
  <si>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</si>
  <si>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</si>
  <si>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</si>
  <si>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</si>
  <si>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</si>
  <si>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</si>
  <si>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</si>
  <si>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</si>
  <si>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</si>
  <si>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</si>
  <si>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</si>
  <si>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</si>
  <si>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</si>
  <si>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</si>
  <si>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</si>
  <si>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</si>
  <si>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</si>
  <si>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</si>
  <si>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</si>
  <si>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</si>
  <si>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</si>
  <si>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</si>
  <si>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</si>
  <si>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</si>
  <si>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</si>
  <si>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</si>
  <si>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</si>
  <si>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</si>
  <si>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</si>
  <si>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</si>
  <si>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</si>
  <si>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</si>
  <si>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</si>
  <si>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</si>
  <si>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</si>
  <si>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</si>
  <si>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</si>
  <si>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</si>
  <si>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</si>
  <si>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</si>
  <si>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</si>
  <si>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</si>
  <si>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</si>
  <si>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</si>
  <si>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</si>
  <si>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</si>
  <si>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</si>
  <si>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</si>
  <si>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</si>
  <si>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</si>
  <si>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</si>
  <si>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</si>
  <si>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</si>
  <si>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</si>
  <si>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</si>
  <si>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</si>
  <si>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</si>
  <si>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</si>
  <si>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</si>
  <si>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</si>
  <si>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</si>
  <si>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</si>
  <si>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</si>
  <si>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</si>
  <si>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</si>
  <si>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</si>
  <si>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</si>
  <si>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</si>
  <si>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</si>
  <si>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</si>
  <si>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</si>
  <si>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</si>
  <si>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</si>
  <si>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</si>
  <si>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</si>
  <si>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</si>
  <si>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</si>
  <si>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</si>
  <si>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</si>
  <si>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</si>
  <si>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</si>
  <si>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</si>
  <si>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</si>
  <si>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</si>
  <si>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</si>
  <si>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</si>
  <si>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</si>
  <si>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</si>
  <si>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</si>
  <si>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</si>
  <si>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</si>
  <si>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</si>
  <si>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</si>
  <si>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</si>
  <si>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</si>
  <si>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</si>
  <si>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</si>
  <si>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</si>
  <si>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</si>
  <si>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</si>
  <si>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</si>
  <si>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</si>
  <si>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</si>
  <si>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</si>
  <si>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</si>
  <si>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</si>
  <si>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</si>
  <si>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</si>
  <si>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</si>
  <si>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</si>
  <si>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</si>
  <si>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</si>
  <si>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</si>
  <si>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</si>
  <si>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</si>
  <si>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</si>
  <si>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</si>
  <si>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</si>
  <si>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</si>
  <si>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</si>
  <si>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</si>
  <si>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</si>
  <si>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</si>
  <si>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</si>
  <si>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</si>
  <si>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</si>
  <si>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</si>
  <si>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</si>
  <si>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</si>
  <si>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</si>
  <si>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</si>
  <si>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</si>
  <si>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</si>
  <si>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</si>
  <si>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</si>
  <si>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</si>
  <si>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</si>
  <si>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</si>
  <si>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</si>
  <si>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</si>
  <si>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</si>
  <si>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</si>
  <si>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</si>
  <si>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</si>
  <si>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</si>
  <si>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</si>
  <si>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</si>
  <si>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</si>
  <si>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</si>
  <si>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</si>
  <si>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</si>
  <si>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</si>
  <si>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</si>
  <si>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</si>
  <si>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</si>
  <si>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</si>
  <si>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</si>
  <si>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</si>
  <si>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</si>
  <si>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</si>
  <si>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</si>
  <si>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</si>
  <si>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</si>
  <si>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</si>
  <si>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</si>
  <si>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</si>
  <si>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</si>
  <si>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</si>
  <si>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</si>
  <si>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</si>
  <si>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</si>
  <si>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</si>
  <si>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</si>
  <si>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</si>
  <si>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</si>
  <si>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</si>
  <si>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</si>
  <si>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</si>
  <si>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</si>
  <si>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</si>
  <si>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</si>
  <si>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</si>
  <si>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</si>
  <si>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</si>
  <si>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</si>
  <si>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</si>
  <si>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</si>
  <si>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</si>
  <si>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</si>
  <si>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</si>
  <si>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</si>
  <si>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</si>
  <si>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</si>
  <si>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</si>
  <si>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</si>
  <si>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</si>
  <si>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</si>
  <si>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</si>
  <si>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</si>
  <si>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</si>
  <si>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</si>
  <si>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</si>
  <si>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</si>
  <si>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</si>
  <si>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</si>
  <si>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</si>
  <si>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</si>
  <si>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</si>
  <si>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</si>
  <si>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</si>
  <si>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</si>
  <si>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</si>
  <si>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</si>
  <si>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</si>
  <si>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</si>
  <si>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</si>
  <si>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</si>
  <si>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</si>
  <si>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</si>
  <si>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</si>
  <si>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</si>
  <si>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</si>
  <si>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</si>
  <si>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</si>
  <si>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</si>
  <si>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</si>
  <si>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</si>
  <si>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</si>
  <si>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</si>
  <si>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</si>
  <si>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</si>
  <si>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</si>
  <si>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</si>
  <si>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</si>
  <si>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</si>
  <si>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</si>
  <si>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</si>
  <si>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</si>
  <si>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</si>
  <si>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</si>
  <si>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</si>
  <si>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</si>
  <si>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</si>
  <si>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</si>
  <si>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</si>
  <si>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</si>
  <si>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</si>
  <si>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</si>
  <si>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</si>
  <si>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</si>
  <si>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</si>
  <si>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</si>
  <si>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</si>
  <si>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</si>
  <si>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</si>
  <si>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</si>
  <si>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</si>
  <si>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</si>
  <si>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</si>
  <si>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</si>
  <si>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</si>
  <si>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</si>
  <si>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</si>
  <si>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</si>
  <si>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</si>
  <si>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</si>
  <si>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</si>
  <si>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</si>
  <si>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</si>
  <si>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</si>
  <si>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</si>
  <si>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</si>
  <si>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</si>
  <si>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</si>
  <si>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</si>
  <si>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</si>
  <si>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</si>
  <si>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</si>
  <si>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</si>
  <si>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</si>
  <si>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</si>
  <si>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</si>
  <si>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</si>
  <si>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</si>
  <si>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</si>
  <si>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</si>
  <si>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</si>
  <si>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</si>
  <si>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</si>
  <si>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</si>
  <si>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</si>
  <si>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</si>
  <si>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</si>
  <si>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</si>
  <si>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</si>
  <si>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</si>
  <si>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</si>
  <si>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</si>
  <si>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</si>
  <si>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</si>
  <si>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</si>
  <si>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</si>
  <si>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</si>
  <si>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</si>
  <si>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</si>
  <si>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</si>
  <si>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</si>
  <si>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</si>
  <si>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</si>
  <si>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</si>
  <si>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</si>
  <si>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</si>
  <si>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</si>
  <si>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</si>
  <si>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</si>
  <si>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</si>
  <si>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</si>
  <si>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</si>
  <si>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</si>
  <si>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</si>
  <si>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</si>
  <si>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</si>
  <si>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</si>
  <si>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</si>
  <si>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</si>
  <si>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</si>
  <si>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</si>
  <si>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</si>
  <si>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</si>
  <si>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</si>
  <si>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</si>
  <si>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</si>
  <si>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</si>
  <si>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</si>
  <si>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</si>
  <si>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</si>
  <si>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</si>
  <si>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</si>
  <si>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</si>
  <si>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</si>
  <si>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</si>
  <si>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</si>
  <si>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</si>
  <si>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</si>
  <si>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</si>
  <si>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</si>
  <si>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</si>
  <si>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</si>
  <si>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</si>
  <si>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</si>
  <si>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</si>
  <si>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</si>
  <si>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</si>
  <si>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</si>
  <si>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</si>
  <si>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</si>
  <si>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</si>
  <si>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</si>
  <si>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</si>
  <si>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</si>
  <si>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</si>
  <si>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</si>
  <si>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</si>
  <si>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</si>
  <si>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</si>
  <si>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</si>
  <si>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</si>
  <si>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</si>
  <si>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</si>
  <si>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</si>
  <si>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</si>
  <si>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</si>
  <si>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</si>
  <si>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</si>
  <si>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</si>
  <si>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</si>
  <si>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</si>
  <si>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</si>
  <si>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</si>
  <si>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</si>
  <si>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</si>
  <si>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</si>
  <si>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</si>
  <si>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</si>
  <si>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</si>
  <si>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</si>
  <si>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</si>
  <si>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</si>
  <si>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</si>
  <si>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</si>
  <si>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</si>
  <si>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</si>
  <si>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</si>
  <si>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</si>
  <si>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</si>
  <si>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</si>
  <si>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</si>
  <si>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</si>
  <si>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</si>
  <si>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</si>
  <si>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</si>
  <si>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</si>
  <si>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</si>
  <si>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</si>
  <si>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</si>
  <si>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</si>
  <si>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</si>
  <si>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</si>
  <si>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</si>
  <si>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</si>
  <si>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</si>
  <si>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</si>
  <si>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</si>
  <si>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</si>
  <si>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</si>
  <si>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</si>
  <si>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</si>
  <si>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</si>
  <si>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</si>
  <si>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</si>
  <si>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</si>
  <si>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</si>
  <si>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</si>
  <si>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</si>
  <si>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</si>
  <si>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</si>
  <si>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</si>
  <si>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</si>
  <si>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</si>
  <si>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</si>
  <si>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</si>
  <si>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</si>
  <si>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</si>
  <si>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</si>
  <si>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</si>
  <si>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</si>
  <si>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</si>
  <si>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</si>
  <si>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</si>
  <si>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</si>
  <si>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</si>
  <si>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</si>
  <si>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</si>
  <si>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</si>
  <si>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</si>
  <si>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</si>
  <si>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</si>
  <si>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</si>
  <si>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</si>
  <si>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</si>
  <si>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</si>
  <si>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</si>
  <si>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</si>
  <si>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</si>
  <si>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</si>
  <si>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</si>
  <si>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</si>
  <si>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</si>
  <si>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</si>
  <si>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</si>
  <si>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</si>
  <si>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</si>
  <si>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</si>
  <si>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</si>
  <si>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</si>
  <si>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</si>
  <si>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</si>
  <si>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</si>
  <si>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</si>
  <si>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</si>
  <si>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</si>
  <si>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</si>
  <si>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</si>
  <si>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</si>
  <si>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</si>
  <si>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</si>
  <si>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</si>
  <si>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</si>
  <si>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</si>
  <si>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</si>
  <si>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</si>
  <si>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</si>
  <si>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Total Sales</t>
  </si>
  <si>
    <t>COUNT</t>
  </si>
  <si>
    <t>SUM</t>
  </si>
  <si>
    <t>SUBTOTAL</t>
  </si>
  <si>
    <t>Row Labels</t>
  </si>
  <si>
    <t>Sum of Sales</t>
  </si>
  <si>
    <t>Average of Sales</t>
  </si>
  <si>
    <t>Monthly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</si>
</sst>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&quot;£&quot;#,##0.00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Border="1" applyAlignment="1">
      <alignment horizontal="center" vertical="center" wrapText="1"/>
    </xf>
    <xf numFmtId="1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/>
    <xf numFmtId="166" fontId="0" fillId="0" borderId="0" xfId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10" fontId="0" fillId="0" borderId="0" xfId="0" applyNumberFormat="1"/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9"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70" formatCode="m/d/yyyy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ox" refreshedDate="45405.748645601852" createdVersion="8" refreshedVersion="8" minRefreshableVersion="3" recordCount="444" xr:uid="{77F525F8-0006-4AD2-ACF1-DDB72A109E00}">
  <cacheSource type="worksheet">
    <worksheetSource name="YearlySales"/>
  </cacheSource>
  <cacheFields count="9">
    <cacheField name="Year" numFmtId="0">
      <sharedItems containsSemiMixedTypes="0" containsString="0" containsNumber="1" containsInteger="1" minValue="2013" maxValue="2015"/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n v="2013"/>
    <x v="0"/>
    <x v="0"/>
    <x v="0"/>
    <x v="0"/>
    <n v="2395.5"/>
    <n v="1597"/>
    <s v="001"/>
  </r>
  <r>
    <n v="2013"/>
    <x v="0"/>
    <x v="0"/>
    <x v="0"/>
    <x v="0"/>
    <n v="11761.5"/>
    <n v="7841"/>
    <s v="002"/>
  </r>
  <r>
    <n v="2013"/>
    <x v="0"/>
    <x v="1"/>
    <x v="0"/>
    <x v="0"/>
    <n v="8943"/>
    <n v="5962"/>
    <s v="003"/>
  </r>
  <r>
    <n v="2013"/>
    <x v="0"/>
    <x v="0"/>
    <x v="0"/>
    <x v="0"/>
    <n v="2395.5"/>
    <n v="1597"/>
    <s v="004"/>
  </r>
  <r>
    <n v="2013"/>
    <x v="0"/>
    <x v="0"/>
    <x v="0"/>
    <x v="0"/>
    <n v="11761.5"/>
    <n v="7841"/>
    <s v="005"/>
  </r>
  <r>
    <n v="2013"/>
    <x v="0"/>
    <x v="1"/>
    <x v="0"/>
    <x v="0"/>
    <n v="8943"/>
    <n v="5962"/>
    <s v="006"/>
  </r>
  <r>
    <n v="2013"/>
    <x v="0"/>
    <x v="1"/>
    <x v="1"/>
    <x v="1"/>
    <n v="14596.5"/>
    <n v="9731"/>
    <s v="007"/>
  </r>
  <r>
    <n v="2013"/>
    <x v="0"/>
    <x v="2"/>
    <x v="1"/>
    <x v="1"/>
    <n v="8793"/>
    <n v="5862"/>
    <s v="008"/>
  </r>
  <r>
    <n v="2013"/>
    <x v="0"/>
    <x v="1"/>
    <x v="1"/>
    <x v="1"/>
    <n v="14596.5"/>
    <n v="9731"/>
    <s v="009"/>
  </r>
  <r>
    <n v="2013"/>
    <x v="0"/>
    <x v="2"/>
    <x v="1"/>
    <x v="1"/>
    <n v="8793"/>
    <n v="5862"/>
    <s v="010"/>
  </r>
  <r>
    <n v="2013"/>
    <x v="0"/>
    <x v="0"/>
    <x v="2"/>
    <x v="2"/>
    <n v="4666"/>
    <n v="5623"/>
    <s v="011"/>
  </r>
  <r>
    <n v="2013"/>
    <x v="0"/>
    <x v="0"/>
    <x v="2"/>
    <x v="2"/>
    <n v="7318.5"/>
    <n v="4879"/>
    <s v="012"/>
  </r>
  <r>
    <n v="2013"/>
    <x v="0"/>
    <x v="0"/>
    <x v="2"/>
    <x v="2"/>
    <n v="5500"/>
    <n v="5623"/>
    <s v="013"/>
  </r>
  <r>
    <n v="2013"/>
    <x v="0"/>
    <x v="0"/>
    <x v="2"/>
    <x v="2"/>
    <n v="7318.5"/>
    <n v="4879"/>
    <s v="014"/>
  </r>
  <r>
    <n v="2013"/>
    <x v="0"/>
    <x v="3"/>
    <x v="3"/>
    <x v="3"/>
    <n v="3553.5"/>
    <n v="2369"/>
    <s v="015"/>
  </r>
  <r>
    <n v="2013"/>
    <x v="0"/>
    <x v="3"/>
    <x v="3"/>
    <x v="3"/>
    <n v="3553.5"/>
    <n v="2369"/>
    <s v="016"/>
  </r>
  <r>
    <n v="2013"/>
    <x v="0"/>
    <x v="1"/>
    <x v="4"/>
    <x v="1"/>
    <n v="14596.5"/>
    <n v="9731"/>
    <s v="017"/>
  </r>
  <r>
    <n v="2013"/>
    <x v="0"/>
    <x v="2"/>
    <x v="4"/>
    <x v="1"/>
    <n v="8793"/>
    <n v="5862"/>
    <s v="018"/>
  </r>
  <r>
    <n v="2013"/>
    <x v="0"/>
    <x v="1"/>
    <x v="4"/>
    <x v="1"/>
    <n v="14596.5"/>
    <n v="9731"/>
    <s v="019"/>
  </r>
  <r>
    <n v="2013"/>
    <x v="0"/>
    <x v="2"/>
    <x v="4"/>
    <x v="1"/>
    <n v="8793"/>
    <n v="5862"/>
    <s v="020"/>
  </r>
  <r>
    <n v="2013"/>
    <x v="1"/>
    <x v="0"/>
    <x v="0"/>
    <x v="0"/>
    <n v="4887"/>
    <n v="3258"/>
    <s v="021"/>
  </r>
  <r>
    <n v="2013"/>
    <x v="1"/>
    <x v="0"/>
    <x v="0"/>
    <x v="0"/>
    <n v="4887"/>
    <n v="3258"/>
    <s v="022"/>
  </r>
  <r>
    <n v="2013"/>
    <x v="1"/>
    <x v="2"/>
    <x v="1"/>
    <x v="1"/>
    <n v="11122.5"/>
    <n v="7415"/>
    <s v="023"/>
  </r>
  <r>
    <n v="2013"/>
    <x v="1"/>
    <x v="0"/>
    <x v="1"/>
    <x v="1"/>
    <n v="13428"/>
    <n v="8952"/>
    <s v="024"/>
  </r>
  <r>
    <n v="2013"/>
    <x v="1"/>
    <x v="2"/>
    <x v="1"/>
    <x v="1"/>
    <n v="14000"/>
    <n v="7415"/>
    <s v="025"/>
  </r>
  <r>
    <n v="2013"/>
    <x v="1"/>
    <x v="0"/>
    <x v="1"/>
    <x v="1"/>
    <n v="13428"/>
    <n v="8952"/>
    <s v="026"/>
  </r>
  <r>
    <n v="2013"/>
    <x v="1"/>
    <x v="1"/>
    <x v="2"/>
    <x v="2"/>
    <n v="3897"/>
    <n v="2598"/>
    <s v="027"/>
  </r>
  <r>
    <n v="2013"/>
    <x v="1"/>
    <x v="1"/>
    <x v="2"/>
    <x v="2"/>
    <n v="8832"/>
    <n v="5888"/>
    <s v="028"/>
  </r>
  <r>
    <n v="2013"/>
    <x v="1"/>
    <x v="1"/>
    <x v="2"/>
    <x v="2"/>
    <n v="3000"/>
    <n v="2598"/>
    <s v="029"/>
  </r>
  <r>
    <n v="2013"/>
    <x v="1"/>
    <x v="1"/>
    <x v="2"/>
    <x v="2"/>
    <n v="8832"/>
    <n v="5888"/>
    <s v="030"/>
  </r>
  <r>
    <n v="2013"/>
    <x v="1"/>
    <x v="2"/>
    <x v="3"/>
    <x v="3"/>
    <n v="11122.5"/>
    <n v="7415"/>
    <s v="031"/>
  </r>
  <r>
    <n v="2013"/>
    <x v="1"/>
    <x v="1"/>
    <x v="3"/>
    <x v="3"/>
    <n v="12206.25"/>
    <n v="9765"/>
    <s v="032"/>
  </r>
  <r>
    <n v="2013"/>
    <x v="1"/>
    <x v="2"/>
    <x v="3"/>
    <x v="3"/>
    <n v="9268.75"/>
    <n v="7415"/>
    <s v="033"/>
  </r>
  <r>
    <n v="2013"/>
    <x v="1"/>
    <x v="1"/>
    <x v="3"/>
    <x v="3"/>
    <n v="12206.25"/>
    <n v="9765"/>
    <s v="034"/>
  </r>
  <r>
    <n v="2013"/>
    <x v="1"/>
    <x v="0"/>
    <x v="4"/>
    <x v="1"/>
    <n v="11190"/>
    <n v="8952"/>
    <s v="035"/>
  </r>
  <r>
    <n v="2013"/>
    <x v="1"/>
    <x v="3"/>
    <x v="4"/>
    <x v="1"/>
    <n v="6233.75"/>
    <n v="4987"/>
    <s v="036"/>
  </r>
  <r>
    <n v="2013"/>
    <x v="1"/>
    <x v="0"/>
    <x v="4"/>
    <x v="1"/>
    <n v="11190"/>
    <n v="8952"/>
    <s v="037"/>
  </r>
  <r>
    <n v="2013"/>
    <x v="1"/>
    <x v="3"/>
    <x v="4"/>
    <x v="1"/>
    <n v="6233.75"/>
    <n v="4987"/>
    <s v="038"/>
  </r>
  <r>
    <n v="2013"/>
    <x v="2"/>
    <x v="2"/>
    <x v="0"/>
    <x v="0"/>
    <n v="12182.5"/>
    <n v="9746"/>
    <s v="039"/>
  </r>
  <r>
    <n v="2013"/>
    <x v="2"/>
    <x v="0"/>
    <x v="0"/>
    <x v="0"/>
    <n v="722.5"/>
    <n v="578"/>
    <s v="040"/>
  </r>
  <r>
    <n v="2013"/>
    <x v="2"/>
    <x v="2"/>
    <x v="0"/>
    <x v="0"/>
    <n v="12182.5"/>
    <n v="9746"/>
    <s v="041"/>
  </r>
  <r>
    <n v="2013"/>
    <x v="2"/>
    <x v="0"/>
    <x v="0"/>
    <x v="0"/>
    <n v="722.5"/>
    <n v="578"/>
    <s v="042"/>
  </r>
  <r>
    <n v="2013"/>
    <x v="2"/>
    <x v="2"/>
    <x v="1"/>
    <x v="1"/>
    <n v="12182.5"/>
    <n v="9746"/>
    <s v="043"/>
  </r>
  <r>
    <n v="2013"/>
    <x v="2"/>
    <x v="0"/>
    <x v="1"/>
    <x v="1"/>
    <n v="4483.75"/>
    <n v="3587"/>
    <s v="044"/>
  </r>
  <r>
    <n v="2013"/>
    <x v="2"/>
    <x v="2"/>
    <x v="1"/>
    <x v="1"/>
    <n v="12182.5"/>
    <n v="9746"/>
    <s v="045"/>
  </r>
  <r>
    <n v="2013"/>
    <x v="2"/>
    <x v="0"/>
    <x v="1"/>
    <x v="1"/>
    <n v="4483.75"/>
    <n v="3587"/>
    <s v="046"/>
  </r>
  <r>
    <n v="2013"/>
    <x v="2"/>
    <x v="2"/>
    <x v="2"/>
    <x v="2"/>
    <n v="2956.25"/>
    <n v="2365"/>
    <s v="047"/>
  </r>
  <r>
    <n v="2013"/>
    <x v="2"/>
    <x v="1"/>
    <x v="2"/>
    <x v="2"/>
    <n v="12163.75"/>
    <n v="9731"/>
    <s v="048"/>
  </r>
  <r>
    <n v="2013"/>
    <x v="2"/>
    <x v="2"/>
    <x v="2"/>
    <x v="2"/>
    <n v="2956.25"/>
    <n v="2365"/>
    <s v="049"/>
  </r>
  <r>
    <n v="2013"/>
    <x v="2"/>
    <x v="1"/>
    <x v="2"/>
    <x v="2"/>
    <n v="12163.75"/>
    <n v="9731"/>
    <s v="050"/>
  </r>
  <r>
    <n v="2013"/>
    <x v="2"/>
    <x v="1"/>
    <x v="3"/>
    <x v="3"/>
    <n v="1248.75"/>
    <n v="999"/>
    <s v="051"/>
  </r>
  <r>
    <n v="2013"/>
    <x v="2"/>
    <x v="2"/>
    <x v="3"/>
    <x v="3"/>
    <n v="196.25"/>
    <n v="157"/>
    <s v="052"/>
  </r>
  <r>
    <n v="2013"/>
    <x v="2"/>
    <x v="1"/>
    <x v="3"/>
    <x v="3"/>
    <n v="1248.75"/>
    <n v="999"/>
    <s v="053"/>
  </r>
  <r>
    <n v="2013"/>
    <x v="2"/>
    <x v="2"/>
    <x v="3"/>
    <x v="3"/>
    <n v="196.25"/>
    <n v="157"/>
    <s v="054"/>
  </r>
  <r>
    <n v="2013"/>
    <x v="2"/>
    <x v="0"/>
    <x v="4"/>
    <x v="1"/>
    <n v="4483.75"/>
    <n v="3587"/>
    <s v="055"/>
  </r>
  <r>
    <n v="2013"/>
    <x v="2"/>
    <x v="3"/>
    <x v="4"/>
    <x v="1"/>
    <n v="12038.75"/>
    <n v="9631"/>
    <s v="056"/>
  </r>
  <r>
    <n v="2013"/>
    <x v="2"/>
    <x v="0"/>
    <x v="4"/>
    <x v="1"/>
    <n v="4483.75"/>
    <n v="3587"/>
    <s v="057"/>
  </r>
  <r>
    <n v="2013"/>
    <x v="2"/>
    <x v="3"/>
    <x v="4"/>
    <x v="1"/>
    <n v="12038.75"/>
    <n v="9631"/>
    <s v="058"/>
  </r>
  <r>
    <n v="2013"/>
    <x v="3"/>
    <x v="3"/>
    <x v="0"/>
    <x v="0"/>
    <n v="1972.5"/>
    <n v="1578"/>
    <s v="059"/>
  </r>
  <r>
    <n v="2013"/>
    <x v="3"/>
    <x v="2"/>
    <x v="0"/>
    <x v="0"/>
    <n v="5733.75"/>
    <n v="4587"/>
    <s v="060"/>
  </r>
  <r>
    <n v="2013"/>
    <x v="3"/>
    <x v="3"/>
    <x v="0"/>
    <x v="0"/>
    <n v="1972.5"/>
    <n v="1578"/>
    <s v="061"/>
  </r>
  <r>
    <n v="2013"/>
    <x v="3"/>
    <x v="2"/>
    <x v="0"/>
    <x v="0"/>
    <n v="5733.75"/>
    <n v="4587"/>
    <s v="062"/>
  </r>
  <r>
    <n v="2013"/>
    <x v="3"/>
    <x v="0"/>
    <x v="1"/>
    <x v="1"/>
    <n v="9865"/>
    <n v="7892"/>
    <s v="063"/>
  </r>
  <r>
    <n v="2013"/>
    <x v="3"/>
    <x v="3"/>
    <x v="1"/>
    <x v="1"/>
    <n v="1972.5"/>
    <n v="1578"/>
    <s v="064"/>
  </r>
  <r>
    <n v="2013"/>
    <x v="3"/>
    <x v="0"/>
    <x v="1"/>
    <x v="1"/>
    <n v="5858.75"/>
    <n v="4687"/>
    <s v="065"/>
  </r>
  <r>
    <n v="2013"/>
    <x v="3"/>
    <x v="1"/>
    <x v="1"/>
    <x v="1"/>
    <n v="1705"/>
    <n v="1364"/>
    <s v="066"/>
  </r>
  <r>
    <n v="2013"/>
    <x v="3"/>
    <x v="0"/>
    <x v="1"/>
    <x v="1"/>
    <n v="9865"/>
    <n v="7892"/>
    <s v="067"/>
  </r>
  <r>
    <n v="2013"/>
    <x v="3"/>
    <x v="3"/>
    <x v="1"/>
    <x v="1"/>
    <n v="1972.5"/>
    <n v="1578"/>
    <s v="068"/>
  </r>
  <r>
    <n v="2013"/>
    <x v="3"/>
    <x v="0"/>
    <x v="1"/>
    <x v="1"/>
    <n v="5858.75"/>
    <n v="4687"/>
    <s v="069"/>
  </r>
  <r>
    <n v="2013"/>
    <x v="3"/>
    <x v="1"/>
    <x v="1"/>
    <x v="1"/>
    <n v="1705"/>
    <n v="1364"/>
    <s v="070"/>
  </r>
  <r>
    <n v="2013"/>
    <x v="3"/>
    <x v="2"/>
    <x v="2"/>
    <x v="2"/>
    <n v="7327.5"/>
    <n v="5862"/>
    <s v="071"/>
  </r>
  <r>
    <n v="2013"/>
    <x v="3"/>
    <x v="2"/>
    <x v="2"/>
    <x v="2"/>
    <n v="9268.75"/>
    <n v="7415"/>
    <s v="072"/>
  </r>
  <r>
    <n v="2013"/>
    <x v="3"/>
    <x v="0"/>
    <x v="2"/>
    <x v="2"/>
    <n v="11190"/>
    <n v="8952"/>
    <s v="073"/>
  </r>
  <r>
    <n v="2013"/>
    <x v="3"/>
    <x v="2"/>
    <x v="2"/>
    <x v="2"/>
    <n v="12182.5"/>
    <n v="9746"/>
    <s v="074"/>
  </r>
  <r>
    <n v="2013"/>
    <x v="3"/>
    <x v="3"/>
    <x v="2"/>
    <x v="2"/>
    <n v="1972.5"/>
    <n v="1578"/>
    <s v="075"/>
  </r>
  <r>
    <n v="2013"/>
    <x v="3"/>
    <x v="2"/>
    <x v="2"/>
    <x v="2"/>
    <n v="7327.5"/>
    <n v="5862"/>
    <s v="076"/>
  </r>
  <r>
    <n v="2013"/>
    <x v="3"/>
    <x v="2"/>
    <x v="2"/>
    <x v="2"/>
    <n v="9268.75"/>
    <n v="7415"/>
    <s v="077"/>
  </r>
  <r>
    <n v="2013"/>
    <x v="3"/>
    <x v="0"/>
    <x v="2"/>
    <x v="2"/>
    <n v="11190"/>
    <n v="8952"/>
    <s v="078"/>
  </r>
  <r>
    <n v="2013"/>
    <x v="3"/>
    <x v="2"/>
    <x v="2"/>
    <x v="2"/>
    <n v="12182.5"/>
    <n v="9746"/>
    <s v="079"/>
  </r>
  <r>
    <n v="2013"/>
    <x v="3"/>
    <x v="3"/>
    <x v="2"/>
    <x v="2"/>
    <n v="1972.5"/>
    <n v="1578"/>
    <s v="080"/>
  </r>
  <r>
    <n v="2013"/>
    <x v="3"/>
    <x v="0"/>
    <x v="3"/>
    <x v="3"/>
    <n v="9865"/>
    <n v="7892"/>
    <s v="081"/>
  </r>
  <r>
    <n v="2013"/>
    <x v="3"/>
    <x v="0"/>
    <x v="3"/>
    <x v="3"/>
    <n v="9982.5"/>
    <n v="7986"/>
    <s v="082"/>
  </r>
  <r>
    <n v="2013"/>
    <x v="3"/>
    <x v="0"/>
    <x v="3"/>
    <x v="3"/>
    <n v="9865"/>
    <n v="7892"/>
    <s v="083"/>
  </r>
  <r>
    <n v="2013"/>
    <x v="3"/>
    <x v="0"/>
    <x v="3"/>
    <x v="3"/>
    <n v="9982.5"/>
    <n v="7986"/>
    <s v="084"/>
  </r>
  <r>
    <n v="2013"/>
    <x v="3"/>
    <x v="0"/>
    <x v="4"/>
    <x v="1"/>
    <n v="5858.75"/>
    <n v="4687"/>
    <s v="085"/>
  </r>
  <r>
    <n v="2013"/>
    <x v="3"/>
    <x v="1"/>
    <x v="4"/>
    <x v="1"/>
    <n v="1705"/>
    <n v="1364"/>
    <s v="086"/>
  </r>
  <r>
    <n v="2013"/>
    <x v="3"/>
    <x v="0"/>
    <x v="4"/>
    <x v="1"/>
    <n v="5858.75"/>
    <n v="4687"/>
    <s v="087"/>
  </r>
  <r>
    <n v="2013"/>
    <x v="3"/>
    <x v="1"/>
    <x v="4"/>
    <x v="1"/>
    <n v="1705"/>
    <n v="1364"/>
    <s v="088"/>
  </r>
  <r>
    <n v="2013"/>
    <x v="4"/>
    <x v="1"/>
    <x v="0"/>
    <x v="0"/>
    <n v="622.5"/>
    <n v="498"/>
    <s v="089"/>
  </r>
  <r>
    <n v="2013"/>
    <x v="4"/>
    <x v="3"/>
    <x v="0"/>
    <x v="0"/>
    <n v="6118.75"/>
    <n v="4895"/>
    <s v="090"/>
  </r>
  <r>
    <n v="2013"/>
    <x v="4"/>
    <x v="1"/>
    <x v="0"/>
    <x v="0"/>
    <n v="622.5"/>
    <n v="498"/>
    <s v="091"/>
  </r>
  <r>
    <n v="2013"/>
    <x v="4"/>
    <x v="3"/>
    <x v="0"/>
    <x v="0"/>
    <n v="6118.75"/>
    <n v="4895"/>
    <s v="092"/>
  </r>
  <r>
    <n v="2013"/>
    <x v="4"/>
    <x v="3"/>
    <x v="1"/>
    <x v="1"/>
    <n v="6120"/>
    <n v="4896"/>
    <s v="093"/>
  </r>
  <r>
    <n v="2013"/>
    <x v="4"/>
    <x v="0"/>
    <x v="1"/>
    <x v="1"/>
    <n v="5733.75"/>
    <n v="4587"/>
    <s v="094"/>
  </r>
  <r>
    <n v="2013"/>
    <x v="4"/>
    <x v="3"/>
    <x v="1"/>
    <x v="1"/>
    <n v="6120"/>
    <n v="4896"/>
    <s v="095"/>
  </r>
  <r>
    <n v="2013"/>
    <x v="4"/>
    <x v="0"/>
    <x v="1"/>
    <x v="1"/>
    <n v="5733.75"/>
    <n v="4587"/>
    <s v="096"/>
  </r>
  <r>
    <n v="2013"/>
    <x v="4"/>
    <x v="0"/>
    <x v="2"/>
    <x v="2"/>
    <n v="4483.75"/>
    <n v="3587"/>
    <s v="097"/>
  </r>
  <r>
    <n v="2013"/>
    <x v="4"/>
    <x v="0"/>
    <x v="2"/>
    <x v="2"/>
    <n v="9865"/>
    <n v="7892"/>
    <s v="098"/>
  </r>
  <r>
    <n v="2013"/>
    <x v="4"/>
    <x v="0"/>
    <x v="2"/>
    <x v="2"/>
    <n v="4483.75"/>
    <n v="3587"/>
    <s v="099"/>
  </r>
  <r>
    <n v="2013"/>
    <x v="4"/>
    <x v="0"/>
    <x v="2"/>
    <x v="2"/>
    <n v="9865"/>
    <n v="7892"/>
    <s v="100"/>
  </r>
  <r>
    <n v="2013"/>
    <x v="4"/>
    <x v="3"/>
    <x v="3"/>
    <x v="3"/>
    <n v="6120"/>
    <n v="4896"/>
    <s v="101"/>
  </r>
  <r>
    <n v="2013"/>
    <x v="4"/>
    <x v="0"/>
    <x v="3"/>
    <x v="3"/>
    <n v="5733.75"/>
    <n v="4587"/>
    <s v="102"/>
  </r>
  <r>
    <n v="2013"/>
    <x v="4"/>
    <x v="0"/>
    <x v="3"/>
    <x v="3"/>
    <n v="6098.75"/>
    <n v="4879"/>
    <s v="103"/>
  </r>
  <r>
    <n v="2013"/>
    <x v="4"/>
    <x v="3"/>
    <x v="3"/>
    <x v="3"/>
    <n v="6120"/>
    <n v="4896"/>
    <s v="104"/>
  </r>
  <r>
    <n v="2013"/>
    <x v="4"/>
    <x v="0"/>
    <x v="3"/>
    <x v="3"/>
    <n v="5733.75"/>
    <n v="4587"/>
    <s v="105"/>
  </r>
  <r>
    <n v="2013"/>
    <x v="4"/>
    <x v="0"/>
    <x v="3"/>
    <x v="3"/>
    <n v="6098.75"/>
    <n v="4879"/>
    <s v="106"/>
  </r>
  <r>
    <n v="2013"/>
    <x v="4"/>
    <x v="2"/>
    <x v="4"/>
    <x v="1"/>
    <n v="5733.75"/>
    <n v="4587"/>
    <s v="107"/>
  </r>
  <r>
    <n v="2013"/>
    <x v="4"/>
    <x v="0"/>
    <x v="4"/>
    <x v="1"/>
    <n v="7905"/>
    <n v="6324"/>
    <s v="108"/>
  </r>
  <r>
    <n v="2013"/>
    <x v="4"/>
    <x v="2"/>
    <x v="4"/>
    <x v="1"/>
    <n v="5733.75"/>
    <n v="4587"/>
    <s v="109"/>
  </r>
  <r>
    <n v="2013"/>
    <x v="4"/>
    <x v="0"/>
    <x v="4"/>
    <x v="1"/>
    <n v="7905"/>
    <n v="6324"/>
    <s v="110"/>
  </r>
  <r>
    <n v="2013"/>
    <x v="5"/>
    <x v="0"/>
    <x v="0"/>
    <x v="0"/>
    <n v="7028.75"/>
    <n v="5623"/>
    <s v="111"/>
  </r>
  <r>
    <n v="2013"/>
    <x v="5"/>
    <x v="0"/>
    <x v="0"/>
    <x v="0"/>
    <n v="9160"/>
    <n v="7328"/>
    <s v="112"/>
  </r>
  <r>
    <n v="2013"/>
    <x v="5"/>
    <x v="0"/>
    <x v="0"/>
    <x v="0"/>
    <n v="7028.75"/>
    <n v="5623"/>
    <s v="113"/>
  </r>
  <r>
    <n v="2013"/>
    <x v="5"/>
    <x v="0"/>
    <x v="0"/>
    <x v="0"/>
    <n v="9160"/>
    <n v="7328"/>
    <s v="114"/>
  </r>
  <r>
    <n v="2013"/>
    <x v="5"/>
    <x v="0"/>
    <x v="1"/>
    <x v="1"/>
    <n v="7028.75"/>
    <n v="5623"/>
    <s v="115"/>
  </r>
  <r>
    <n v="2013"/>
    <x v="5"/>
    <x v="1"/>
    <x v="1"/>
    <x v="1"/>
    <n v="3247.5"/>
    <n v="2598"/>
    <s v="116"/>
  </r>
  <r>
    <n v="2013"/>
    <x v="5"/>
    <x v="0"/>
    <x v="1"/>
    <x v="1"/>
    <n v="7028.75"/>
    <n v="5623"/>
    <s v="117"/>
  </r>
  <r>
    <n v="2013"/>
    <x v="5"/>
    <x v="1"/>
    <x v="1"/>
    <x v="1"/>
    <n v="3247.5"/>
    <n v="2598"/>
    <s v="118"/>
  </r>
  <r>
    <n v="2013"/>
    <x v="5"/>
    <x v="1"/>
    <x v="2"/>
    <x v="2"/>
    <n v="622.5"/>
    <n v="498"/>
    <s v="119"/>
  </r>
  <r>
    <n v="2013"/>
    <x v="5"/>
    <x v="2"/>
    <x v="2"/>
    <x v="2"/>
    <n v="5733.75"/>
    <n v="4587"/>
    <s v="120"/>
  </r>
  <r>
    <n v="2013"/>
    <x v="5"/>
    <x v="1"/>
    <x v="2"/>
    <x v="2"/>
    <n v="622.5"/>
    <n v="498"/>
    <s v="121"/>
  </r>
  <r>
    <n v="2013"/>
    <x v="5"/>
    <x v="2"/>
    <x v="2"/>
    <x v="2"/>
    <n v="5733.75"/>
    <n v="4587"/>
    <s v="122"/>
  </r>
  <r>
    <n v="2013"/>
    <x v="5"/>
    <x v="1"/>
    <x v="3"/>
    <x v="3"/>
    <n v="3247.5"/>
    <n v="2598"/>
    <s v="123"/>
  </r>
  <r>
    <n v="2013"/>
    <x v="5"/>
    <x v="3"/>
    <x v="3"/>
    <x v="3"/>
    <n v="2570"/>
    <n v="2056"/>
    <s v="124"/>
  </r>
  <r>
    <n v="2013"/>
    <x v="5"/>
    <x v="1"/>
    <x v="3"/>
    <x v="3"/>
    <n v="3247.5"/>
    <n v="2598"/>
    <s v="125"/>
  </r>
  <r>
    <n v="2013"/>
    <x v="5"/>
    <x v="3"/>
    <x v="3"/>
    <x v="3"/>
    <n v="2570"/>
    <n v="2056"/>
    <s v="126"/>
  </r>
  <r>
    <n v="2013"/>
    <x v="5"/>
    <x v="2"/>
    <x v="4"/>
    <x v="1"/>
    <n v="10308.75"/>
    <n v="8247"/>
    <s v="127"/>
  </r>
  <r>
    <n v="2013"/>
    <x v="5"/>
    <x v="0"/>
    <x v="4"/>
    <x v="1"/>
    <n v="11026.25"/>
    <n v="8821"/>
    <s v="128"/>
  </r>
  <r>
    <n v="2013"/>
    <x v="5"/>
    <x v="2"/>
    <x v="4"/>
    <x v="1"/>
    <n v="10308.75"/>
    <n v="8247"/>
    <s v="129"/>
  </r>
  <r>
    <n v="2013"/>
    <x v="5"/>
    <x v="0"/>
    <x v="4"/>
    <x v="1"/>
    <n v="11026.25"/>
    <n v="8821"/>
    <s v="130"/>
  </r>
  <r>
    <n v="2013"/>
    <x v="6"/>
    <x v="1"/>
    <x v="0"/>
    <x v="0"/>
    <n v="7360"/>
    <n v="5888"/>
    <s v="131"/>
  </r>
  <r>
    <n v="2013"/>
    <x v="6"/>
    <x v="0"/>
    <x v="0"/>
    <x v="0"/>
    <n v="11177.5"/>
    <n v="8942"/>
    <s v="132"/>
  </r>
  <r>
    <n v="2013"/>
    <x v="6"/>
    <x v="3"/>
    <x v="0"/>
    <x v="0"/>
    <n v="3355"/>
    <n v="2684"/>
    <s v="133"/>
  </r>
  <r>
    <n v="2013"/>
    <x v="6"/>
    <x v="1"/>
    <x v="0"/>
    <x v="0"/>
    <n v="7360"/>
    <n v="5888"/>
    <s v="134"/>
  </r>
  <r>
    <n v="2013"/>
    <x v="6"/>
    <x v="0"/>
    <x v="0"/>
    <x v="0"/>
    <n v="11177.5"/>
    <n v="8942"/>
    <s v="135"/>
  </r>
  <r>
    <n v="2013"/>
    <x v="6"/>
    <x v="3"/>
    <x v="0"/>
    <x v="0"/>
    <n v="3355"/>
    <n v="2684"/>
    <s v="136"/>
  </r>
  <r>
    <n v="2013"/>
    <x v="6"/>
    <x v="1"/>
    <x v="1"/>
    <x v="1"/>
    <n v="7360"/>
    <n v="5888"/>
    <s v="137"/>
  </r>
  <r>
    <n v="2013"/>
    <x v="6"/>
    <x v="2"/>
    <x v="1"/>
    <x v="1"/>
    <n v="2956.25"/>
    <n v="2365"/>
    <s v="138"/>
  </r>
  <r>
    <n v="2013"/>
    <x v="6"/>
    <x v="1"/>
    <x v="1"/>
    <x v="1"/>
    <n v="7360"/>
    <n v="5888"/>
    <s v="139"/>
  </r>
  <r>
    <n v="2013"/>
    <x v="6"/>
    <x v="2"/>
    <x v="1"/>
    <x v="1"/>
    <n v="2956.25"/>
    <n v="2365"/>
    <s v="140"/>
  </r>
  <r>
    <n v="2013"/>
    <x v="6"/>
    <x v="0"/>
    <x v="2"/>
    <x v="2"/>
    <n v="7905"/>
    <n v="6324"/>
    <s v="141"/>
  </r>
  <r>
    <n v="2013"/>
    <x v="6"/>
    <x v="3"/>
    <x v="2"/>
    <x v="2"/>
    <n v="6118.75"/>
    <n v="4895"/>
    <s v="142"/>
  </r>
  <r>
    <n v="2013"/>
    <x v="6"/>
    <x v="0"/>
    <x v="2"/>
    <x v="2"/>
    <n v="7905"/>
    <n v="6324"/>
    <s v="143"/>
  </r>
  <r>
    <n v="2013"/>
    <x v="6"/>
    <x v="3"/>
    <x v="2"/>
    <x v="2"/>
    <n v="6118.75"/>
    <n v="4895"/>
    <s v="144"/>
  </r>
  <r>
    <n v="2013"/>
    <x v="6"/>
    <x v="2"/>
    <x v="3"/>
    <x v="3"/>
    <n v="2956.25"/>
    <n v="2365"/>
    <s v="145"/>
  </r>
  <r>
    <n v="2013"/>
    <x v="6"/>
    <x v="0"/>
    <x v="3"/>
    <x v="3"/>
    <n v="2698.75"/>
    <n v="2159"/>
    <s v="146"/>
  </r>
  <r>
    <n v="2013"/>
    <x v="6"/>
    <x v="2"/>
    <x v="3"/>
    <x v="3"/>
    <n v="2956.25"/>
    <n v="2365"/>
    <s v="147"/>
  </r>
  <r>
    <n v="2013"/>
    <x v="6"/>
    <x v="0"/>
    <x v="3"/>
    <x v="3"/>
    <n v="2698.75"/>
    <n v="2159"/>
    <s v="148"/>
  </r>
  <r>
    <n v="2014"/>
    <x v="0"/>
    <x v="0"/>
    <x v="0"/>
    <x v="0"/>
    <n v="2395.5"/>
    <n v="1597"/>
    <s v="149"/>
  </r>
  <r>
    <n v="2014"/>
    <x v="0"/>
    <x v="0"/>
    <x v="0"/>
    <x v="0"/>
    <n v="11761.5"/>
    <n v="7841"/>
    <s v="150"/>
  </r>
  <r>
    <n v="2014"/>
    <x v="0"/>
    <x v="1"/>
    <x v="0"/>
    <x v="0"/>
    <n v="8943"/>
    <n v="5962"/>
    <s v="151"/>
  </r>
  <r>
    <n v="2014"/>
    <x v="0"/>
    <x v="0"/>
    <x v="0"/>
    <x v="0"/>
    <n v="2395.5"/>
    <n v="1597"/>
    <s v="152"/>
  </r>
  <r>
    <n v="2014"/>
    <x v="0"/>
    <x v="0"/>
    <x v="0"/>
    <x v="0"/>
    <n v="11761.5"/>
    <n v="7841"/>
    <s v="153"/>
  </r>
  <r>
    <n v="2014"/>
    <x v="0"/>
    <x v="1"/>
    <x v="0"/>
    <x v="0"/>
    <n v="8943"/>
    <n v="5962"/>
    <s v="154"/>
  </r>
  <r>
    <n v="2014"/>
    <x v="0"/>
    <x v="1"/>
    <x v="1"/>
    <x v="1"/>
    <n v="14596.5"/>
    <n v="9731"/>
    <s v="155"/>
  </r>
  <r>
    <n v="2014"/>
    <x v="0"/>
    <x v="2"/>
    <x v="1"/>
    <x v="1"/>
    <n v="8793"/>
    <n v="5862"/>
    <s v="156"/>
  </r>
  <r>
    <n v="2014"/>
    <x v="0"/>
    <x v="1"/>
    <x v="1"/>
    <x v="1"/>
    <n v="14596.5"/>
    <n v="9731"/>
    <s v="157"/>
  </r>
  <r>
    <n v="2014"/>
    <x v="0"/>
    <x v="2"/>
    <x v="1"/>
    <x v="1"/>
    <n v="8793"/>
    <n v="5862"/>
    <s v="158"/>
  </r>
  <r>
    <n v="2014"/>
    <x v="0"/>
    <x v="0"/>
    <x v="2"/>
    <x v="2"/>
    <n v="4666"/>
    <n v="5623"/>
    <s v="159"/>
  </r>
  <r>
    <n v="2014"/>
    <x v="0"/>
    <x v="0"/>
    <x v="2"/>
    <x v="2"/>
    <n v="7318.5"/>
    <n v="4879"/>
    <s v="160"/>
  </r>
  <r>
    <n v="2014"/>
    <x v="0"/>
    <x v="0"/>
    <x v="2"/>
    <x v="2"/>
    <n v="4666"/>
    <n v="5623"/>
    <s v="161"/>
  </r>
  <r>
    <n v="2014"/>
    <x v="0"/>
    <x v="0"/>
    <x v="2"/>
    <x v="2"/>
    <n v="7318.5"/>
    <n v="4879"/>
    <s v="162"/>
  </r>
  <r>
    <n v="2014"/>
    <x v="0"/>
    <x v="3"/>
    <x v="3"/>
    <x v="3"/>
    <n v="3553.5"/>
    <n v="2369"/>
    <s v="163"/>
  </r>
  <r>
    <n v="2014"/>
    <x v="0"/>
    <x v="3"/>
    <x v="3"/>
    <x v="3"/>
    <n v="3553.5"/>
    <n v="2369"/>
    <s v="164"/>
  </r>
  <r>
    <n v="2014"/>
    <x v="0"/>
    <x v="1"/>
    <x v="4"/>
    <x v="1"/>
    <n v="14596.5"/>
    <n v="9731"/>
    <s v="165"/>
  </r>
  <r>
    <n v="2014"/>
    <x v="0"/>
    <x v="2"/>
    <x v="4"/>
    <x v="1"/>
    <n v="8793"/>
    <n v="5862"/>
    <s v="166"/>
  </r>
  <r>
    <n v="2014"/>
    <x v="0"/>
    <x v="1"/>
    <x v="4"/>
    <x v="1"/>
    <n v="14596.5"/>
    <n v="9731"/>
    <s v="167"/>
  </r>
  <r>
    <n v="2014"/>
    <x v="0"/>
    <x v="2"/>
    <x v="4"/>
    <x v="1"/>
    <n v="8793"/>
    <n v="5862"/>
    <s v="168"/>
  </r>
  <r>
    <n v="2014"/>
    <x v="1"/>
    <x v="0"/>
    <x v="0"/>
    <x v="0"/>
    <n v="4887"/>
    <n v="3258"/>
    <s v="169"/>
  </r>
  <r>
    <n v="2014"/>
    <x v="1"/>
    <x v="0"/>
    <x v="0"/>
    <x v="0"/>
    <n v="4887"/>
    <n v="3258"/>
    <s v="170"/>
  </r>
  <r>
    <n v="2014"/>
    <x v="1"/>
    <x v="2"/>
    <x v="1"/>
    <x v="1"/>
    <n v="11122.5"/>
    <n v="7415"/>
    <s v="171"/>
  </r>
  <r>
    <n v="2014"/>
    <x v="1"/>
    <x v="0"/>
    <x v="1"/>
    <x v="1"/>
    <n v="13428"/>
    <n v="8952"/>
    <s v="172"/>
  </r>
  <r>
    <n v="2014"/>
    <x v="1"/>
    <x v="2"/>
    <x v="1"/>
    <x v="1"/>
    <n v="11122.5"/>
    <n v="7415"/>
    <s v="173"/>
  </r>
  <r>
    <n v="2014"/>
    <x v="1"/>
    <x v="0"/>
    <x v="1"/>
    <x v="1"/>
    <n v="13428"/>
    <n v="8952"/>
    <s v="174"/>
  </r>
  <r>
    <n v="2014"/>
    <x v="1"/>
    <x v="1"/>
    <x v="2"/>
    <x v="2"/>
    <n v="3897"/>
    <n v="2598"/>
    <s v="175"/>
  </r>
  <r>
    <n v="2014"/>
    <x v="1"/>
    <x v="1"/>
    <x v="2"/>
    <x v="2"/>
    <n v="8832"/>
    <n v="5888"/>
    <s v="176"/>
  </r>
  <r>
    <n v="2014"/>
    <x v="1"/>
    <x v="1"/>
    <x v="2"/>
    <x v="2"/>
    <n v="3897"/>
    <n v="2598"/>
    <s v="177"/>
  </r>
  <r>
    <n v="2014"/>
    <x v="1"/>
    <x v="1"/>
    <x v="2"/>
    <x v="2"/>
    <n v="8832"/>
    <n v="5888"/>
    <s v="178"/>
  </r>
  <r>
    <n v="2014"/>
    <x v="1"/>
    <x v="2"/>
    <x v="3"/>
    <x v="3"/>
    <n v="11122.5"/>
    <n v="7415"/>
    <s v="179"/>
  </r>
  <r>
    <n v="2014"/>
    <x v="1"/>
    <x v="1"/>
    <x v="3"/>
    <x v="3"/>
    <n v="14647.5"/>
    <n v="9765"/>
    <s v="180"/>
  </r>
  <r>
    <n v="2014"/>
    <x v="1"/>
    <x v="2"/>
    <x v="3"/>
    <x v="3"/>
    <n v="11122.5"/>
    <n v="7415"/>
    <s v="181"/>
  </r>
  <r>
    <n v="2014"/>
    <x v="1"/>
    <x v="1"/>
    <x v="3"/>
    <x v="3"/>
    <n v="14647.5"/>
    <n v="9765"/>
    <s v="182"/>
  </r>
  <r>
    <n v="2014"/>
    <x v="1"/>
    <x v="0"/>
    <x v="4"/>
    <x v="1"/>
    <n v="13428"/>
    <n v="8952"/>
    <s v="183"/>
  </r>
  <r>
    <n v="2014"/>
    <x v="1"/>
    <x v="3"/>
    <x v="4"/>
    <x v="1"/>
    <n v="7480.5"/>
    <n v="4987"/>
    <s v="184"/>
  </r>
  <r>
    <n v="2014"/>
    <x v="1"/>
    <x v="0"/>
    <x v="4"/>
    <x v="1"/>
    <n v="13428"/>
    <n v="8952"/>
    <s v="185"/>
  </r>
  <r>
    <n v="2014"/>
    <x v="1"/>
    <x v="3"/>
    <x v="4"/>
    <x v="1"/>
    <n v="7480.5"/>
    <n v="4987"/>
    <s v="186"/>
  </r>
  <r>
    <n v="2014"/>
    <x v="2"/>
    <x v="2"/>
    <x v="0"/>
    <x v="0"/>
    <n v="14619"/>
    <n v="9746"/>
    <s v="187"/>
  </r>
  <r>
    <n v="2014"/>
    <x v="2"/>
    <x v="0"/>
    <x v="0"/>
    <x v="0"/>
    <n v="867"/>
    <n v="578"/>
    <s v="188"/>
  </r>
  <r>
    <n v="2014"/>
    <x v="2"/>
    <x v="2"/>
    <x v="0"/>
    <x v="0"/>
    <n v="14619"/>
    <n v="9746"/>
    <s v="189"/>
  </r>
  <r>
    <n v="2014"/>
    <x v="2"/>
    <x v="0"/>
    <x v="0"/>
    <x v="0"/>
    <n v="867"/>
    <n v="578"/>
    <s v="190"/>
  </r>
  <r>
    <n v="2014"/>
    <x v="2"/>
    <x v="2"/>
    <x v="1"/>
    <x v="1"/>
    <n v="14619"/>
    <n v="9746"/>
    <s v="191"/>
  </r>
  <r>
    <n v="2014"/>
    <x v="2"/>
    <x v="0"/>
    <x v="1"/>
    <x v="1"/>
    <n v="5380.5"/>
    <n v="3587"/>
    <s v="192"/>
  </r>
  <r>
    <n v="2014"/>
    <x v="2"/>
    <x v="2"/>
    <x v="1"/>
    <x v="1"/>
    <n v="14619"/>
    <n v="9746"/>
    <s v="193"/>
  </r>
  <r>
    <n v="2014"/>
    <x v="2"/>
    <x v="0"/>
    <x v="1"/>
    <x v="1"/>
    <n v="5380.5"/>
    <n v="3587"/>
    <s v="194"/>
  </r>
  <r>
    <n v="2014"/>
    <x v="2"/>
    <x v="2"/>
    <x v="2"/>
    <x v="2"/>
    <n v="3547.5"/>
    <n v="2365"/>
    <s v="195"/>
  </r>
  <r>
    <n v="2014"/>
    <x v="2"/>
    <x v="1"/>
    <x v="2"/>
    <x v="2"/>
    <n v="14596.5"/>
    <n v="9731"/>
    <s v="196"/>
  </r>
  <r>
    <n v="2014"/>
    <x v="2"/>
    <x v="2"/>
    <x v="2"/>
    <x v="2"/>
    <n v="3547.5"/>
    <n v="2365"/>
    <s v="197"/>
  </r>
  <r>
    <n v="2014"/>
    <x v="2"/>
    <x v="1"/>
    <x v="2"/>
    <x v="2"/>
    <n v="14596.5"/>
    <n v="9731"/>
    <s v="198"/>
  </r>
  <r>
    <n v="2014"/>
    <x v="2"/>
    <x v="1"/>
    <x v="3"/>
    <x v="3"/>
    <n v="1498.5"/>
    <n v="999"/>
    <s v="199"/>
  </r>
  <r>
    <n v="2014"/>
    <x v="2"/>
    <x v="2"/>
    <x v="3"/>
    <x v="3"/>
    <n v="235.5"/>
    <n v="157"/>
    <s v="200"/>
  </r>
  <r>
    <n v="2014"/>
    <x v="2"/>
    <x v="1"/>
    <x v="3"/>
    <x v="3"/>
    <n v="1498.5"/>
    <n v="999"/>
    <s v="201"/>
  </r>
  <r>
    <n v="2014"/>
    <x v="2"/>
    <x v="2"/>
    <x v="3"/>
    <x v="3"/>
    <n v="235.5"/>
    <n v="157"/>
    <s v="202"/>
  </r>
  <r>
    <n v="2014"/>
    <x v="2"/>
    <x v="0"/>
    <x v="4"/>
    <x v="1"/>
    <n v="5380.5"/>
    <n v="3587"/>
    <s v="203"/>
  </r>
  <r>
    <n v="2014"/>
    <x v="2"/>
    <x v="3"/>
    <x v="4"/>
    <x v="1"/>
    <n v="14446.5"/>
    <n v="9631"/>
    <s v="204"/>
  </r>
  <r>
    <n v="2014"/>
    <x v="2"/>
    <x v="0"/>
    <x v="4"/>
    <x v="1"/>
    <n v="5380.5"/>
    <n v="3587"/>
    <s v="205"/>
  </r>
  <r>
    <n v="2014"/>
    <x v="2"/>
    <x v="3"/>
    <x v="4"/>
    <x v="1"/>
    <n v="14446.5"/>
    <n v="9631"/>
    <s v="206"/>
  </r>
  <r>
    <n v="2014"/>
    <x v="3"/>
    <x v="3"/>
    <x v="0"/>
    <x v="0"/>
    <n v="2367"/>
    <n v="1578"/>
    <s v="207"/>
  </r>
  <r>
    <n v="2014"/>
    <x v="3"/>
    <x v="2"/>
    <x v="0"/>
    <x v="0"/>
    <n v="6880.5"/>
    <n v="4587"/>
    <s v="208"/>
  </r>
  <r>
    <n v="2014"/>
    <x v="3"/>
    <x v="3"/>
    <x v="0"/>
    <x v="0"/>
    <n v="2367"/>
    <n v="1578"/>
    <s v="209"/>
  </r>
  <r>
    <n v="2014"/>
    <x v="3"/>
    <x v="2"/>
    <x v="0"/>
    <x v="0"/>
    <n v="6880.5"/>
    <n v="4587"/>
    <s v="210"/>
  </r>
  <r>
    <n v="2014"/>
    <x v="3"/>
    <x v="0"/>
    <x v="1"/>
    <x v="1"/>
    <n v="11838"/>
    <n v="7892"/>
    <s v="211"/>
  </r>
  <r>
    <n v="2014"/>
    <x v="3"/>
    <x v="3"/>
    <x v="1"/>
    <x v="1"/>
    <n v="2367"/>
    <n v="1578"/>
    <s v="212"/>
  </r>
  <r>
    <n v="2014"/>
    <x v="3"/>
    <x v="0"/>
    <x v="1"/>
    <x v="1"/>
    <n v="7030.5"/>
    <n v="4687"/>
    <s v="213"/>
  </r>
  <r>
    <n v="2014"/>
    <x v="3"/>
    <x v="1"/>
    <x v="1"/>
    <x v="1"/>
    <n v="2046"/>
    <n v="1364"/>
    <s v="214"/>
  </r>
  <r>
    <n v="2014"/>
    <x v="3"/>
    <x v="0"/>
    <x v="1"/>
    <x v="1"/>
    <n v="11838"/>
    <n v="7892"/>
    <s v="215"/>
  </r>
  <r>
    <n v="2014"/>
    <x v="3"/>
    <x v="3"/>
    <x v="1"/>
    <x v="1"/>
    <n v="2367"/>
    <n v="1578"/>
    <s v="216"/>
  </r>
  <r>
    <n v="2014"/>
    <x v="3"/>
    <x v="0"/>
    <x v="1"/>
    <x v="1"/>
    <n v="7030.5"/>
    <n v="4687"/>
    <s v="217"/>
  </r>
  <r>
    <n v="2014"/>
    <x v="3"/>
    <x v="1"/>
    <x v="1"/>
    <x v="1"/>
    <n v="2046"/>
    <n v="1364"/>
    <s v="218"/>
  </r>
  <r>
    <n v="2014"/>
    <x v="3"/>
    <x v="2"/>
    <x v="2"/>
    <x v="2"/>
    <n v="8793"/>
    <n v="5862"/>
    <s v="219"/>
  </r>
  <r>
    <n v="2014"/>
    <x v="3"/>
    <x v="2"/>
    <x v="2"/>
    <x v="2"/>
    <n v="11122.5"/>
    <n v="7415"/>
    <s v="220"/>
  </r>
  <r>
    <n v="2014"/>
    <x v="3"/>
    <x v="0"/>
    <x v="2"/>
    <x v="2"/>
    <n v="13428"/>
    <n v="8952"/>
    <s v="221"/>
  </r>
  <r>
    <n v="2014"/>
    <x v="3"/>
    <x v="2"/>
    <x v="2"/>
    <x v="2"/>
    <n v="14619"/>
    <n v="9746"/>
    <s v="222"/>
  </r>
  <r>
    <n v="2014"/>
    <x v="3"/>
    <x v="3"/>
    <x v="2"/>
    <x v="2"/>
    <n v="2367"/>
    <n v="1578"/>
    <s v="223"/>
  </r>
  <r>
    <n v="2014"/>
    <x v="3"/>
    <x v="2"/>
    <x v="2"/>
    <x v="2"/>
    <n v="8793"/>
    <n v="5862"/>
    <s v="224"/>
  </r>
  <r>
    <n v="2014"/>
    <x v="3"/>
    <x v="2"/>
    <x v="2"/>
    <x v="2"/>
    <n v="11122.5"/>
    <n v="7415"/>
    <s v="225"/>
  </r>
  <r>
    <n v="2014"/>
    <x v="3"/>
    <x v="0"/>
    <x v="2"/>
    <x v="2"/>
    <n v="13428"/>
    <n v="8952"/>
    <s v="226"/>
  </r>
  <r>
    <n v="2014"/>
    <x v="3"/>
    <x v="2"/>
    <x v="2"/>
    <x v="2"/>
    <n v="14619"/>
    <n v="9746"/>
    <s v="227"/>
  </r>
  <r>
    <n v="2014"/>
    <x v="3"/>
    <x v="3"/>
    <x v="2"/>
    <x v="2"/>
    <n v="2367"/>
    <n v="1578"/>
    <s v="228"/>
  </r>
  <r>
    <n v="2014"/>
    <x v="3"/>
    <x v="0"/>
    <x v="3"/>
    <x v="3"/>
    <n v="11838"/>
    <n v="7892"/>
    <s v="229"/>
  </r>
  <r>
    <n v="2014"/>
    <x v="3"/>
    <x v="0"/>
    <x v="3"/>
    <x v="3"/>
    <n v="11979"/>
    <n v="7986"/>
    <s v="230"/>
  </r>
  <r>
    <n v="2014"/>
    <x v="3"/>
    <x v="0"/>
    <x v="3"/>
    <x v="3"/>
    <n v="11838"/>
    <n v="7892"/>
    <s v="231"/>
  </r>
  <r>
    <n v="2014"/>
    <x v="3"/>
    <x v="0"/>
    <x v="3"/>
    <x v="3"/>
    <n v="11979"/>
    <n v="7986"/>
    <s v="232"/>
  </r>
  <r>
    <n v="2014"/>
    <x v="3"/>
    <x v="0"/>
    <x v="4"/>
    <x v="1"/>
    <n v="7030.5"/>
    <n v="4687"/>
    <s v="233"/>
  </r>
  <r>
    <n v="2014"/>
    <x v="3"/>
    <x v="1"/>
    <x v="4"/>
    <x v="1"/>
    <n v="2046"/>
    <n v="1364"/>
    <s v="234"/>
  </r>
  <r>
    <n v="2014"/>
    <x v="3"/>
    <x v="0"/>
    <x v="4"/>
    <x v="1"/>
    <n v="7030.5"/>
    <n v="4687"/>
    <s v="235"/>
  </r>
  <r>
    <n v="2014"/>
    <x v="3"/>
    <x v="1"/>
    <x v="4"/>
    <x v="1"/>
    <n v="2046"/>
    <n v="1364"/>
    <s v="236"/>
  </r>
  <r>
    <n v="2014"/>
    <x v="4"/>
    <x v="1"/>
    <x v="0"/>
    <x v="0"/>
    <n v="747"/>
    <n v="498"/>
    <s v="237"/>
  </r>
  <r>
    <n v="2014"/>
    <x v="4"/>
    <x v="3"/>
    <x v="0"/>
    <x v="0"/>
    <n v="7342.5"/>
    <n v="4895"/>
    <s v="238"/>
  </r>
  <r>
    <n v="2014"/>
    <x v="4"/>
    <x v="1"/>
    <x v="0"/>
    <x v="0"/>
    <n v="747"/>
    <n v="498"/>
    <s v="239"/>
  </r>
  <r>
    <n v="2014"/>
    <x v="4"/>
    <x v="3"/>
    <x v="0"/>
    <x v="0"/>
    <n v="7342.5"/>
    <n v="4895"/>
    <s v="240"/>
  </r>
  <r>
    <n v="2014"/>
    <x v="4"/>
    <x v="3"/>
    <x v="1"/>
    <x v="1"/>
    <n v="7344"/>
    <n v="4896"/>
    <s v="241"/>
  </r>
  <r>
    <n v="2014"/>
    <x v="4"/>
    <x v="0"/>
    <x v="1"/>
    <x v="1"/>
    <n v="6880.5"/>
    <n v="4587"/>
    <s v="242"/>
  </r>
  <r>
    <n v="2014"/>
    <x v="4"/>
    <x v="3"/>
    <x v="1"/>
    <x v="1"/>
    <n v="7344"/>
    <n v="4896"/>
    <s v="243"/>
  </r>
  <r>
    <n v="2014"/>
    <x v="4"/>
    <x v="0"/>
    <x v="1"/>
    <x v="1"/>
    <n v="6880.5"/>
    <n v="4587"/>
    <s v="244"/>
  </r>
  <r>
    <n v="2014"/>
    <x v="4"/>
    <x v="0"/>
    <x v="2"/>
    <x v="2"/>
    <n v="5380.5"/>
    <n v="3587"/>
    <s v="245"/>
  </r>
  <r>
    <n v="2014"/>
    <x v="4"/>
    <x v="0"/>
    <x v="2"/>
    <x v="2"/>
    <n v="11838"/>
    <n v="7892"/>
    <s v="246"/>
  </r>
  <r>
    <n v="2014"/>
    <x v="4"/>
    <x v="0"/>
    <x v="2"/>
    <x v="2"/>
    <n v="5380.5"/>
    <n v="3587"/>
    <s v="247"/>
  </r>
  <r>
    <n v="2014"/>
    <x v="4"/>
    <x v="0"/>
    <x v="2"/>
    <x v="2"/>
    <n v="11838"/>
    <n v="7892"/>
    <s v="248"/>
  </r>
  <r>
    <n v="2014"/>
    <x v="4"/>
    <x v="3"/>
    <x v="3"/>
    <x v="3"/>
    <n v="7344"/>
    <n v="4896"/>
    <s v="249"/>
  </r>
  <r>
    <n v="2014"/>
    <x v="4"/>
    <x v="0"/>
    <x v="3"/>
    <x v="3"/>
    <n v="6880.5"/>
    <n v="4587"/>
    <s v="250"/>
  </r>
  <r>
    <n v="2014"/>
    <x v="4"/>
    <x v="0"/>
    <x v="3"/>
    <x v="3"/>
    <n v="7318.5"/>
    <n v="4879"/>
    <s v="251"/>
  </r>
  <r>
    <n v="2014"/>
    <x v="4"/>
    <x v="3"/>
    <x v="3"/>
    <x v="3"/>
    <n v="7344"/>
    <n v="4896"/>
    <s v="252"/>
  </r>
  <r>
    <n v="2014"/>
    <x v="4"/>
    <x v="0"/>
    <x v="3"/>
    <x v="3"/>
    <n v="6880.5"/>
    <n v="4587"/>
    <s v="253"/>
  </r>
  <r>
    <n v="2014"/>
    <x v="4"/>
    <x v="0"/>
    <x v="3"/>
    <x v="3"/>
    <n v="7318.5"/>
    <n v="4879"/>
    <s v="254"/>
  </r>
  <r>
    <n v="2014"/>
    <x v="4"/>
    <x v="2"/>
    <x v="4"/>
    <x v="1"/>
    <n v="6880.5"/>
    <n v="4587"/>
    <s v="255"/>
  </r>
  <r>
    <n v="2014"/>
    <x v="4"/>
    <x v="0"/>
    <x v="4"/>
    <x v="1"/>
    <n v="9486"/>
    <n v="6324"/>
    <s v="256"/>
  </r>
  <r>
    <n v="2014"/>
    <x v="4"/>
    <x v="2"/>
    <x v="4"/>
    <x v="1"/>
    <n v="6880.5"/>
    <n v="4587"/>
    <s v="257"/>
  </r>
  <r>
    <n v="2014"/>
    <x v="4"/>
    <x v="0"/>
    <x v="4"/>
    <x v="1"/>
    <n v="9486"/>
    <n v="6324"/>
    <s v="258"/>
  </r>
  <r>
    <n v="2014"/>
    <x v="5"/>
    <x v="0"/>
    <x v="0"/>
    <x v="0"/>
    <n v="4666"/>
    <n v="5623"/>
    <s v="259"/>
  </r>
  <r>
    <n v="2014"/>
    <x v="5"/>
    <x v="0"/>
    <x v="0"/>
    <x v="0"/>
    <n v="10992"/>
    <n v="7328"/>
    <s v="260"/>
  </r>
  <r>
    <n v="2014"/>
    <x v="5"/>
    <x v="0"/>
    <x v="0"/>
    <x v="0"/>
    <n v="4666"/>
    <n v="5623"/>
    <s v="261"/>
  </r>
  <r>
    <n v="2014"/>
    <x v="5"/>
    <x v="0"/>
    <x v="0"/>
    <x v="0"/>
    <n v="10992"/>
    <n v="7328"/>
    <s v="262"/>
  </r>
  <r>
    <n v="2014"/>
    <x v="5"/>
    <x v="0"/>
    <x v="1"/>
    <x v="1"/>
    <n v="4666"/>
    <n v="5623"/>
    <s v="263"/>
  </r>
  <r>
    <n v="2014"/>
    <x v="5"/>
    <x v="1"/>
    <x v="1"/>
    <x v="1"/>
    <n v="3897"/>
    <n v="2598"/>
    <s v="264"/>
  </r>
  <r>
    <n v="2014"/>
    <x v="5"/>
    <x v="0"/>
    <x v="1"/>
    <x v="1"/>
    <n v="4666"/>
    <n v="5623"/>
    <s v="265"/>
  </r>
  <r>
    <n v="2014"/>
    <x v="5"/>
    <x v="1"/>
    <x v="1"/>
    <x v="1"/>
    <n v="3897"/>
    <n v="2598"/>
    <s v="266"/>
  </r>
  <r>
    <n v="2014"/>
    <x v="5"/>
    <x v="1"/>
    <x v="2"/>
    <x v="2"/>
    <n v="747"/>
    <n v="498"/>
    <s v="267"/>
  </r>
  <r>
    <n v="2014"/>
    <x v="5"/>
    <x v="2"/>
    <x v="2"/>
    <x v="2"/>
    <n v="6880.5"/>
    <n v="4587"/>
    <s v="268"/>
  </r>
  <r>
    <n v="2014"/>
    <x v="5"/>
    <x v="1"/>
    <x v="2"/>
    <x v="2"/>
    <n v="747"/>
    <n v="498"/>
    <s v="269"/>
  </r>
  <r>
    <n v="2014"/>
    <x v="5"/>
    <x v="2"/>
    <x v="2"/>
    <x v="2"/>
    <n v="6880.5"/>
    <n v="4587"/>
    <s v="270"/>
  </r>
  <r>
    <n v="2014"/>
    <x v="5"/>
    <x v="1"/>
    <x v="3"/>
    <x v="3"/>
    <n v="3897"/>
    <n v="2598"/>
    <s v="271"/>
  </r>
  <r>
    <n v="2014"/>
    <x v="5"/>
    <x v="3"/>
    <x v="3"/>
    <x v="3"/>
    <n v="3084"/>
    <n v="2056"/>
    <s v="272"/>
  </r>
  <r>
    <n v="2014"/>
    <x v="5"/>
    <x v="1"/>
    <x v="3"/>
    <x v="3"/>
    <n v="3897"/>
    <n v="2598"/>
    <s v="273"/>
  </r>
  <r>
    <n v="2014"/>
    <x v="5"/>
    <x v="3"/>
    <x v="3"/>
    <x v="3"/>
    <n v="3084"/>
    <n v="2056"/>
    <s v="274"/>
  </r>
  <r>
    <n v="2014"/>
    <x v="5"/>
    <x v="2"/>
    <x v="4"/>
    <x v="1"/>
    <n v="12370.5"/>
    <n v="8247"/>
    <s v="275"/>
  </r>
  <r>
    <n v="2014"/>
    <x v="5"/>
    <x v="0"/>
    <x v="4"/>
    <x v="1"/>
    <n v="13231.5"/>
    <n v="8821"/>
    <s v="276"/>
  </r>
  <r>
    <n v="2014"/>
    <x v="5"/>
    <x v="2"/>
    <x v="4"/>
    <x v="1"/>
    <n v="12370.5"/>
    <n v="8247"/>
    <s v="277"/>
  </r>
  <r>
    <n v="2014"/>
    <x v="5"/>
    <x v="0"/>
    <x v="4"/>
    <x v="1"/>
    <n v="13231.5"/>
    <n v="8821"/>
    <s v="278"/>
  </r>
  <r>
    <n v="2014"/>
    <x v="6"/>
    <x v="1"/>
    <x v="0"/>
    <x v="0"/>
    <n v="8832"/>
    <n v="5888"/>
    <s v="279"/>
  </r>
  <r>
    <n v="2014"/>
    <x v="6"/>
    <x v="0"/>
    <x v="0"/>
    <x v="0"/>
    <n v="13413"/>
    <n v="8942"/>
    <s v="280"/>
  </r>
  <r>
    <n v="2014"/>
    <x v="6"/>
    <x v="3"/>
    <x v="0"/>
    <x v="0"/>
    <n v="4026"/>
    <n v="2684"/>
    <s v="281"/>
  </r>
  <r>
    <n v="2014"/>
    <x v="6"/>
    <x v="1"/>
    <x v="0"/>
    <x v="0"/>
    <n v="8832"/>
    <n v="5888"/>
    <s v="282"/>
  </r>
  <r>
    <n v="2014"/>
    <x v="6"/>
    <x v="0"/>
    <x v="0"/>
    <x v="0"/>
    <n v="13413"/>
    <n v="8942"/>
    <s v="283"/>
  </r>
  <r>
    <n v="2014"/>
    <x v="6"/>
    <x v="3"/>
    <x v="0"/>
    <x v="0"/>
    <n v="4026"/>
    <n v="2684"/>
    <s v="284"/>
  </r>
  <r>
    <n v="2014"/>
    <x v="6"/>
    <x v="1"/>
    <x v="1"/>
    <x v="1"/>
    <n v="8832"/>
    <n v="5888"/>
    <s v="285"/>
  </r>
  <r>
    <n v="2014"/>
    <x v="6"/>
    <x v="2"/>
    <x v="1"/>
    <x v="1"/>
    <n v="3547.5"/>
    <n v="2365"/>
    <s v="286"/>
  </r>
  <r>
    <n v="2014"/>
    <x v="6"/>
    <x v="1"/>
    <x v="1"/>
    <x v="1"/>
    <n v="8832"/>
    <n v="5888"/>
    <s v="287"/>
  </r>
  <r>
    <n v="2014"/>
    <x v="6"/>
    <x v="2"/>
    <x v="1"/>
    <x v="1"/>
    <n v="3547.5"/>
    <n v="2365"/>
    <s v="288"/>
  </r>
  <r>
    <n v="2014"/>
    <x v="6"/>
    <x v="0"/>
    <x v="2"/>
    <x v="2"/>
    <n v="9486"/>
    <n v="6324"/>
    <s v="289"/>
  </r>
  <r>
    <n v="2014"/>
    <x v="6"/>
    <x v="3"/>
    <x v="2"/>
    <x v="2"/>
    <n v="7342.5"/>
    <n v="4895"/>
    <s v="290"/>
  </r>
  <r>
    <n v="2014"/>
    <x v="6"/>
    <x v="0"/>
    <x v="2"/>
    <x v="2"/>
    <n v="9486"/>
    <n v="6324"/>
    <s v="291"/>
  </r>
  <r>
    <n v="2014"/>
    <x v="6"/>
    <x v="3"/>
    <x v="2"/>
    <x v="2"/>
    <n v="7342.5"/>
    <n v="4895"/>
    <s v="292"/>
  </r>
  <r>
    <n v="2014"/>
    <x v="6"/>
    <x v="2"/>
    <x v="3"/>
    <x v="3"/>
    <n v="3547.5"/>
    <n v="2365"/>
    <s v="293"/>
  </r>
  <r>
    <n v="2014"/>
    <x v="6"/>
    <x v="0"/>
    <x v="3"/>
    <x v="3"/>
    <n v="3238.5"/>
    <n v="2159"/>
    <s v="294"/>
  </r>
  <r>
    <n v="2014"/>
    <x v="6"/>
    <x v="2"/>
    <x v="3"/>
    <x v="3"/>
    <n v="3547.5"/>
    <n v="2365"/>
    <s v="295"/>
  </r>
  <r>
    <n v="2014"/>
    <x v="6"/>
    <x v="0"/>
    <x v="3"/>
    <x v="3"/>
    <n v="3238.5"/>
    <n v="2159"/>
    <s v="296"/>
  </r>
  <r>
    <n v="2015"/>
    <x v="0"/>
    <x v="0"/>
    <x v="0"/>
    <x v="0"/>
    <n v="2395.5"/>
    <n v="1597"/>
    <s v="297"/>
  </r>
  <r>
    <n v="2015"/>
    <x v="0"/>
    <x v="0"/>
    <x v="0"/>
    <x v="0"/>
    <n v="11761.5"/>
    <n v="7841"/>
    <s v="298"/>
  </r>
  <r>
    <n v="2015"/>
    <x v="0"/>
    <x v="1"/>
    <x v="0"/>
    <x v="0"/>
    <n v="8943"/>
    <n v="5962"/>
    <s v="299"/>
  </r>
  <r>
    <n v="2015"/>
    <x v="0"/>
    <x v="0"/>
    <x v="0"/>
    <x v="0"/>
    <n v="2395.5"/>
    <n v="1597"/>
    <s v="300"/>
  </r>
  <r>
    <n v="2015"/>
    <x v="0"/>
    <x v="0"/>
    <x v="0"/>
    <x v="0"/>
    <n v="11761.5"/>
    <n v="7841"/>
    <s v="301"/>
  </r>
  <r>
    <n v="2015"/>
    <x v="0"/>
    <x v="1"/>
    <x v="0"/>
    <x v="0"/>
    <n v="8943"/>
    <n v="5962"/>
    <s v="302"/>
  </r>
  <r>
    <n v="2015"/>
    <x v="0"/>
    <x v="1"/>
    <x v="1"/>
    <x v="1"/>
    <n v="14596.5"/>
    <n v="9731"/>
    <s v="303"/>
  </r>
  <r>
    <n v="2015"/>
    <x v="0"/>
    <x v="2"/>
    <x v="1"/>
    <x v="1"/>
    <n v="8793"/>
    <n v="5862"/>
    <s v="304"/>
  </r>
  <r>
    <n v="2015"/>
    <x v="0"/>
    <x v="1"/>
    <x v="1"/>
    <x v="1"/>
    <n v="14596.5"/>
    <n v="9731"/>
    <s v="305"/>
  </r>
  <r>
    <n v="2015"/>
    <x v="0"/>
    <x v="2"/>
    <x v="1"/>
    <x v="1"/>
    <n v="8793"/>
    <n v="5862"/>
    <s v="306"/>
  </r>
  <r>
    <n v="2015"/>
    <x v="0"/>
    <x v="0"/>
    <x v="2"/>
    <x v="2"/>
    <n v="4666"/>
    <n v="5623"/>
    <s v="307"/>
  </r>
  <r>
    <n v="2015"/>
    <x v="0"/>
    <x v="0"/>
    <x v="2"/>
    <x v="2"/>
    <n v="7318.5"/>
    <n v="4879"/>
    <s v="308"/>
  </r>
  <r>
    <n v="2015"/>
    <x v="0"/>
    <x v="0"/>
    <x v="2"/>
    <x v="2"/>
    <n v="4666"/>
    <n v="5623"/>
    <s v="309"/>
  </r>
  <r>
    <n v="2015"/>
    <x v="0"/>
    <x v="0"/>
    <x v="2"/>
    <x v="2"/>
    <n v="7318.5"/>
    <n v="4879"/>
    <s v="310"/>
  </r>
  <r>
    <n v="2015"/>
    <x v="0"/>
    <x v="3"/>
    <x v="3"/>
    <x v="3"/>
    <n v="3553.5"/>
    <n v="2369"/>
    <s v="311"/>
  </r>
  <r>
    <n v="2015"/>
    <x v="0"/>
    <x v="3"/>
    <x v="3"/>
    <x v="3"/>
    <n v="3553.5"/>
    <n v="2369"/>
    <s v="312"/>
  </r>
  <r>
    <n v="2015"/>
    <x v="0"/>
    <x v="1"/>
    <x v="4"/>
    <x v="1"/>
    <n v="14596.5"/>
    <n v="9731"/>
    <s v="313"/>
  </r>
  <r>
    <n v="2015"/>
    <x v="0"/>
    <x v="2"/>
    <x v="4"/>
    <x v="1"/>
    <n v="8793"/>
    <n v="5862"/>
    <s v="314"/>
  </r>
  <r>
    <n v="2015"/>
    <x v="0"/>
    <x v="1"/>
    <x v="4"/>
    <x v="1"/>
    <n v="14596.5"/>
    <n v="9731"/>
    <s v="315"/>
  </r>
  <r>
    <n v="2015"/>
    <x v="0"/>
    <x v="2"/>
    <x v="4"/>
    <x v="1"/>
    <n v="8793"/>
    <n v="5862"/>
    <s v="316"/>
  </r>
  <r>
    <n v="2015"/>
    <x v="1"/>
    <x v="0"/>
    <x v="0"/>
    <x v="0"/>
    <n v="4887"/>
    <n v="3258"/>
    <s v="317"/>
  </r>
  <r>
    <n v="2015"/>
    <x v="1"/>
    <x v="0"/>
    <x v="0"/>
    <x v="0"/>
    <n v="4887"/>
    <n v="3258"/>
    <s v="318"/>
  </r>
  <r>
    <n v="2015"/>
    <x v="1"/>
    <x v="2"/>
    <x v="1"/>
    <x v="1"/>
    <n v="11122.5"/>
    <n v="7415"/>
    <s v="319"/>
  </r>
  <r>
    <n v="2015"/>
    <x v="1"/>
    <x v="0"/>
    <x v="1"/>
    <x v="1"/>
    <n v="13428"/>
    <n v="8952"/>
    <s v="320"/>
  </r>
  <r>
    <n v="2015"/>
    <x v="1"/>
    <x v="2"/>
    <x v="1"/>
    <x v="1"/>
    <n v="11122.5"/>
    <n v="7415"/>
    <s v="321"/>
  </r>
  <r>
    <n v="2015"/>
    <x v="1"/>
    <x v="0"/>
    <x v="1"/>
    <x v="1"/>
    <n v="13428"/>
    <n v="8952"/>
    <s v="322"/>
  </r>
  <r>
    <n v="2015"/>
    <x v="1"/>
    <x v="1"/>
    <x v="2"/>
    <x v="2"/>
    <n v="3897"/>
    <n v="2598"/>
    <s v="323"/>
  </r>
  <r>
    <n v="2015"/>
    <x v="1"/>
    <x v="1"/>
    <x v="2"/>
    <x v="2"/>
    <n v="8832"/>
    <n v="5888"/>
    <s v="324"/>
  </r>
  <r>
    <n v="2015"/>
    <x v="1"/>
    <x v="1"/>
    <x v="2"/>
    <x v="2"/>
    <n v="3897"/>
    <n v="2598"/>
    <s v="325"/>
  </r>
  <r>
    <n v="2015"/>
    <x v="1"/>
    <x v="1"/>
    <x v="2"/>
    <x v="2"/>
    <n v="8832"/>
    <n v="5888"/>
    <s v="326"/>
  </r>
  <r>
    <n v="2015"/>
    <x v="1"/>
    <x v="2"/>
    <x v="3"/>
    <x v="3"/>
    <n v="11122.5"/>
    <n v="7415"/>
    <s v="327"/>
  </r>
  <r>
    <n v="2015"/>
    <x v="1"/>
    <x v="1"/>
    <x v="3"/>
    <x v="3"/>
    <n v="14647.5"/>
    <n v="9765"/>
    <s v="328"/>
  </r>
  <r>
    <n v="2015"/>
    <x v="1"/>
    <x v="2"/>
    <x v="3"/>
    <x v="3"/>
    <n v="11122.5"/>
    <n v="7415"/>
    <s v="329"/>
  </r>
  <r>
    <n v="2015"/>
    <x v="1"/>
    <x v="1"/>
    <x v="3"/>
    <x v="3"/>
    <n v="14647.5"/>
    <n v="9765"/>
    <s v="330"/>
  </r>
  <r>
    <n v="2015"/>
    <x v="1"/>
    <x v="0"/>
    <x v="4"/>
    <x v="1"/>
    <n v="13428"/>
    <n v="8952"/>
    <s v="331"/>
  </r>
  <r>
    <n v="2015"/>
    <x v="1"/>
    <x v="3"/>
    <x v="4"/>
    <x v="1"/>
    <n v="7480.5"/>
    <n v="4987"/>
    <s v="332"/>
  </r>
  <r>
    <n v="2015"/>
    <x v="1"/>
    <x v="0"/>
    <x v="4"/>
    <x v="1"/>
    <n v="13428"/>
    <n v="8952"/>
    <s v="333"/>
  </r>
  <r>
    <n v="2015"/>
    <x v="1"/>
    <x v="3"/>
    <x v="4"/>
    <x v="1"/>
    <n v="7480.5"/>
    <n v="4987"/>
    <s v="334"/>
  </r>
  <r>
    <n v="2015"/>
    <x v="2"/>
    <x v="2"/>
    <x v="0"/>
    <x v="0"/>
    <n v="14619"/>
    <n v="9746"/>
    <s v="335"/>
  </r>
  <r>
    <n v="2015"/>
    <x v="2"/>
    <x v="0"/>
    <x v="0"/>
    <x v="0"/>
    <n v="867"/>
    <n v="578"/>
    <s v="336"/>
  </r>
  <r>
    <n v="2015"/>
    <x v="2"/>
    <x v="2"/>
    <x v="0"/>
    <x v="0"/>
    <n v="14619"/>
    <n v="9746"/>
    <s v="337"/>
  </r>
  <r>
    <n v="2015"/>
    <x v="2"/>
    <x v="0"/>
    <x v="0"/>
    <x v="0"/>
    <n v="867"/>
    <n v="578"/>
    <s v="338"/>
  </r>
  <r>
    <n v="2015"/>
    <x v="2"/>
    <x v="2"/>
    <x v="1"/>
    <x v="1"/>
    <n v="14619"/>
    <n v="9746"/>
    <s v="339"/>
  </r>
  <r>
    <n v="2015"/>
    <x v="2"/>
    <x v="0"/>
    <x v="1"/>
    <x v="1"/>
    <n v="5380.5"/>
    <n v="3587"/>
    <s v="340"/>
  </r>
  <r>
    <n v="2015"/>
    <x v="2"/>
    <x v="2"/>
    <x v="1"/>
    <x v="1"/>
    <n v="14619"/>
    <n v="9746"/>
    <s v="341"/>
  </r>
  <r>
    <n v="2015"/>
    <x v="2"/>
    <x v="0"/>
    <x v="1"/>
    <x v="1"/>
    <n v="5380.5"/>
    <n v="3587"/>
    <s v="342"/>
  </r>
  <r>
    <n v="2015"/>
    <x v="2"/>
    <x v="2"/>
    <x v="2"/>
    <x v="2"/>
    <n v="3547.5"/>
    <n v="2365"/>
    <s v="343"/>
  </r>
  <r>
    <n v="2015"/>
    <x v="2"/>
    <x v="1"/>
    <x v="2"/>
    <x v="2"/>
    <n v="14596.5"/>
    <n v="9731"/>
    <s v="344"/>
  </r>
  <r>
    <n v="2015"/>
    <x v="2"/>
    <x v="2"/>
    <x v="2"/>
    <x v="2"/>
    <n v="3547.5"/>
    <n v="2365"/>
    <s v="345"/>
  </r>
  <r>
    <n v="2015"/>
    <x v="2"/>
    <x v="1"/>
    <x v="2"/>
    <x v="2"/>
    <n v="14596.5"/>
    <n v="9731"/>
    <s v="346"/>
  </r>
  <r>
    <n v="2015"/>
    <x v="2"/>
    <x v="1"/>
    <x v="3"/>
    <x v="3"/>
    <n v="1398.6"/>
    <n v="999"/>
    <s v="347"/>
  </r>
  <r>
    <n v="2015"/>
    <x v="2"/>
    <x v="2"/>
    <x v="3"/>
    <x v="3"/>
    <n v="219.79999999999998"/>
    <n v="157"/>
    <s v="348"/>
  </r>
  <r>
    <n v="2015"/>
    <x v="2"/>
    <x v="1"/>
    <x v="3"/>
    <x v="3"/>
    <n v="1398.6"/>
    <n v="999"/>
    <s v="349"/>
  </r>
  <r>
    <n v="2015"/>
    <x v="2"/>
    <x v="2"/>
    <x v="3"/>
    <x v="3"/>
    <n v="219.79999999999998"/>
    <n v="157"/>
    <s v="350"/>
  </r>
  <r>
    <n v="2015"/>
    <x v="2"/>
    <x v="0"/>
    <x v="4"/>
    <x v="1"/>
    <n v="5021.7999999999993"/>
    <n v="3587"/>
    <s v="351"/>
  </r>
  <r>
    <n v="2015"/>
    <x v="2"/>
    <x v="3"/>
    <x v="4"/>
    <x v="1"/>
    <n v="13483.4"/>
    <n v="9631"/>
    <s v="352"/>
  </r>
  <r>
    <n v="2015"/>
    <x v="2"/>
    <x v="0"/>
    <x v="4"/>
    <x v="1"/>
    <n v="5021.7999999999993"/>
    <n v="3587"/>
    <s v="353"/>
  </r>
  <r>
    <n v="2015"/>
    <x v="2"/>
    <x v="3"/>
    <x v="4"/>
    <x v="1"/>
    <n v="13483.4"/>
    <n v="9631"/>
    <s v="354"/>
  </r>
  <r>
    <n v="2015"/>
    <x v="3"/>
    <x v="3"/>
    <x v="0"/>
    <x v="0"/>
    <n v="2209.1999999999998"/>
    <n v="1578"/>
    <s v="355"/>
  </r>
  <r>
    <n v="2015"/>
    <x v="3"/>
    <x v="2"/>
    <x v="0"/>
    <x v="0"/>
    <n v="6421.7999999999993"/>
    <n v="4587"/>
    <s v="356"/>
  </r>
  <r>
    <n v="2015"/>
    <x v="3"/>
    <x v="3"/>
    <x v="0"/>
    <x v="0"/>
    <n v="2209.1999999999998"/>
    <n v="1578"/>
    <s v="357"/>
  </r>
  <r>
    <n v="2015"/>
    <x v="3"/>
    <x v="2"/>
    <x v="0"/>
    <x v="0"/>
    <n v="6421.7999999999993"/>
    <n v="4587"/>
    <s v="358"/>
  </r>
  <r>
    <n v="2015"/>
    <x v="3"/>
    <x v="0"/>
    <x v="1"/>
    <x v="1"/>
    <n v="11048.8"/>
    <n v="7892"/>
    <s v="359"/>
  </r>
  <r>
    <n v="2015"/>
    <x v="3"/>
    <x v="3"/>
    <x v="1"/>
    <x v="1"/>
    <n v="2209.1999999999998"/>
    <n v="1578"/>
    <s v="360"/>
  </r>
  <r>
    <n v="2015"/>
    <x v="3"/>
    <x v="0"/>
    <x v="1"/>
    <x v="1"/>
    <n v="6561.7999999999993"/>
    <n v="4687"/>
    <s v="361"/>
  </r>
  <r>
    <n v="2015"/>
    <x v="3"/>
    <x v="1"/>
    <x v="1"/>
    <x v="1"/>
    <n v="1909.6"/>
    <n v="1364"/>
    <s v="362"/>
  </r>
  <r>
    <n v="2015"/>
    <x v="3"/>
    <x v="0"/>
    <x v="1"/>
    <x v="1"/>
    <n v="11048.8"/>
    <n v="7892"/>
    <s v="363"/>
  </r>
  <r>
    <n v="2015"/>
    <x v="3"/>
    <x v="3"/>
    <x v="1"/>
    <x v="1"/>
    <n v="2209.1999999999998"/>
    <n v="1578"/>
    <s v="364"/>
  </r>
  <r>
    <n v="2015"/>
    <x v="3"/>
    <x v="0"/>
    <x v="1"/>
    <x v="1"/>
    <n v="6561.7999999999993"/>
    <n v="4687"/>
    <s v="365"/>
  </r>
  <r>
    <n v="2015"/>
    <x v="3"/>
    <x v="1"/>
    <x v="1"/>
    <x v="1"/>
    <n v="1909.6"/>
    <n v="1364"/>
    <s v="366"/>
  </r>
  <r>
    <n v="2015"/>
    <x v="3"/>
    <x v="2"/>
    <x v="2"/>
    <x v="2"/>
    <n v="8206.7999999999993"/>
    <n v="5862"/>
    <s v="367"/>
  </r>
  <r>
    <n v="2015"/>
    <x v="3"/>
    <x v="2"/>
    <x v="2"/>
    <x v="2"/>
    <n v="10381"/>
    <n v="7415"/>
    <s v="368"/>
  </r>
  <r>
    <n v="2015"/>
    <x v="3"/>
    <x v="0"/>
    <x v="2"/>
    <x v="2"/>
    <n v="12532.8"/>
    <n v="8952"/>
    <s v="369"/>
  </r>
  <r>
    <n v="2015"/>
    <x v="3"/>
    <x v="2"/>
    <x v="2"/>
    <x v="2"/>
    <n v="13644.4"/>
    <n v="9746"/>
    <s v="370"/>
  </r>
  <r>
    <n v="2015"/>
    <x v="3"/>
    <x v="3"/>
    <x v="2"/>
    <x v="2"/>
    <n v="2209.1999999999998"/>
    <n v="1578"/>
    <s v="371"/>
  </r>
  <r>
    <n v="2015"/>
    <x v="3"/>
    <x v="2"/>
    <x v="2"/>
    <x v="2"/>
    <n v="8206.7999999999993"/>
    <n v="5862"/>
    <s v="372"/>
  </r>
  <r>
    <n v="2015"/>
    <x v="3"/>
    <x v="2"/>
    <x v="2"/>
    <x v="2"/>
    <n v="10381"/>
    <n v="7415"/>
    <s v="373"/>
  </r>
  <r>
    <n v="2015"/>
    <x v="3"/>
    <x v="0"/>
    <x v="2"/>
    <x v="2"/>
    <n v="12532.8"/>
    <n v="8952"/>
    <s v="374"/>
  </r>
  <r>
    <n v="2015"/>
    <x v="3"/>
    <x v="2"/>
    <x v="2"/>
    <x v="2"/>
    <n v="13644.4"/>
    <n v="9746"/>
    <s v="375"/>
  </r>
  <r>
    <n v="2015"/>
    <x v="3"/>
    <x v="3"/>
    <x v="2"/>
    <x v="2"/>
    <n v="2209.1999999999998"/>
    <n v="1578"/>
    <s v="376"/>
  </r>
  <r>
    <n v="2015"/>
    <x v="3"/>
    <x v="0"/>
    <x v="3"/>
    <x v="3"/>
    <n v="11048.8"/>
    <n v="7892"/>
    <s v="377"/>
  </r>
  <r>
    <n v="2015"/>
    <x v="3"/>
    <x v="0"/>
    <x v="3"/>
    <x v="3"/>
    <n v="11180.4"/>
    <n v="7986"/>
    <s v="378"/>
  </r>
  <r>
    <n v="2015"/>
    <x v="3"/>
    <x v="0"/>
    <x v="3"/>
    <x v="3"/>
    <n v="11048.8"/>
    <n v="7892"/>
    <s v="379"/>
  </r>
  <r>
    <n v="2015"/>
    <x v="3"/>
    <x v="0"/>
    <x v="3"/>
    <x v="3"/>
    <n v="11180.4"/>
    <n v="7986"/>
    <s v="380"/>
  </r>
  <r>
    <n v="2015"/>
    <x v="3"/>
    <x v="0"/>
    <x v="4"/>
    <x v="1"/>
    <n v="6561.7999999999993"/>
    <n v="4687"/>
    <s v="381"/>
  </r>
  <r>
    <n v="2015"/>
    <x v="3"/>
    <x v="1"/>
    <x v="4"/>
    <x v="1"/>
    <n v="1909.6"/>
    <n v="1364"/>
    <s v="382"/>
  </r>
  <r>
    <n v="2015"/>
    <x v="3"/>
    <x v="0"/>
    <x v="4"/>
    <x v="1"/>
    <n v="6561.7999999999993"/>
    <n v="4687"/>
    <s v="383"/>
  </r>
  <r>
    <n v="2015"/>
    <x v="3"/>
    <x v="1"/>
    <x v="4"/>
    <x v="1"/>
    <n v="1909.6"/>
    <n v="1364"/>
    <s v="384"/>
  </r>
  <r>
    <n v="2015"/>
    <x v="4"/>
    <x v="1"/>
    <x v="0"/>
    <x v="0"/>
    <n v="697.19999999999993"/>
    <n v="498"/>
    <s v="385"/>
  </r>
  <r>
    <n v="2015"/>
    <x v="4"/>
    <x v="3"/>
    <x v="0"/>
    <x v="0"/>
    <n v="6853"/>
    <n v="4895"/>
    <s v="386"/>
  </r>
  <r>
    <n v="2015"/>
    <x v="4"/>
    <x v="1"/>
    <x v="0"/>
    <x v="0"/>
    <n v="697.19999999999993"/>
    <n v="498"/>
    <s v="387"/>
  </r>
  <r>
    <n v="2015"/>
    <x v="4"/>
    <x v="3"/>
    <x v="0"/>
    <x v="0"/>
    <n v="6853"/>
    <n v="4895"/>
    <s v="388"/>
  </r>
  <r>
    <n v="2015"/>
    <x v="4"/>
    <x v="3"/>
    <x v="1"/>
    <x v="1"/>
    <n v="6854.4"/>
    <n v="4896"/>
    <s v="389"/>
  </r>
  <r>
    <n v="2015"/>
    <x v="4"/>
    <x v="0"/>
    <x v="1"/>
    <x v="1"/>
    <n v="6421.7999999999993"/>
    <n v="4587"/>
    <s v="390"/>
  </r>
  <r>
    <n v="2015"/>
    <x v="4"/>
    <x v="3"/>
    <x v="1"/>
    <x v="1"/>
    <n v="6854.4"/>
    <n v="4896"/>
    <s v="391"/>
  </r>
  <r>
    <n v="2015"/>
    <x v="4"/>
    <x v="0"/>
    <x v="1"/>
    <x v="1"/>
    <n v="6421.7999999999993"/>
    <n v="4587"/>
    <s v="392"/>
  </r>
  <r>
    <n v="2015"/>
    <x v="4"/>
    <x v="0"/>
    <x v="2"/>
    <x v="2"/>
    <n v="5021.7999999999993"/>
    <n v="3587"/>
    <s v="393"/>
  </r>
  <r>
    <n v="2015"/>
    <x v="4"/>
    <x v="0"/>
    <x v="2"/>
    <x v="2"/>
    <n v="11048.8"/>
    <n v="7892"/>
    <s v="394"/>
  </r>
  <r>
    <n v="2015"/>
    <x v="4"/>
    <x v="0"/>
    <x v="2"/>
    <x v="2"/>
    <n v="5021.7999999999993"/>
    <n v="3587"/>
    <s v="395"/>
  </r>
  <r>
    <n v="2015"/>
    <x v="4"/>
    <x v="0"/>
    <x v="2"/>
    <x v="2"/>
    <n v="11048.8"/>
    <n v="7892"/>
    <s v="396"/>
  </r>
  <r>
    <n v="2015"/>
    <x v="4"/>
    <x v="3"/>
    <x v="3"/>
    <x v="3"/>
    <n v="6854.4"/>
    <n v="4896"/>
    <s v="397"/>
  </r>
  <r>
    <n v="2015"/>
    <x v="4"/>
    <x v="0"/>
    <x v="3"/>
    <x v="3"/>
    <n v="6421.7999999999993"/>
    <n v="4587"/>
    <s v="398"/>
  </r>
  <r>
    <n v="2015"/>
    <x v="4"/>
    <x v="0"/>
    <x v="3"/>
    <x v="3"/>
    <n v="6830.5999999999995"/>
    <n v="4879"/>
    <s v="399"/>
  </r>
  <r>
    <n v="2015"/>
    <x v="4"/>
    <x v="3"/>
    <x v="3"/>
    <x v="3"/>
    <n v="6854.4"/>
    <n v="4896"/>
    <s v="400"/>
  </r>
  <r>
    <n v="2015"/>
    <x v="4"/>
    <x v="0"/>
    <x v="3"/>
    <x v="3"/>
    <n v="6421.7999999999993"/>
    <n v="4587"/>
    <s v="401"/>
  </r>
  <r>
    <n v="2015"/>
    <x v="4"/>
    <x v="0"/>
    <x v="3"/>
    <x v="3"/>
    <n v="6830.5999999999995"/>
    <n v="4879"/>
    <s v="402"/>
  </r>
  <r>
    <n v="2015"/>
    <x v="4"/>
    <x v="2"/>
    <x v="4"/>
    <x v="1"/>
    <n v="6421.7999999999993"/>
    <n v="4587"/>
    <s v="403"/>
  </r>
  <r>
    <n v="2015"/>
    <x v="4"/>
    <x v="0"/>
    <x v="4"/>
    <x v="1"/>
    <n v="8853.5999999999985"/>
    <n v="6324"/>
    <s v="404"/>
  </r>
  <r>
    <n v="2015"/>
    <x v="4"/>
    <x v="2"/>
    <x v="4"/>
    <x v="1"/>
    <n v="6421.7999999999993"/>
    <n v="4587"/>
    <s v="405"/>
  </r>
  <r>
    <n v="2015"/>
    <x v="4"/>
    <x v="0"/>
    <x v="4"/>
    <x v="1"/>
    <n v="8853.5999999999985"/>
    <n v="6324"/>
    <s v="406"/>
  </r>
  <r>
    <n v="2015"/>
    <x v="5"/>
    <x v="0"/>
    <x v="0"/>
    <x v="0"/>
    <n v="7872.2"/>
    <n v="5623"/>
    <s v="407"/>
  </r>
  <r>
    <n v="2015"/>
    <x v="5"/>
    <x v="0"/>
    <x v="0"/>
    <x v="0"/>
    <n v="10259.199999999999"/>
    <n v="7328"/>
    <s v="408"/>
  </r>
  <r>
    <n v="2015"/>
    <x v="5"/>
    <x v="0"/>
    <x v="0"/>
    <x v="0"/>
    <n v="7872.2"/>
    <n v="5623"/>
    <s v="409"/>
  </r>
  <r>
    <n v="2015"/>
    <x v="5"/>
    <x v="0"/>
    <x v="0"/>
    <x v="0"/>
    <n v="10259.199999999999"/>
    <n v="7328"/>
    <s v="410"/>
  </r>
  <r>
    <n v="2015"/>
    <x v="5"/>
    <x v="0"/>
    <x v="1"/>
    <x v="1"/>
    <n v="7872.2"/>
    <n v="5623"/>
    <s v="411"/>
  </r>
  <r>
    <n v="2015"/>
    <x v="5"/>
    <x v="1"/>
    <x v="1"/>
    <x v="1"/>
    <n v="3637.2"/>
    <n v="2598"/>
    <s v="412"/>
  </r>
  <r>
    <n v="2015"/>
    <x v="5"/>
    <x v="0"/>
    <x v="1"/>
    <x v="1"/>
    <n v="7872.2"/>
    <n v="5623"/>
    <s v="413"/>
  </r>
  <r>
    <n v="2015"/>
    <x v="5"/>
    <x v="1"/>
    <x v="1"/>
    <x v="1"/>
    <n v="3637.2"/>
    <n v="2598"/>
    <s v="414"/>
  </r>
  <r>
    <n v="2015"/>
    <x v="5"/>
    <x v="1"/>
    <x v="2"/>
    <x v="2"/>
    <n v="697.19999999999993"/>
    <n v="498"/>
    <s v="415"/>
  </r>
  <r>
    <n v="2015"/>
    <x v="5"/>
    <x v="2"/>
    <x v="2"/>
    <x v="2"/>
    <n v="6421.7999999999993"/>
    <n v="4587"/>
    <s v="416"/>
  </r>
  <r>
    <n v="2015"/>
    <x v="5"/>
    <x v="1"/>
    <x v="2"/>
    <x v="2"/>
    <n v="697.19999999999993"/>
    <n v="498"/>
    <s v="417"/>
  </r>
  <r>
    <n v="2015"/>
    <x v="5"/>
    <x v="2"/>
    <x v="2"/>
    <x v="2"/>
    <n v="6421.7999999999993"/>
    <n v="4587"/>
    <s v="418"/>
  </r>
  <r>
    <n v="2015"/>
    <x v="5"/>
    <x v="1"/>
    <x v="3"/>
    <x v="3"/>
    <n v="3637.2"/>
    <n v="2598"/>
    <s v="419"/>
  </r>
  <r>
    <n v="2015"/>
    <x v="5"/>
    <x v="3"/>
    <x v="3"/>
    <x v="3"/>
    <n v="2878.3999999999996"/>
    <n v="2056"/>
    <s v="420"/>
  </r>
  <r>
    <n v="2015"/>
    <x v="5"/>
    <x v="1"/>
    <x v="3"/>
    <x v="3"/>
    <n v="3637.2"/>
    <n v="2598"/>
    <s v="421"/>
  </r>
  <r>
    <n v="2015"/>
    <x v="5"/>
    <x v="3"/>
    <x v="3"/>
    <x v="3"/>
    <n v="2878.3999999999996"/>
    <n v="2056"/>
    <s v="422"/>
  </r>
  <r>
    <n v="2015"/>
    <x v="5"/>
    <x v="2"/>
    <x v="4"/>
    <x v="1"/>
    <n v="11545.8"/>
    <n v="8247"/>
    <s v="423"/>
  </r>
  <r>
    <n v="2015"/>
    <x v="5"/>
    <x v="0"/>
    <x v="4"/>
    <x v="1"/>
    <n v="12349.4"/>
    <n v="8821"/>
    <s v="424"/>
  </r>
  <r>
    <n v="2015"/>
    <x v="5"/>
    <x v="2"/>
    <x v="4"/>
    <x v="1"/>
    <n v="11545.8"/>
    <n v="8247"/>
    <s v="425"/>
  </r>
  <r>
    <n v="2015"/>
    <x v="5"/>
    <x v="0"/>
    <x v="4"/>
    <x v="1"/>
    <n v="12349.4"/>
    <n v="8821"/>
    <s v="426"/>
  </r>
  <r>
    <n v="2015"/>
    <x v="6"/>
    <x v="1"/>
    <x v="0"/>
    <x v="0"/>
    <n v="8243.1999999999989"/>
    <n v="5888"/>
    <s v="427"/>
  </r>
  <r>
    <n v="2015"/>
    <x v="6"/>
    <x v="0"/>
    <x v="0"/>
    <x v="0"/>
    <n v="12518.8"/>
    <n v="8942"/>
    <s v="428"/>
  </r>
  <r>
    <n v="2015"/>
    <x v="6"/>
    <x v="3"/>
    <x v="0"/>
    <x v="0"/>
    <n v="3757.6"/>
    <n v="2684"/>
    <s v="429"/>
  </r>
  <r>
    <n v="2015"/>
    <x v="6"/>
    <x v="1"/>
    <x v="0"/>
    <x v="0"/>
    <n v="8243.1999999999989"/>
    <n v="5888"/>
    <s v="430"/>
  </r>
  <r>
    <n v="2015"/>
    <x v="6"/>
    <x v="0"/>
    <x v="0"/>
    <x v="0"/>
    <n v="12518.8"/>
    <n v="8942"/>
    <s v="431"/>
  </r>
  <r>
    <n v="2015"/>
    <x v="6"/>
    <x v="3"/>
    <x v="0"/>
    <x v="0"/>
    <n v="3757.6"/>
    <n v="2684"/>
    <s v="432"/>
  </r>
  <r>
    <n v="2015"/>
    <x v="6"/>
    <x v="1"/>
    <x v="1"/>
    <x v="1"/>
    <n v="8243.1999999999989"/>
    <n v="5888"/>
    <s v="433"/>
  </r>
  <r>
    <n v="2015"/>
    <x v="6"/>
    <x v="2"/>
    <x v="1"/>
    <x v="1"/>
    <n v="3311"/>
    <n v="2365"/>
    <s v="434"/>
  </r>
  <r>
    <n v="2015"/>
    <x v="6"/>
    <x v="1"/>
    <x v="1"/>
    <x v="1"/>
    <n v="8243.1999999999989"/>
    <n v="5888"/>
    <s v="435"/>
  </r>
  <r>
    <n v="2015"/>
    <x v="6"/>
    <x v="2"/>
    <x v="1"/>
    <x v="1"/>
    <n v="3311"/>
    <n v="2365"/>
    <s v="436"/>
  </r>
  <r>
    <n v="2015"/>
    <x v="6"/>
    <x v="0"/>
    <x v="2"/>
    <x v="2"/>
    <n v="8853.5999999999985"/>
    <n v="6324"/>
    <s v="437"/>
  </r>
  <r>
    <n v="2015"/>
    <x v="6"/>
    <x v="3"/>
    <x v="2"/>
    <x v="2"/>
    <n v="6853"/>
    <n v="4895"/>
    <s v="438"/>
  </r>
  <r>
    <n v="2015"/>
    <x v="6"/>
    <x v="0"/>
    <x v="2"/>
    <x v="2"/>
    <n v="8853.5999999999985"/>
    <n v="6324"/>
    <s v="439"/>
  </r>
  <r>
    <n v="2015"/>
    <x v="6"/>
    <x v="3"/>
    <x v="2"/>
    <x v="2"/>
    <n v="6853"/>
    <n v="4895"/>
    <s v="440"/>
  </r>
  <r>
    <n v="2015"/>
    <x v="6"/>
    <x v="2"/>
    <x v="3"/>
    <x v="3"/>
    <n v="3311"/>
    <n v="2365"/>
    <s v="441"/>
  </r>
  <r>
    <n v="2015"/>
    <x v="6"/>
    <x v="0"/>
    <x v="3"/>
    <x v="3"/>
    <n v="3022.6"/>
    <n v="2159"/>
    <s v="442"/>
  </r>
  <r>
    <n v="2015"/>
    <x v="6"/>
    <x v="2"/>
    <x v="3"/>
    <x v="3"/>
    <n v="3311"/>
    <n v="2365"/>
    <s v="443"/>
  </r>
  <r>
    <n v="2015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2010D-32F8-49E2-A8A1-101C890B8C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0" firstDataRow="1" firstDataCol="1"/>
  <pivotFields count="9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/>
    <pivotField showAll="0"/>
    <pivotField showAll="0"/>
    <pivotField showAll="0">
      <items count="4">
        <item n="1st Qtr" sd="0" x="0"/>
        <item n="2nd Qtr" sd="0" x="1"/>
        <item n="3rd Qtr" sd="0"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5" baseField="1" baseItem="4" numFmtId="169"/>
    <dataField name="Monthly Percentage" fld="5" showDataAs="percentDiff" baseField="1" baseItem="1048828" numFmtId="10"/>
    <dataField name="Average of Sales" fld="5" subtotal="average" baseField="1" baseItem="2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C5E2C-66E0-4509-BAF2-324AE8C68709}" name="Table3" displayName="Table3" ref="A1:H51" totalsRowCount="1" headerRowDxfId="38" dataDxfId="36" headerRowBorderDxfId="37" tableBorderDxfId="35" headerRowCellStyle="Normal_Sheet1_1" dataCellStyle="Normal_Sheet1_1">
  <autoFilter ref="A1:H50" xr:uid="{BE6C5E2C-66E0-4509-BAF2-324AE8C68709}"/>
  <tableColumns count="8">
    <tableColumn id="1" xr3:uid="{DFF1DE45-F0C7-48B8-B4A9-178EB17B27F0}" name="Emp ID" totalsRowLabel="Total" dataDxfId="34" totalsRowDxfId="33" dataCellStyle="Normal_Sheet1_1"/>
    <tableColumn id="2" xr3:uid="{15D7E312-A9ED-45CF-9A7F-AAEFB27DB0EA}" name="Last Name" dataDxfId="32" totalsRowDxfId="31" dataCellStyle="Normal_Sheet1_1"/>
    <tableColumn id="3" xr3:uid="{E7CBEB51-8852-451A-94E1-DCAE6093CC61}" name="First Name" dataDxfId="30" totalsRowDxfId="29" dataCellStyle="Normal_Sheet1_1"/>
    <tableColumn id="4" xr3:uid="{92CD1B21-3593-4311-B21E-1F12260AD1FC}" name="Dept" dataDxfId="28" totalsRowDxfId="27" dataCellStyle="Normal_Sheet1_1"/>
    <tableColumn id="5" xr3:uid="{E5248A05-0492-4517-AD31-AC7696DEED62}" name="E-mail" dataDxfId="26" totalsRowDxfId="25" dataCellStyle="Normal_Sheet1_1"/>
    <tableColumn id="6" xr3:uid="{730A9FC5-37AC-4D0B-B5F2-0DF19139A0A7}" name="Phone Ext" dataDxfId="24" totalsRowDxfId="23" dataCellStyle="Normal_Sheet1_1"/>
    <tableColumn id="7" xr3:uid="{9D8F275D-64D8-4F38-975E-50E365EA50DC}" name="Location" dataDxfId="22" totalsRowDxfId="21" dataCellStyle="Normal_Sheet1_1"/>
    <tableColumn id="8" xr3:uid="{BFCF0DEE-6BE3-48BC-B979-6AF817681C96}" name="Hire Date" totalsRowFunction="count" dataDxfId="20" totalsRowDxfId="19" dataCellStyle="Normal_Sheet1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8" tableBorderDxfId="17" dataCellStyle="Normal_Customer Info">
  <autoFilter ref="A1:J92" xr:uid="{E7A903B1-AB44-418D-86B2-07047534BA74}"/>
  <tableColumns count="10">
    <tableColumn id="1" xr3:uid="{C8FC1844-B3C1-4770-B195-4197B26AE4FF}" name="Customer ID" dataDxfId="16" dataCellStyle="Normal_Customer Info"/>
    <tableColumn id="2" xr3:uid="{695BB946-55F9-4547-9FE5-EE0E075FCA3C}" name="Company Name" dataDxfId="15" dataCellStyle="Normal_Customer Info"/>
    <tableColumn id="3" xr3:uid="{6202DB2A-C556-4011-94A5-2C5FDD509A84}" name="Contact Name" dataDxfId="14" dataCellStyle="Normal_Customer Info"/>
    <tableColumn id="4" xr3:uid="{45FBCC61-5534-4F40-B883-40F01FABE0B7}" name="Contact Title" dataDxfId="13" dataCellStyle="Normal_Customer Info"/>
    <tableColumn id="5" xr3:uid="{496B393D-C88B-45CE-ABEE-BA3E6E7213F9}" name="Address" dataDxfId="12" dataCellStyle="Normal_Customer Info"/>
    <tableColumn id="6" xr3:uid="{72A6884A-29E1-4871-B896-428BE0B278D3}" name="City" dataDxfId="11" dataCellStyle="Normal_Customer Info"/>
    <tableColumn id="7" xr3:uid="{B574F0F6-C699-4FBF-A029-311C5E9781A6}" name="Region" dataDxfId="10" dataCellStyle="Normal_Customer Info"/>
    <tableColumn id="8" xr3:uid="{78929AAC-72E4-46EA-89BA-83CCD07556A5}" name="Postal Code" dataDxfId="9" dataCellStyle="Normal_Customer Info"/>
    <tableColumn id="9" xr3:uid="{6B75647B-4FBC-468D-BFF4-DB1E701EDAF4}" name="Country" dataDxfId="8" dataCellStyle="Normal_Customer Info"/>
    <tableColumn id="10" xr3:uid="{5D846073-115D-4117-A1B4-3E187CEB72AC}" name="Phone" dataDxfId="7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6"/>
    <tableColumn id="5" xr3:uid="{00000000-0010-0000-0100-000005000000}" name="RequiredDate" dataDxfId="5"/>
    <tableColumn id="6" xr3:uid="{00000000-0010-0000-0100-000006000000}" name="ShippedDate" dataDxfId="4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DB658E-14FD-4934-B71C-F32F47D77D95}" name="Table5" displayName="Table5" ref="A1:H91" totalsRowShown="0">
  <autoFilter ref="A1:H91" xr:uid="{C1DB658E-14FD-4934-B71C-F32F47D77D95}"/>
  <tableColumns count="8">
    <tableColumn id="1" xr3:uid="{81E2EDA6-00E5-4243-8DBD-92DA9DDB854F}" name="Year"/>
    <tableColumn id="2" xr3:uid="{24E62FC0-A6D3-4DAE-9E85-26B55EA1A5BC}" name="Month"/>
    <tableColumn id="3" xr3:uid="{5D5724A2-A157-4FFE-9066-273BD65ACE30}" name="Type"/>
    <tableColumn id="4" xr3:uid="{6344687F-CA13-45F5-B744-8C4ECC402342}" name="Salesperson"/>
    <tableColumn id="5" xr3:uid="{F112A5FA-8B59-4E8F-87FD-1A91A48329A1}" name="Region"/>
    <tableColumn id="6" xr3:uid="{2972057E-A9AB-4C81-93AA-B3EEE64A25ED}" name="Sales"/>
    <tableColumn id="7" xr3:uid="{59821892-7ADE-4341-B716-8D91E34F9744}" name="Units"/>
    <tableColumn id="8" xr3:uid="{E15B4087-357A-47BD-A599-EED3B59AD335}" name="Order #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F1454-54B4-4377-BE6A-DCFED5F4B76E}" name="YearlySales" displayName="YearlySales" ref="A4:H448" totalsRowShown="0" headerRowDxfId="3" headerRowBorderDxfId="2" headerRowCellStyle="Normal_EXCEL3-2" dataCellStyle="Normal_EXCEL3-2">
  <autoFilter ref="A4:H448" xr:uid="{4D9F1454-54B4-4377-BE6A-DCFED5F4B76E}"/>
  <tableColumns count="8">
    <tableColumn id="1" xr3:uid="{76FFECEB-4155-40BA-9A5C-DBCA681278F2}" name="Year" dataCellStyle="Normal_EXCEL3-2"/>
    <tableColumn id="2" xr3:uid="{5C1C37E2-624F-41C5-9414-96C0B81CF275}" name="Month" dataCellStyle="Normal_EXCEL3-2"/>
    <tableColumn id="3" xr3:uid="{970BF9CF-B84A-4D4B-BE90-70A029E8C5A0}" name="Type" dataCellStyle="Normal_EXCEL3-2"/>
    <tableColumn id="4" xr3:uid="{2DA0EB31-17C3-4F56-B4DD-69F4184DD424}" name="Salesperson" dataCellStyle="Normal_EXCEL3-2"/>
    <tableColumn id="5" xr3:uid="{CDDE2855-7EFA-4FDF-926D-ADB3DC467DC4}" name="Region" dataCellStyle="Normal_EXCEL3-2"/>
    <tableColumn id="6" xr3:uid="{B88728AA-66C3-4672-A36C-4C423977343B}" name="Sales" dataCellStyle="Currency_EXCEL3-2">
      <calculatedColumnFormula>G5*1.4</calculatedColumnFormula>
    </tableColumn>
    <tableColumn id="7" xr3:uid="{FB216BED-1C94-4DE3-8D62-8A7C08D80730}" name="Units" dataCellStyle="Normal_EXCEL3-2"/>
    <tableColumn id="8" xr3:uid="{B8AC080A-0D8A-406A-99CA-ED6ED4549BF3}" name="Order #" dataDxfId="1" dataCellStyle="Normal_EXCEL3-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742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>
        <v>985134</v>
      </c>
    </row>
    <row r="5" spans="1:2" ht="13" x14ac:dyDescent="0.3">
      <c r="A5" s="7" t="s">
        <v>3</v>
      </c>
      <c r="B5" s="8">
        <v>1369696</v>
      </c>
    </row>
    <row r="6" spans="1:2" ht="13" x14ac:dyDescent="0.3">
      <c r="A6" s="7" t="s">
        <v>4</v>
      </c>
      <c r="B6" s="8">
        <v>1966973</v>
      </c>
    </row>
    <row r="7" spans="1:2" ht="13" x14ac:dyDescent="0.3">
      <c r="A7" s="7" t="s">
        <v>5</v>
      </c>
      <c r="B7" s="8">
        <v>1145699</v>
      </c>
    </row>
    <row r="8" spans="1:2" ht="13" x14ac:dyDescent="0.3">
      <c r="A8" s="7" t="s">
        <v>6</v>
      </c>
      <c r="B8" s="8">
        <v>968645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741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9" t="s">
        <v>2</v>
      </c>
      <c r="B4" s="70">
        <v>1075443</v>
      </c>
    </row>
    <row r="5" spans="1:2" ht="13" x14ac:dyDescent="0.3">
      <c r="A5" s="5" t="s">
        <v>3</v>
      </c>
      <c r="B5" s="6">
        <v>1382143</v>
      </c>
    </row>
    <row r="6" spans="1:2" ht="13" x14ac:dyDescent="0.3">
      <c r="A6" s="5" t="s">
        <v>4</v>
      </c>
      <c r="B6" s="6">
        <v>1865400</v>
      </c>
    </row>
    <row r="7" spans="1:2" ht="13" x14ac:dyDescent="0.3">
      <c r="A7" s="5" t="s">
        <v>5</v>
      </c>
      <c r="B7" s="6">
        <v>1113799</v>
      </c>
    </row>
    <row r="8" spans="1:2" ht="13" x14ac:dyDescent="0.3">
      <c r="A8" s="5" t="s">
        <v>6</v>
      </c>
      <c r="B8" s="6">
        <v>1057665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740</v>
      </c>
      <c r="B1" s="1"/>
    </row>
    <row r="3" spans="1:2" ht="13.5" thickBot="1" x14ac:dyDescent="0.35">
      <c r="A3" s="68" t="s">
        <v>0</v>
      </c>
      <c r="B3" s="71" t="s">
        <v>1</v>
      </c>
    </row>
    <row r="4" spans="1:2" ht="13" x14ac:dyDescent="0.3">
      <c r="A4" s="69" t="s">
        <v>2</v>
      </c>
      <c r="B4" s="6">
        <v>1185421</v>
      </c>
    </row>
    <row r="5" spans="1:2" ht="13" x14ac:dyDescent="0.3">
      <c r="A5" s="5" t="s">
        <v>3</v>
      </c>
      <c r="B5" s="6">
        <v>1445600</v>
      </c>
    </row>
    <row r="6" spans="1:2" ht="13" x14ac:dyDescent="0.3">
      <c r="A6" s="5" t="s">
        <v>4</v>
      </c>
      <c r="B6" s="6">
        <v>1766973</v>
      </c>
    </row>
    <row r="7" spans="1:2" ht="13" x14ac:dyDescent="0.3">
      <c r="A7" s="5" t="s">
        <v>5</v>
      </c>
      <c r="B7" s="6">
        <v>1033799</v>
      </c>
    </row>
    <row r="8" spans="1:2" ht="13" x14ac:dyDescent="0.3">
      <c r="A8" s="5" t="s">
        <v>6</v>
      </c>
      <c r="B8" s="6">
        <v>1158667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4" t="s">
        <v>7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/>
    </row>
    <row r="5" spans="1:2" ht="13" x14ac:dyDescent="0.3">
      <c r="A5" s="7" t="s">
        <v>3</v>
      </c>
      <c r="B5" s="8"/>
    </row>
    <row r="6" spans="1:2" ht="13" x14ac:dyDescent="0.3">
      <c r="A6" s="7" t="s">
        <v>4</v>
      </c>
      <c r="B6" s="8"/>
    </row>
    <row r="7" spans="1:2" ht="13" x14ac:dyDescent="0.3">
      <c r="A7" s="7" t="s">
        <v>5</v>
      </c>
      <c r="B7" s="8"/>
    </row>
    <row r="8" spans="1:2" ht="13" x14ac:dyDescent="0.3">
      <c r="A8" s="7" t="s">
        <v>6</v>
      </c>
      <c r="B8" s="8"/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34" zoomScale="130" zoomScaleNormal="130" workbookViewId="0">
      <selection activeCell="B36" sqref="B36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77" t="s">
        <v>1432</v>
      </c>
      <c r="B51" s="77"/>
      <c r="C51" s="77"/>
      <c r="D51" s="77"/>
      <c r="E51" s="77"/>
      <c r="G51" s="77"/>
      <c r="H51" s="77">
        <f>SUBTOTAL(103,Table3[Hire Date])</f>
        <v>49</v>
      </c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A55"/>
      <c r="B55"/>
      <c r="C55"/>
      <c r="D55"/>
      <c r="E55"/>
      <c r="F55"/>
      <c r="G55"/>
      <c r="H55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  <row r="63" spans="1:8" ht="14.25" customHeight="1" x14ac:dyDescent="0.25">
      <c r="H63" s="53"/>
    </row>
  </sheetData>
  <sortState xmlns:xlrd2="http://schemas.microsoft.com/office/spreadsheetml/2017/richdata2" ref="A2:H50">
    <sortCondition ref="B2:B50"/>
    <sortCondition ref="C2:C50"/>
  </sortState>
  <phoneticPr fontId="0" type="noConversion"/>
  <conditionalFormatting sqref="A2:A50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>
      <selection activeCell="I5" sqref="I5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 x14ac:dyDescent="0.25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 x14ac:dyDescent="0.25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 x14ac:dyDescent="0.25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 x14ac:dyDescent="0.25">
      <c r="H55" s="53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 x14ac:dyDescent="0.3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 x14ac:dyDescent="0.3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 x14ac:dyDescent="0.3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 x14ac:dyDescent="0.3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 x14ac:dyDescent="0.3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 x14ac:dyDescent="0.3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 x14ac:dyDescent="0.3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 x14ac:dyDescent="0.3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 x14ac:dyDescent="0.3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 x14ac:dyDescent="0.3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 x14ac:dyDescent="0.3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 x14ac:dyDescent="0.3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 x14ac:dyDescent="0.3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 x14ac:dyDescent="0.3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 x14ac:dyDescent="0.3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 x14ac:dyDescent="0.3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 x14ac:dyDescent="0.3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 x14ac:dyDescent="0.3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 x14ac:dyDescent="0.3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 x14ac:dyDescent="0.3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 x14ac:dyDescent="0.3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 x14ac:dyDescent="0.3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 x14ac:dyDescent="0.3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 x14ac:dyDescent="0.3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 x14ac:dyDescent="0.3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 x14ac:dyDescent="0.3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 x14ac:dyDescent="0.3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 x14ac:dyDescent="0.3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 x14ac:dyDescent="0.3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 x14ac:dyDescent="0.3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 x14ac:dyDescent="0.3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 x14ac:dyDescent="0.3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 x14ac:dyDescent="0.3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 x14ac:dyDescent="0.3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 x14ac:dyDescent="0.3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 x14ac:dyDescent="0.3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 x14ac:dyDescent="0.3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 x14ac:dyDescent="0.3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 x14ac:dyDescent="0.3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 x14ac:dyDescent="0.3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 x14ac:dyDescent="0.3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 x14ac:dyDescent="0.3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 x14ac:dyDescent="0.3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 x14ac:dyDescent="0.3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 x14ac:dyDescent="0.3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 x14ac:dyDescent="0.3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 x14ac:dyDescent="0.3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 x14ac:dyDescent="0.3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 x14ac:dyDescent="0.3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 x14ac:dyDescent="0.3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 x14ac:dyDescent="0.3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 x14ac:dyDescent="0.3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 x14ac:dyDescent="0.3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 x14ac:dyDescent="0.3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 x14ac:dyDescent="0.3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 x14ac:dyDescent="0.3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 x14ac:dyDescent="0.3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 x14ac:dyDescent="0.3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 x14ac:dyDescent="0.3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 x14ac:dyDescent="0.3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 x14ac:dyDescent="0.3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 x14ac:dyDescent="0.3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 x14ac:dyDescent="0.3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 x14ac:dyDescent="0.3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 x14ac:dyDescent="0.3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 x14ac:dyDescent="0.3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 x14ac:dyDescent="0.3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 x14ac:dyDescent="0.3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 x14ac:dyDescent="0.3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 x14ac:dyDescent="0.3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 x14ac:dyDescent="0.3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 x14ac:dyDescent="0.3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 x14ac:dyDescent="0.3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 x14ac:dyDescent="0.3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 x14ac:dyDescent="0.3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 x14ac:dyDescent="0.3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 x14ac:dyDescent="0.35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 x14ac:dyDescent="0.3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 x14ac:dyDescent="0.3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 x14ac:dyDescent="0.3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 x14ac:dyDescent="0.3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 x14ac:dyDescent="0.3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 x14ac:dyDescent="0.3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 x14ac:dyDescent="0.3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 x14ac:dyDescent="0.3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 x14ac:dyDescent="0.3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 x14ac:dyDescent="0.3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 x14ac:dyDescent="0.3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 x14ac:dyDescent="0.3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 x14ac:dyDescent="0.3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 x14ac:dyDescent="0.3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0"/>
  <sheetViews>
    <sheetView topLeftCell="A11" zoomScale="110" zoomScaleNormal="110" workbookViewId="0">
      <selection activeCell="B21" sqref="B21"/>
    </sheetView>
  </sheetViews>
  <sheetFormatPr defaultRowHeight="12.5" x14ac:dyDescent="0.2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 x14ac:dyDescent="0.35">
      <c r="A1" s="9" t="s">
        <v>8</v>
      </c>
    </row>
    <row r="3" spans="1:9" ht="16" thickBot="1" x14ac:dyDescent="0.4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 x14ac:dyDescent="0.3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 x14ac:dyDescent="0.3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 x14ac:dyDescent="0.3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 x14ac:dyDescent="0.3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 x14ac:dyDescent="0.3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 x14ac:dyDescent="0.3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 x14ac:dyDescent="0.3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 x14ac:dyDescent="0.3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 x14ac:dyDescent="0.3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 x14ac:dyDescent="0.3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 x14ac:dyDescent="0.3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 x14ac:dyDescent="0.3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 x14ac:dyDescent="0.3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 x14ac:dyDescent="0.3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 x14ac:dyDescent="0.3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 x14ac:dyDescent="0.3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" x14ac:dyDescent="0.3">
      <c r="A20" s="10">
        <v>50</v>
      </c>
      <c r="B20" s="11" t="s">
        <v>24</v>
      </c>
      <c r="I20" s="12">
        <v>39.950000000000003</v>
      </c>
    </row>
  </sheetData>
  <phoneticPr fontId="0" type="noConversion"/>
  <dataValidations count="2">
    <dataValidation type="list" allowBlank="1" showInputMessage="1" showErrorMessage="1" errorTitle="Car Make" error="You must pick a value from the drop down menu." sqref="B4:B30" xr:uid="{484ECE3D-DD57-4E91-A8AD-BBE4D4E124A4}">
      <formula1>"Ford,Chevy,Pontiac,Oldsmobile,Dodge"</formula1>
    </dataValidation>
    <dataValidation type="decimal" allowBlank="1" showInputMessage="1" showErrorMessage="1" sqref="I4:I30" xr:uid="{E0BBEE50-FB9A-490C-913F-083891303F85}">
      <formula1>14.95</formula1>
      <formula2>39.95</formula2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C50" sqref="C50"/>
    </sheetView>
  </sheetViews>
  <sheetFormatPr defaultColWidth="9.1796875" defaultRowHeight="12.5" outlineLevelRow="2" x14ac:dyDescent="0.25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 x14ac:dyDescent="0.35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ht="13" hidden="1" outlineLevel="2" x14ac:dyDescent="0.3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 x14ac:dyDescent="0.25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 x14ac:dyDescent="0.25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 x14ac:dyDescent="0.25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t="13" hidden="1" outlineLevel="2" x14ac:dyDescent="0.3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 x14ac:dyDescent="0.25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 collapsed="1" x14ac:dyDescent="0.3">
      <c r="B9" s="76" t="s">
        <v>1427</v>
      </c>
      <c r="D9" s="16"/>
      <c r="E9" s="17">
        <f>SUBTOTAL(9,E2:E8)</f>
        <v>5773.4000000000005</v>
      </c>
      <c r="F9" s="18"/>
    </row>
    <row r="10" spans="1:6" ht="13" hidden="1" outlineLevel="2" x14ac:dyDescent="0.3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 x14ac:dyDescent="0.25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 x14ac:dyDescent="0.25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 x14ac:dyDescent="0.25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 x14ac:dyDescent="0.25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t="13" hidden="1" outlineLevel="2" x14ac:dyDescent="0.3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t="13" hidden="1" outlineLevel="2" x14ac:dyDescent="0.3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 x14ac:dyDescent="0.25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 collapsed="1" x14ac:dyDescent="0.3">
      <c r="B19" s="76" t="s">
        <v>1428</v>
      </c>
      <c r="D19" s="16"/>
      <c r="E19" s="17">
        <f>SUBTOTAL(9,E10:E18)</f>
        <v>7831.2</v>
      </c>
      <c r="F19" s="18"/>
    </row>
    <row r="20" spans="1:6" ht="13" hidden="1" outlineLevel="2" x14ac:dyDescent="0.3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 x14ac:dyDescent="0.25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 x14ac:dyDescent="0.25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 x14ac:dyDescent="0.25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 x14ac:dyDescent="0.25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 x14ac:dyDescent="0.25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 x14ac:dyDescent="0.25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t="13" hidden="1" outlineLevel="2" x14ac:dyDescent="0.3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 x14ac:dyDescent="0.25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 x14ac:dyDescent="0.25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 collapsed="1" x14ac:dyDescent="0.3">
      <c r="B30" s="76" t="s">
        <v>1429</v>
      </c>
      <c r="D30" s="16"/>
      <c r="E30" s="17">
        <f>SUBTOTAL(9,E20:E29)</f>
        <v>8922.4500000000007</v>
      </c>
      <c r="F30" s="18"/>
    </row>
    <row r="31" spans="1:6" ht="13" hidden="1" outlineLevel="2" x14ac:dyDescent="0.3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t="13" hidden="1" outlineLevel="2" x14ac:dyDescent="0.3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t="13" hidden="1" outlineLevel="2" x14ac:dyDescent="0.3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 x14ac:dyDescent="0.25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 x14ac:dyDescent="0.25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 x14ac:dyDescent="0.25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 x14ac:dyDescent="0.25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t="13" hidden="1" outlineLevel="2" x14ac:dyDescent="0.3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t="13" hidden="1" outlineLevel="2" x14ac:dyDescent="0.3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 x14ac:dyDescent="0.25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 x14ac:dyDescent="0.25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 x14ac:dyDescent="0.25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 x14ac:dyDescent="0.25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 collapsed="1" x14ac:dyDescent="0.3">
      <c r="B47" s="76" t="s">
        <v>1430</v>
      </c>
      <c r="D47" s="16"/>
      <c r="E47" s="17">
        <f>SUBTOTAL(9,E31:E46)</f>
        <v>13519.55</v>
      </c>
      <c r="F47" s="18"/>
    </row>
    <row r="48" spans="1:6" ht="13" x14ac:dyDescent="0.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 x14ac:dyDescent="0.25"/>
  <cols>
    <col min="1" max="1" width="14.453125" customWidth="1"/>
    <col min="2" max="5" width="10.26953125" customWidth="1"/>
  </cols>
  <sheetData>
    <row r="1" spans="1:6" ht="18" thickBot="1" x14ac:dyDescent="0.4">
      <c r="A1" s="85" t="s">
        <v>51</v>
      </c>
      <c r="B1" s="86"/>
      <c r="C1" s="86"/>
      <c r="D1" s="86"/>
      <c r="E1" s="86"/>
      <c r="F1" s="86"/>
    </row>
    <row r="2" spans="1:6" ht="13" thickBot="1" x14ac:dyDescent="0.3"/>
    <row r="3" spans="1:6" ht="14" x14ac:dyDescent="0.3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 x14ac:dyDescent="0.3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 x14ac:dyDescent="0.3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 x14ac:dyDescent="0.3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 x14ac:dyDescent="0.3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 x14ac:dyDescent="0.3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zoomScale="115" zoomScaleNormal="115" workbookViewId="0">
      <selection activeCell="H7" sqref="H7"/>
    </sheetView>
  </sheetViews>
  <sheetFormatPr defaultRowHeight="12.5" x14ac:dyDescent="0.2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 x14ac:dyDescent="0.45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 x14ac:dyDescent="0.25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 x14ac:dyDescent="0.25">
      <c r="A3" t="s">
        <v>84</v>
      </c>
      <c r="B3" s="33">
        <v>2015</v>
      </c>
      <c r="C3" s="34">
        <v>1105</v>
      </c>
      <c r="D3" s="33">
        <v>99</v>
      </c>
      <c r="E3" s="33" t="s">
        <v>79</v>
      </c>
      <c r="J3" s="33"/>
      <c r="K3" s="33"/>
    </row>
    <row r="4" spans="1:11" x14ac:dyDescent="0.25">
      <c r="A4" t="s">
        <v>84</v>
      </c>
      <c r="B4" s="33">
        <v>2015</v>
      </c>
      <c r="C4" s="34">
        <v>1200</v>
      </c>
      <c r="D4" s="33">
        <v>99</v>
      </c>
      <c r="E4" s="33" t="s">
        <v>69</v>
      </c>
      <c r="J4" s="33"/>
      <c r="K4" s="33"/>
    </row>
    <row r="5" spans="1:11" x14ac:dyDescent="0.25">
      <c r="A5" t="s">
        <v>84</v>
      </c>
      <c r="B5" s="33">
        <v>2015</v>
      </c>
      <c r="C5" s="34">
        <v>1690</v>
      </c>
      <c r="D5" s="33">
        <v>99</v>
      </c>
      <c r="E5" s="33" t="s">
        <v>81</v>
      </c>
      <c r="H5" s="33"/>
      <c r="J5" s="33"/>
      <c r="K5" s="33"/>
    </row>
    <row r="6" spans="1:11" x14ac:dyDescent="0.25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 x14ac:dyDescent="0.25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 x14ac:dyDescent="0.25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 x14ac:dyDescent="0.25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 x14ac:dyDescent="0.25">
      <c r="A10" t="s">
        <v>87</v>
      </c>
      <c r="B10" s="33">
        <v>2015</v>
      </c>
      <c r="C10" s="34">
        <v>1200</v>
      </c>
      <c r="D10" s="33">
        <v>99</v>
      </c>
      <c r="E10" s="33" t="s">
        <v>69</v>
      </c>
    </row>
    <row r="11" spans="1:11" x14ac:dyDescent="0.25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 x14ac:dyDescent="0.25">
      <c r="A12" t="s">
        <v>87</v>
      </c>
      <c r="B12" s="33">
        <v>2015</v>
      </c>
      <c r="C12" s="34">
        <v>1435</v>
      </c>
      <c r="D12" s="33">
        <v>99</v>
      </c>
      <c r="E12" s="33" t="s">
        <v>80</v>
      </c>
    </row>
    <row r="13" spans="1:11" x14ac:dyDescent="0.25">
      <c r="A13" t="s">
        <v>87</v>
      </c>
      <c r="B13" s="33">
        <v>2015</v>
      </c>
      <c r="C13" s="34">
        <v>1672</v>
      </c>
      <c r="D13" s="33">
        <v>99</v>
      </c>
      <c r="E13" s="33" t="s">
        <v>81</v>
      </c>
    </row>
    <row r="14" spans="1:11" x14ac:dyDescent="0.25">
      <c r="A14" t="s">
        <v>78</v>
      </c>
      <c r="B14" s="33">
        <v>2015</v>
      </c>
      <c r="C14" s="34">
        <v>1200</v>
      </c>
      <c r="D14" s="33">
        <v>99</v>
      </c>
      <c r="E14" s="33" t="s">
        <v>69</v>
      </c>
    </row>
    <row r="15" spans="1:11" x14ac:dyDescent="0.25">
      <c r="A15" t="s">
        <v>78</v>
      </c>
      <c r="B15" s="33">
        <v>2015</v>
      </c>
      <c r="C15" s="34">
        <v>1350</v>
      </c>
      <c r="D15" s="33">
        <v>99</v>
      </c>
      <c r="E15" s="33" t="s">
        <v>79</v>
      </c>
    </row>
    <row r="16" spans="1:11" x14ac:dyDescent="0.25">
      <c r="A16" t="s">
        <v>78</v>
      </c>
      <c r="B16" s="33">
        <v>2015</v>
      </c>
      <c r="C16" s="34">
        <v>1435</v>
      </c>
      <c r="D16" s="33">
        <v>99</v>
      </c>
      <c r="E16" s="33" t="s">
        <v>80</v>
      </c>
    </row>
    <row r="17" spans="1:5" x14ac:dyDescent="0.25">
      <c r="A17" t="s">
        <v>78</v>
      </c>
      <c r="B17" s="33">
        <v>2015</v>
      </c>
      <c r="C17" s="34">
        <v>1672</v>
      </c>
      <c r="D17" s="33">
        <v>99</v>
      </c>
      <c r="E17" s="33" t="s">
        <v>81</v>
      </c>
    </row>
    <row r="18" spans="1:5" x14ac:dyDescent="0.2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 x14ac:dyDescent="0.2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 x14ac:dyDescent="0.2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 x14ac:dyDescent="0.2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 x14ac:dyDescent="0.2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 x14ac:dyDescent="0.2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 x14ac:dyDescent="0.2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 x14ac:dyDescent="0.2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 x14ac:dyDescent="0.2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 x14ac:dyDescent="0.2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 x14ac:dyDescent="0.2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 x14ac:dyDescent="0.2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 x14ac:dyDescent="0.2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 x14ac:dyDescent="0.2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 x14ac:dyDescent="0.2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 x14ac:dyDescent="0.2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 x14ac:dyDescent="0.2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 x14ac:dyDescent="0.2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 x14ac:dyDescent="0.2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 x14ac:dyDescent="0.2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 x14ac:dyDescent="0.2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 x14ac:dyDescent="0.2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 x14ac:dyDescent="0.2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 x14ac:dyDescent="0.2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1-0000-0A00-000000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 x14ac:dyDescent="0.2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 x14ac:dyDescent="0.3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 x14ac:dyDescent="0.25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59"/>
  <sheetViews>
    <sheetView showGridLines="0" topLeftCell="C1" zoomScale="115" zoomScaleNormal="115" workbookViewId="0">
      <selection activeCell="G1" sqref="G1"/>
    </sheetView>
  </sheetViews>
  <sheetFormatPr defaultRowHeight="12.5" x14ac:dyDescent="0.25"/>
  <cols>
    <col min="1" max="1" width="9.453125" customWidth="1"/>
    <col min="2" max="2" width="18.7265625" style="33" customWidth="1"/>
    <col min="3" max="3" width="12.1796875" style="33" customWidth="1"/>
    <col min="4" max="4" width="12.54296875" customWidth="1"/>
    <col min="5" max="5" width="12.1796875" customWidth="1"/>
    <col min="6" max="6" width="13.7265625" customWidth="1"/>
    <col min="8" max="9" width="13.90625" bestFit="1" customWidth="1"/>
    <col min="10" max="10" width="14.6328125" bestFit="1" customWidth="1"/>
    <col min="11" max="11" width="14.36328125" bestFit="1" customWidth="1"/>
    <col min="14" max="14" width="15.6328125" bestFit="1" customWidth="1"/>
  </cols>
  <sheetData>
    <row r="1" spans="1:14" ht="14.5" thickBot="1" x14ac:dyDescent="0.35">
      <c r="A1" s="72" t="s">
        <v>119</v>
      </c>
      <c r="B1" s="72" t="s">
        <v>120</v>
      </c>
      <c r="C1" s="72" t="s">
        <v>1391</v>
      </c>
      <c r="D1" s="72" t="s">
        <v>1392</v>
      </c>
      <c r="E1" s="72" t="s">
        <v>1393</v>
      </c>
      <c r="F1" s="72" t="s">
        <v>1394</v>
      </c>
    </row>
    <row r="2" spans="1:14" ht="13" x14ac:dyDescent="0.3">
      <c r="A2" s="36" t="s">
        <v>116</v>
      </c>
      <c r="B2" s="37" t="s">
        <v>66</v>
      </c>
      <c r="C2" s="38">
        <v>800</v>
      </c>
      <c r="D2" s="38">
        <v>650</v>
      </c>
      <c r="E2" s="38">
        <v>700</v>
      </c>
      <c r="F2" s="39">
        <f t="shared" ref="F2:F33" si="0">SUM(C2:E2)</f>
        <v>2150</v>
      </c>
      <c r="H2" s="78" t="s">
        <v>119</v>
      </c>
      <c r="I2" s="78" t="s">
        <v>120</v>
      </c>
      <c r="J2" s="78" t="s">
        <v>1433</v>
      </c>
      <c r="K2" s="78" t="s">
        <v>1434</v>
      </c>
      <c r="N2" t="s">
        <v>66</v>
      </c>
    </row>
    <row r="3" spans="1:14" ht="13" x14ac:dyDescent="0.3">
      <c r="A3" s="36" t="s">
        <v>116</v>
      </c>
      <c r="B3" s="37" t="s">
        <v>121</v>
      </c>
      <c r="C3" s="38">
        <v>900</v>
      </c>
      <c r="D3" s="38">
        <v>850</v>
      </c>
      <c r="E3" s="38">
        <v>850</v>
      </c>
      <c r="F3" s="39">
        <f t="shared" si="0"/>
        <v>2600</v>
      </c>
      <c r="H3" t="s">
        <v>115</v>
      </c>
      <c r="I3" t="s">
        <v>130</v>
      </c>
      <c r="J3" s="79">
        <f>DSUM(A1:F59,F1,H2:I4)</f>
        <v>21865</v>
      </c>
      <c r="K3" s="79">
        <f>DAVERAGE(A1:F59,F1,H2:I4)</f>
        <v>10932.5</v>
      </c>
      <c r="N3" t="s">
        <v>121</v>
      </c>
    </row>
    <row r="4" spans="1:14" ht="13" x14ac:dyDescent="0.3">
      <c r="A4" s="36" t="s">
        <v>116</v>
      </c>
      <c r="B4" s="37" t="s">
        <v>122</v>
      </c>
      <c r="C4" s="38">
        <v>4850</v>
      </c>
      <c r="D4" s="38">
        <v>3200</v>
      </c>
      <c r="E4" s="38">
        <v>1155</v>
      </c>
      <c r="F4" s="39">
        <f t="shared" si="0"/>
        <v>9205</v>
      </c>
      <c r="H4" t="s">
        <v>115</v>
      </c>
      <c r="I4" t="s">
        <v>124</v>
      </c>
      <c r="N4" t="s">
        <v>122</v>
      </c>
    </row>
    <row r="5" spans="1:14" ht="13" x14ac:dyDescent="0.3">
      <c r="A5" s="36" t="s">
        <v>116</v>
      </c>
      <c r="B5" s="37" t="s">
        <v>123</v>
      </c>
      <c r="C5" s="38">
        <v>1250</v>
      </c>
      <c r="D5" s="38">
        <v>1250</v>
      </c>
      <c r="E5" s="38">
        <v>1250</v>
      </c>
      <c r="F5" s="39">
        <f t="shared" si="0"/>
        <v>3750</v>
      </c>
      <c r="N5" t="s">
        <v>123</v>
      </c>
    </row>
    <row r="6" spans="1:14" ht="13" x14ac:dyDescent="0.3">
      <c r="A6" s="36" t="s">
        <v>116</v>
      </c>
      <c r="B6" s="37" t="s">
        <v>124</v>
      </c>
      <c r="C6" s="38">
        <v>2025</v>
      </c>
      <c r="D6" s="38">
        <v>2200</v>
      </c>
      <c r="E6" s="38">
        <v>1650</v>
      </c>
      <c r="F6" s="39">
        <f t="shared" si="0"/>
        <v>5875</v>
      </c>
      <c r="N6" t="s">
        <v>124</v>
      </c>
    </row>
    <row r="7" spans="1:14" ht="13" x14ac:dyDescent="0.3">
      <c r="A7" s="36" t="s">
        <v>116</v>
      </c>
      <c r="B7" s="37" t="s">
        <v>125</v>
      </c>
      <c r="C7" s="38">
        <v>1350</v>
      </c>
      <c r="D7" s="38">
        <v>1500</v>
      </c>
      <c r="E7" s="38">
        <v>1700</v>
      </c>
      <c r="F7" s="39">
        <f t="shared" si="0"/>
        <v>4550</v>
      </c>
      <c r="H7" s="78" t="s">
        <v>119</v>
      </c>
      <c r="I7" s="78" t="s">
        <v>120</v>
      </c>
      <c r="J7" s="78" t="s">
        <v>1435</v>
      </c>
      <c r="N7" t="s">
        <v>130</v>
      </c>
    </row>
    <row r="8" spans="1:14" ht="13" x14ac:dyDescent="0.3">
      <c r="A8" s="36" t="s">
        <v>116</v>
      </c>
      <c r="B8" s="37" t="s">
        <v>126</v>
      </c>
      <c r="C8" s="38">
        <v>3300</v>
      </c>
      <c r="D8" s="38">
        <v>3500</v>
      </c>
      <c r="E8" s="38">
        <v>3700</v>
      </c>
      <c r="F8" s="39">
        <f t="shared" si="0"/>
        <v>10500</v>
      </c>
      <c r="I8" t="s">
        <v>126</v>
      </c>
      <c r="J8" s="80">
        <f>DCOUNTA(A1:F59,B1,H7:I8)</f>
        <v>4</v>
      </c>
      <c r="K8" s="79"/>
    </row>
    <row r="9" spans="1:14" ht="13" x14ac:dyDescent="0.3">
      <c r="A9" s="36" t="s">
        <v>116</v>
      </c>
      <c r="B9" s="37" t="s">
        <v>127</v>
      </c>
      <c r="C9" s="38">
        <v>3825</v>
      </c>
      <c r="D9" s="38">
        <v>3725</v>
      </c>
      <c r="E9" s="38">
        <v>3750</v>
      </c>
      <c r="F9" s="39">
        <f t="shared" si="0"/>
        <v>11300</v>
      </c>
    </row>
    <row r="10" spans="1:14" ht="13" x14ac:dyDescent="0.3">
      <c r="A10" s="36" t="s">
        <v>116</v>
      </c>
      <c r="B10" s="37" t="s">
        <v>128</v>
      </c>
      <c r="C10" s="38">
        <v>8900</v>
      </c>
      <c r="D10" s="38">
        <v>10315</v>
      </c>
      <c r="E10" s="38">
        <v>5250</v>
      </c>
      <c r="F10" s="39">
        <f t="shared" si="0"/>
        <v>24465</v>
      </c>
    </row>
    <row r="11" spans="1:14" ht="13" x14ac:dyDescent="0.3">
      <c r="A11" s="36" t="s">
        <v>116</v>
      </c>
      <c r="B11" s="37" t="s">
        <v>129</v>
      </c>
      <c r="C11" s="38">
        <v>6250</v>
      </c>
      <c r="D11" s="38">
        <v>6000</v>
      </c>
      <c r="E11" s="38">
        <v>6500</v>
      </c>
      <c r="F11" s="39">
        <f t="shared" si="0"/>
        <v>18750</v>
      </c>
      <c r="H11" s="78" t="s">
        <v>1436</v>
      </c>
      <c r="I11" s="78" t="s">
        <v>1437</v>
      </c>
    </row>
    <row r="12" spans="1:14" ht="13" x14ac:dyDescent="0.3">
      <c r="A12" s="36" t="s">
        <v>116</v>
      </c>
      <c r="B12" s="37" t="s">
        <v>130</v>
      </c>
      <c r="C12" s="38">
        <v>8000</v>
      </c>
      <c r="D12" s="38">
        <v>8000</v>
      </c>
      <c r="E12" s="38">
        <v>8000</v>
      </c>
      <c r="F12" s="39">
        <f t="shared" si="0"/>
        <v>24000</v>
      </c>
      <c r="H12" s="79">
        <f>SUM(F1:F59)</f>
        <v>1428320</v>
      </c>
      <c r="I12" s="79">
        <f>SUBTOTAL(9,F2:F59)</f>
        <v>1428320</v>
      </c>
    </row>
    <row r="13" spans="1:14" ht="13" x14ac:dyDescent="0.3">
      <c r="A13" s="36" t="s">
        <v>116</v>
      </c>
      <c r="B13" s="37" t="s">
        <v>131</v>
      </c>
      <c r="C13" s="38">
        <v>11500</v>
      </c>
      <c r="D13" s="38">
        <v>12500</v>
      </c>
      <c r="E13" s="38">
        <v>12500</v>
      </c>
      <c r="F13" s="39">
        <f t="shared" si="0"/>
        <v>36500</v>
      </c>
    </row>
    <row r="14" spans="1:14" ht="13" x14ac:dyDescent="0.3">
      <c r="A14" s="36" t="s">
        <v>116</v>
      </c>
      <c r="B14" s="37" t="s">
        <v>132</v>
      </c>
      <c r="C14" s="38">
        <v>12250</v>
      </c>
      <c r="D14" s="38">
        <v>12250</v>
      </c>
      <c r="E14" s="38">
        <v>12750</v>
      </c>
      <c r="F14" s="39">
        <f t="shared" si="0"/>
        <v>37250</v>
      </c>
    </row>
    <row r="15" spans="1:14" ht="13" x14ac:dyDescent="0.3">
      <c r="A15" s="36" t="s">
        <v>116</v>
      </c>
      <c r="B15" s="37" t="s">
        <v>133</v>
      </c>
      <c r="C15" s="38">
        <v>25000</v>
      </c>
      <c r="D15" s="38">
        <v>24000</v>
      </c>
      <c r="E15" s="38">
        <v>26390</v>
      </c>
      <c r="F15" s="39">
        <f t="shared" si="0"/>
        <v>75390</v>
      </c>
    </row>
    <row r="16" spans="1:14" ht="13" x14ac:dyDescent="0.3">
      <c r="A16" s="40" t="s">
        <v>115</v>
      </c>
      <c r="B16" s="37" t="s">
        <v>66</v>
      </c>
      <c r="C16" s="38">
        <v>800</v>
      </c>
      <c r="D16" s="38">
        <v>950</v>
      </c>
      <c r="E16" s="38">
        <v>750</v>
      </c>
      <c r="F16" s="39">
        <f t="shared" si="0"/>
        <v>2500</v>
      </c>
    </row>
    <row r="17" spans="1:6" ht="13" x14ac:dyDescent="0.3">
      <c r="A17" s="40" t="s">
        <v>115</v>
      </c>
      <c r="B17" s="37" t="s">
        <v>123</v>
      </c>
      <c r="C17" s="38">
        <v>850</v>
      </c>
      <c r="D17" s="38">
        <v>750</v>
      </c>
      <c r="E17" s="38">
        <v>800</v>
      </c>
      <c r="F17" s="39">
        <f t="shared" si="0"/>
        <v>2400</v>
      </c>
    </row>
    <row r="18" spans="1:6" ht="13" x14ac:dyDescent="0.3">
      <c r="A18" s="40" t="s">
        <v>115</v>
      </c>
      <c r="B18" s="37" t="s">
        <v>125</v>
      </c>
      <c r="C18" s="38">
        <v>940</v>
      </c>
      <c r="D18" s="38">
        <v>950</v>
      </c>
      <c r="E18" s="38">
        <v>820</v>
      </c>
      <c r="F18" s="39">
        <f t="shared" si="0"/>
        <v>2710</v>
      </c>
    </row>
    <row r="19" spans="1:6" ht="13" x14ac:dyDescent="0.3">
      <c r="A19" s="40" t="s">
        <v>115</v>
      </c>
      <c r="B19" s="37" t="s">
        <v>121</v>
      </c>
      <c r="C19" s="38">
        <v>980</v>
      </c>
      <c r="D19" s="38">
        <v>850</v>
      </c>
      <c r="E19" s="38">
        <v>950</v>
      </c>
      <c r="F19" s="39">
        <f t="shared" si="0"/>
        <v>2780</v>
      </c>
    </row>
    <row r="20" spans="1:6" ht="13" x14ac:dyDescent="0.3">
      <c r="A20" s="40" t="s">
        <v>115</v>
      </c>
      <c r="B20" s="37" t="s">
        <v>128</v>
      </c>
      <c r="C20" s="38">
        <v>1250</v>
      </c>
      <c r="D20" s="38">
        <v>1250</v>
      </c>
      <c r="E20" s="38">
        <v>1250</v>
      </c>
      <c r="F20" s="39">
        <f t="shared" si="0"/>
        <v>3750</v>
      </c>
    </row>
    <row r="21" spans="1:6" ht="13" x14ac:dyDescent="0.3">
      <c r="A21" s="40" t="s">
        <v>115</v>
      </c>
      <c r="B21" s="37" t="s">
        <v>124</v>
      </c>
      <c r="C21" s="38">
        <v>1150</v>
      </c>
      <c r="D21" s="38">
        <v>1255</v>
      </c>
      <c r="E21" s="38">
        <v>1400</v>
      </c>
      <c r="F21" s="39">
        <f t="shared" si="0"/>
        <v>3805</v>
      </c>
    </row>
    <row r="22" spans="1:6" ht="13" x14ac:dyDescent="0.3">
      <c r="A22" s="40" t="s">
        <v>115</v>
      </c>
      <c r="B22" s="37" t="s">
        <v>126</v>
      </c>
      <c r="C22" s="38">
        <v>2410</v>
      </c>
      <c r="D22" s="38">
        <v>1850</v>
      </c>
      <c r="E22" s="38">
        <v>2390</v>
      </c>
      <c r="F22" s="39">
        <f t="shared" si="0"/>
        <v>6650</v>
      </c>
    </row>
    <row r="23" spans="1:6" ht="13" x14ac:dyDescent="0.3">
      <c r="A23" s="40" t="s">
        <v>115</v>
      </c>
      <c r="B23" s="37" t="s">
        <v>127</v>
      </c>
      <c r="C23" s="38">
        <v>3200</v>
      </c>
      <c r="D23" s="38">
        <v>3760</v>
      </c>
      <c r="E23" s="38">
        <v>3750</v>
      </c>
      <c r="F23" s="39">
        <f t="shared" si="0"/>
        <v>10710</v>
      </c>
    </row>
    <row r="24" spans="1:6" ht="13" x14ac:dyDescent="0.3">
      <c r="A24" s="40" t="s">
        <v>115</v>
      </c>
      <c r="B24" s="37" t="s">
        <v>122</v>
      </c>
      <c r="C24" s="38">
        <v>5000</v>
      </c>
      <c r="D24" s="38">
        <v>4800</v>
      </c>
      <c r="E24" s="38">
        <v>4500</v>
      </c>
      <c r="F24" s="39">
        <f t="shared" si="0"/>
        <v>14300</v>
      </c>
    </row>
    <row r="25" spans="1:6" ht="13" x14ac:dyDescent="0.3">
      <c r="A25" s="40" t="s">
        <v>115</v>
      </c>
      <c r="B25" s="37" t="s">
        <v>129</v>
      </c>
      <c r="C25" s="38">
        <v>5250</v>
      </c>
      <c r="D25" s="38">
        <v>8990</v>
      </c>
      <c r="E25" s="38">
        <v>5515</v>
      </c>
      <c r="F25" s="39">
        <f t="shared" si="0"/>
        <v>19755</v>
      </c>
    </row>
    <row r="26" spans="1:6" ht="13" x14ac:dyDescent="0.3">
      <c r="A26" s="40" t="s">
        <v>115</v>
      </c>
      <c r="B26" s="37" t="s">
        <v>130</v>
      </c>
      <c r="C26" s="38">
        <v>6020</v>
      </c>
      <c r="D26" s="38">
        <v>6020</v>
      </c>
      <c r="E26" s="38">
        <v>6020</v>
      </c>
      <c r="F26" s="39">
        <f t="shared" si="0"/>
        <v>18060</v>
      </c>
    </row>
    <row r="27" spans="1:6" ht="13" x14ac:dyDescent="0.3">
      <c r="A27" s="40" t="s">
        <v>115</v>
      </c>
      <c r="B27" s="37" t="s">
        <v>131</v>
      </c>
      <c r="C27" s="38">
        <v>12940</v>
      </c>
      <c r="D27" s="38">
        <v>11300</v>
      </c>
      <c r="E27" s="38">
        <v>11500</v>
      </c>
      <c r="F27" s="39">
        <f t="shared" si="0"/>
        <v>35740</v>
      </c>
    </row>
    <row r="28" spans="1:6" ht="13" x14ac:dyDescent="0.3">
      <c r="A28" s="40" t="s">
        <v>115</v>
      </c>
      <c r="B28" s="37" t="s">
        <v>132</v>
      </c>
      <c r="C28" s="38">
        <v>14250</v>
      </c>
      <c r="D28" s="38">
        <v>15250</v>
      </c>
      <c r="E28" s="38">
        <v>12050</v>
      </c>
      <c r="F28" s="39">
        <f t="shared" si="0"/>
        <v>41550</v>
      </c>
    </row>
    <row r="29" spans="1:6" ht="13" x14ac:dyDescent="0.3">
      <c r="A29" s="40" t="s">
        <v>115</v>
      </c>
      <c r="B29" s="37" t="s">
        <v>133</v>
      </c>
      <c r="C29" s="38">
        <v>25700</v>
      </c>
      <c r="D29" s="38">
        <v>24200</v>
      </c>
      <c r="E29" s="38">
        <v>26930</v>
      </c>
      <c r="F29" s="39">
        <f t="shared" si="0"/>
        <v>76830</v>
      </c>
    </row>
    <row r="30" spans="1:6" ht="13" x14ac:dyDescent="0.3">
      <c r="A30" s="40" t="s">
        <v>118</v>
      </c>
      <c r="B30" s="37" t="s">
        <v>123</v>
      </c>
      <c r="C30" s="38">
        <v>2140</v>
      </c>
      <c r="D30" s="38">
        <v>2310</v>
      </c>
      <c r="E30" s="38">
        <v>2000</v>
      </c>
      <c r="F30" s="39">
        <f t="shared" si="0"/>
        <v>6450</v>
      </c>
    </row>
    <row r="31" spans="1:6" ht="13" x14ac:dyDescent="0.3">
      <c r="A31" s="40" t="s">
        <v>118</v>
      </c>
      <c r="B31" s="37" t="s">
        <v>66</v>
      </c>
      <c r="C31" s="38">
        <v>730</v>
      </c>
      <c r="D31" s="38">
        <v>525</v>
      </c>
      <c r="E31" s="38">
        <v>430</v>
      </c>
      <c r="F31" s="39">
        <f t="shared" si="0"/>
        <v>1685</v>
      </c>
    </row>
    <row r="32" spans="1:6" ht="13" x14ac:dyDescent="0.3">
      <c r="A32" s="40" t="s">
        <v>118</v>
      </c>
      <c r="B32" s="37" t="s">
        <v>121</v>
      </c>
      <c r="C32" s="38">
        <v>700</v>
      </c>
      <c r="D32" s="38">
        <v>750</v>
      </c>
      <c r="E32" s="38">
        <v>750</v>
      </c>
      <c r="F32" s="39">
        <f t="shared" si="0"/>
        <v>2200</v>
      </c>
    </row>
    <row r="33" spans="1:6" ht="13" x14ac:dyDescent="0.3">
      <c r="A33" s="40" t="s">
        <v>118</v>
      </c>
      <c r="B33" s="37" t="s">
        <v>125</v>
      </c>
      <c r="C33" s="38">
        <v>2000</v>
      </c>
      <c r="D33" s="38">
        <v>950</v>
      </c>
      <c r="E33" s="38">
        <v>800</v>
      </c>
      <c r="F33" s="39">
        <f t="shared" si="0"/>
        <v>3750</v>
      </c>
    </row>
    <row r="34" spans="1:6" ht="13" x14ac:dyDescent="0.3">
      <c r="A34" s="40" t="s">
        <v>118</v>
      </c>
      <c r="B34" s="37" t="s">
        <v>126</v>
      </c>
      <c r="C34" s="38">
        <v>745</v>
      </c>
      <c r="D34" s="38">
        <v>780</v>
      </c>
      <c r="E34" s="38">
        <v>900</v>
      </c>
      <c r="F34" s="39">
        <f t="shared" ref="F34:F59" si="1">SUM(C34:E34)</f>
        <v>2425</v>
      </c>
    </row>
    <row r="35" spans="1:6" ht="13" x14ac:dyDescent="0.3">
      <c r="A35" s="40" t="s">
        <v>118</v>
      </c>
      <c r="B35" s="37" t="s">
        <v>124</v>
      </c>
      <c r="C35" s="38">
        <v>1150</v>
      </c>
      <c r="D35" s="38">
        <v>1200</v>
      </c>
      <c r="E35" s="38">
        <v>1400</v>
      </c>
      <c r="F35" s="39">
        <f t="shared" si="1"/>
        <v>3750</v>
      </c>
    </row>
    <row r="36" spans="1:6" ht="13" x14ac:dyDescent="0.3">
      <c r="A36" s="40" t="s">
        <v>118</v>
      </c>
      <c r="B36" s="37" t="s">
        <v>122</v>
      </c>
      <c r="C36" s="38">
        <v>2780</v>
      </c>
      <c r="D36" s="38">
        <v>3590</v>
      </c>
      <c r="E36" s="38">
        <v>2300</v>
      </c>
      <c r="F36" s="39">
        <f t="shared" si="1"/>
        <v>8670</v>
      </c>
    </row>
    <row r="37" spans="1:6" ht="13" x14ac:dyDescent="0.3">
      <c r="A37" s="40" t="s">
        <v>118</v>
      </c>
      <c r="B37" s="37" t="s">
        <v>128</v>
      </c>
      <c r="C37" s="38">
        <v>3490</v>
      </c>
      <c r="D37" s="38">
        <v>32840</v>
      </c>
      <c r="E37" s="38">
        <v>3070</v>
      </c>
      <c r="F37" s="39">
        <f t="shared" si="1"/>
        <v>39400</v>
      </c>
    </row>
    <row r="38" spans="1:6" ht="13" x14ac:dyDescent="0.3">
      <c r="A38" s="40" t="s">
        <v>118</v>
      </c>
      <c r="B38" s="37" t="s">
        <v>130</v>
      </c>
      <c r="C38" s="38">
        <v>4700</v>
      </c>
      <c r="D38" s="38">
        <v>4700</v>
      </c>
      <c r="E38" s="38">
        <v>4700</v>
      </c>
      <c r="F38" s="39">
        <f t="shared" si="1"/>
        <v>14100</v>
      </c>
    </row>
    <row r="39" spans="1:6" ht="13" x14ac:dyDescent="0.3">
      <c r="A39" s="40" t="s">
        <v>118</v>
      </c>
      <c r="B39" s="37" t="s">
        <v>129</v>
      </c>
      <c r="C39" s="38">
        <v>5250</v>
      </c>
      <c r="D39" s="38">
        <v>5000</v>
      </c>
      <c r="E39" s="38">
        <v>5500</v>
      </c>
      <c r="F39" s="39">
        <f t="shared" si="1"/>
        <v>15750</v>
      </c>
    </row>
    <row r="40" spans="1:6" ht="13" x14ac:dyDescent="0.3">
      <c r="A40" s="40" t="s">
        <v>118</v>
      </c>
      <c r="B40" s="37" t="s">
        <v>127</v>
      </c>
      <c r="C40" s="38">
        <v>6980</v>
      </c>
      <c r="D40" s="38">
        <v>6310</v>
      </c>
      <c r="E40" s="38">
        <v>6375</v>
      </c>
      <c r="F40" s="39">
        <f t="shared" si="1"/>
        <v>19665</v>
      </c>
    </row>
    <row r="41" spans="1:6" ht="13" x14ac:dyDescent="0.3">
      <c r="A41" s="40" t="s">
        <v>118</v>
      </c>
      <c r="B41" s="37" t="s">
        <v>132</v>
      </c>
      <c r="C41" s="38">
        <v>11250</v>
      </c>
      <c r="D41" s="38">
        <v>11250</v>
      </c>
      <c r="E41" s="38">
        <v>11750</v>
      </c>
      <c r="F41" s="39">
        <f t="shared" si="1"/>
        <v>34250</v>
      </c>
    </row>
    <row r="42" spans="1:6" ht="13" x14ac:dyDescent="0.3">
      <c r="A42" s="40" t="s">
        <v>118</v>
      </c>
      <c r="B42" s="37" t="s">
        <v>131</v>
      </c>
      <c r="C42" s="38">
        <v>24500</v>
      </c>
      <c r="D42" s="38">
        <v>23500</v>
      </c>
      <c r="E42" s="38">
        <v>24500</v>
      </c>
      <c r="F42" s="39">
        <f t="shared" si="1"/>
        <v>72500</v>
      </c>
    </row>
    <row r="43" spans="1:6" ht="13" x14ac:dyDescent="0.3">
      <c r="A43" s="40" t="s">
        <v>118</v>
      </c>
      <c r="B43" s="37" t="s">
        <v>134</v>
      </c>
      <c r="C43" s="38">
        <v>56900</v>
      </c>
      <c r="D43" s="38">
        <v>62800</v>
      </c>
      <c r="E43" s="38">
        <v>60870</v>
      </c>
      <c r="F43" s="39">
        <f t="shared" si="1"/>
        <v>180570</v>
      </c>
    </row>
    <row r="44" spans="1:6" ht="13" x14ac:dyDescent="0.3">
      <c r="A44" s="40" t="s">
        <v>118</v>
      </c>
      <c r="B44" s="37" t="s">
        <v>133</v>
      </c>
      <c r="C44" s="38">
        <v>24290</v>
      </c>
      <c r="D44" s="38">
        <v>24050</v>
      </c>
      <c r="E44" s="38">
        <v>26600</v>
      </c>
      <c r="F44" s="39">
        <f t="shared" si="1"/>
        <v>74940</v>
      </c>
    </row>
    <row r="45" spans="1:6" ht="13" x14ac:dyDescent="0.3">
      <c r="A45" s="40" t="s">
        <v>117</v>
      </c>
      <c r="B45" s="37" t="s">
        <v>123</v>
      </c>
      <c r="C45" s="38">
        <v>775</v>
      </c>
      <c r="D45" s="38">
        <v>750</v>
      </c>
      <c r="E45" s="38">
        <v>700</v>
      </c>
      <c r="F45" s="39">
        <f t="shared" si="1"/>
        <v>2225</v>
      </c>
    </row>
    <row r="46" spans="1:6" ht="13" x14ac:dyDescent="0.3">
      <c r="A46" s="40" t="s">
        <v>117</v>
      </c>
      <c r="B46" s="37" t="s">
        <v>121</v>
      </c>
      <c r="C46" s="38">
        <v>700</v>
      </c>
      <c r="D46" s="38">
        <v>750</v>
      </c>
      <c r="E46" s="38">
        <v>750</v>
      </c>
      <c r="F46" s="39">
        <f t="shared" si="1"/>
        <v>2200</v>
      </c>
    </row>
    <row r="47" spans="1:6" ht="13" x14ac:dyDescent="0.3">
      <c r="A47" s="40" t="s">
        <v>117</v>
      </c>
      <c r="B47" s="37" t="s">
        <v>66</v>
      </c>
      <c r="C47" s="38">
        <v>300</v>
      </c>
      <c r="D47" s="38">
        <v>100</v>
      </c>
      <c r="E47" s="38">
        <v>150</v>
      </c>
      <c r="F47" s="39">
        <f t="shared" si="1"/>
        <v>550</v>
      </c>
    </row>
    <row r="48" spans="1:6" ht="13" x14ac:dyDescent="0.3">
      <c r="A48" s="40" t="s">
        <v>117</v>
      </c>
      <c r="B48" s="37" t="s">
        <v>126</v>
      </c>
      <c r="C48" s="38">
        <v>2000</v>
      </c>
      <c r="D48" s="38">
        <v>1800</v>
      </c>
      <c r="E48" s="38">
        <v>1900</v>
      </c>
      <c r="F48" s="39">
        <f t="shared" si="1"/>
        <v>5700</v>
      </c>
    </row>
    <row r="49" spans="1:6" ht="13" x14ac:dyDescent="0.3">
      <c r="A49" s="40" t="s">
        <v>117</v>
      </c>
      <c r="B49" s="37" t="s">
        <v>125</v>
      </c>
      <c r="C49" s="38">
        <v>2000</v>
      </c>
      <c r="D49" s="38">
        <v>950</v>
      </c>
      <c r="E49" s="38">
        <v>800</v>
      </c>
      <c r="F49" s="39">
        <f t="shared" si="1"/>
        <v>3750</v>
      </c>
    </row>
    <row r="50" spans="1:6" ht="13" x14ac:dyDescent="0.3">
      <c r="A50" s="40" t="s">
        <v>117</v>
      </c>
      <c r="B50" s="37" t="s">
        <v>128</v>
      </c>
      <c r="C50" s="38">
        <v>1250</v>
      </c>
      <c r="D50" s="38">
        <v>1250</v>
      </c>
      <c r="E50" s="38">
        <v>1250</v>
      </c>
      <c r="F50" s="39">
        <f t="shared" si="1"/>
        <v>3750</v>
      </c>
    </row>
    <row r="51" spans="1:6" ht="13" x14ac:dyDescent="0.3">
      <c r="A51" s="40" t="s">
        <v>117</v>
      </c>
      <c r="B51" s="37" t="s">
        <v>124</v>
      </c>
      <c r="C51" s="38">
        <v>1150</v>
      </c>
      <c r="D51" s="38">
        <v>1200</v>
      </c>
      <c r="E51" s="38">
        <v>1435</v>
      </c>
      <c r="F51" s="39">
        <f t="shared" si="1"/>
        <v>3785</v>
      </c>
    </row>
    <row r="52" spans="1:6" ht="13" x14ac:dyDescent="0.3">
      <c r="A52" s="40" t="s">
        <v>117</v>
      </c>
      <c r="B52" s="37" t="s">
        <v>127</v>
      </c>
      <c r="C52" s="38">
        <v>3800</v>
      </c>
      <c r="D52" s="38">
        <v>3700</v>
      </c>
      <c r="E52" s="38">
        <v>3750</v>
      </c>
      <c r="F52" s="39">
        <f t="shared" si="1"/>
        <v>11250</v>
      </c>
    </row>
    <row r="53" spans="1:6" ht="13" x14ac:dyDescent="0.3">
      <c r="A53" s="40" t="s">
        <v>117</v>
      </c>
      <c r="B53" s="37" t="s">
        <v>122</v>
      </c>
      <c r="C53" s="38">
        <v>5000</v>
      </c>
      <c r="D53" s="38">
        <v>4800</v>
      </c>
      <c r="E53" s="38">
        <v>4545</v>
      </c>
      <c r="F53" s="39">
        <f t="shared" si="1"/>
        <v>14345</v>
      </c>
    </row>
    <row r="54" spans="1:6" ht="13" x14ac:dyDescent="0.3">
      <c r="A54" s="40" t="s">
        <v>117</v>
      </c>
      <c r="B54" s="37" t="s">
        <v>130</v>
      </c>
      <c r="C54" s="38">
        <v>5000</v>
      </c>
      <c r="D54" s="38">
        <v>5000</v>
      </c>
      <c r="E54" s="38">
        <v>5000</v>
      </c>
      <c r="F54" s="39">
        <f t="shared" si="1"/>
        <v>15000</v>
      </c>
    </row>
    <row r="55" spans="1:6" ht="13" x14ac:dyDescent="0.3">
      <c r="A55" s="40" t="s">
        <v>117</v>
      </c>
      <c r="B55" s="37" t="s">
        <v>129</v>
      </c>
      <c r="C55" s="38">
        <v>5250</v>
      </c>
      <c r="D55" s="38">
        <v>5335</v>
      </c>
      <c r="E55" s="38">
        <v>5500</v>
      </c>
      <c r="F55" s="39">
        <f t="shared" si="1"/>
        <v>16085</v>
      </c>
    </row>
    <row r="56" spans="1:6" ht="13" x14ac:dyDescent="0.3">
      <c r="A56" s="40" t="s">
        <v>117</v>
      </c>
      <c r="B56" s="37" t="s">
        <v>132</v>
      </c>
      <c r="C56" s="38">
        <v>10250</v>
      </c>
      <c r="D56" s="38">
        <v>10250</v>
      </c>
      <c r="E56" s="38">
        <v>10750</v>
      </c>
      <c r="F56" s="39">
        <f t="shared" si="1"/>
        <v>31250</v>
      </c>
    </row>
    <row r="57" spans="1:6" ht="13" x14ac:dyDescent="0.3">
      <c r="A57" s="40" t="s">
        <v>117</v>
      </c>
      <c r="B57" s="37" t="s">
        <v>131</v>
      </c>
      <c r="C57" s="38">
        <v>14500</v>
      </c>
      <c r="D57" s="38">
        <v>13500</v>
      </c>
      <c r="E57" s="38">
        <v>15500</v>
      </c>
      <c r="F57" s="39">
        <f t="shared" si="1"/>
        <v>43500</v>
      </c>
    </row>
    <row r="58" spans="1:6" ht="13" x14ac:dyDescent="0.3">
      <c r="A58" s="40" t="s">
        <v>117</v>
      </c>
      <c r="B58" s="37" t="s">
        <v>134</v>
      </c>
      <c r="C58" s="38">
        <v>72000</v>
      </c>
      <c r="D58" s="38">
        <v>70000</v>
      </c>
      <c r="E58" s="38">
        <v>70000</v>
      </c>
      <c r="F58" s="39">
        <f t="shared" si="1"/>
        <v>212000</v>
      </c>
    </row>
    <row r="59" spans="1:6" ht="13.5" thickBot="1" x14ac:dyDescent="0.35">
      <c r="A59" s="41" t="s">
        <v>117</v>
      </c>
      <c r="B59" s="42" t="s">
        <v>133</v>
      </c>
      <c r="C59" s="43">
        <v>25000</v>
      </c>
      <c r="D59" s="43">
        <v>24000</v>
      </c>
      <c r="E59" s="43">
        <v>26000</v>
      </c>
      <c r="F59" s="44">
        <f t="shared" si="1"/>
        <v>75000</v>
      </c>
    </row>
  </sheetData>
  <phoneticPr fontId="0" type="noConversion"/>
  <dataValidations count="1">
    <dataValidation type="list" allowBlank="1" showInputMessage="1" showErrorMessage="1" sqref="I3:I5" xr:uid="{CD1F4B09-308F-4591-89F2-03CBCF665FA0}">
      <formula1>$N$2:$N$7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31C7-EF00-4479-B0FF-110979021F2E}">
  <dimension ref="A1:H91"/>
  <sheetViews>
    <sheetView tabSelected="1" workbookViewId="0">
      <selection activeCell="J7" sqref="J7"/>
    </sheetView>
  </sheetViews>
  <sheetFormatPr defaultRowHeight="12.5" x14ac:dyDescent="0.25"/>
  <cols>
    <col min="4" max="4" width="13.6328125" customWidth="1"/>
    <col min="5" max="5" width="9" customWidth="1"/>
    <col min="8" max="8" width="9.1796875" customWidth="1"/>
  </cols>
  <sheetData>
    <row r="1" spans="1:8" x14ac:dyDescent="0.25">
      <c r="A1" t="s">
        <v>74</v>
      </c>
      <c r="B1" t="s">
        <v>73</v>
      </c>
      <c r="C1" t="s">
        <v>135</v>
      </c>
      <c r="D1" t="s">
        <v>35</v>
      </c>
      <c r="E1" t="s">
        <v>114</v>
      </c>
      <c r="F1" t="s">
        <v>39</v>
      </c>
      <c r="G1" t="s">
        <v>37</v>
      </c>
      <c r="H1" t="s">
        <v>295</v>
      </c>
    </row>
    <row r="2" spans="1:8" x14ac:dyDescent="0.25">
      <c r="A2">
        <v>2015</v>
      </c>
      <c r="B2" t="s">
        <v>78</v>
      </c>
      <c r="C2" t="s">
        <v>137</v>
      </c>
      <c r="D2" t="s">
        <v>140</v>
      </c>
      <c r="E2" t="s">
        <v>141</v>
      </c>
      <c r="F2">
        <v>1909.6</v>
      </c>
      <c r="G2">
        <v>1364</v>
      </c>
      <c r="H2" t="s">
        <v>679</v>
      </c>
    </row>
    <row r="3" spans="1:8" x14ac:dyDescent="0.25">
      <c r="A3">
        <v>2015</v>
      </c>
      <c r="B3" t="s">
        <v>78</v>
      </c>
      <c r="C3" t="s">
        <v>90</v>
      </c>
      <c r="D3" t="s">
        <v>140</v>
      </c>
      <c r="E3" t="s">
        <v>141</v>
      </c>
      <c r="F3">
        <v>6561.7999999999993</v>
      </c>
      <c r="G3">
        <v>4687</v>
      </c>
      <c r="H3" t="s">
        <v>678</v>
      </c>
    </row>
    <row r="4" spans="1:8" x14ac:dyDescent="0.25">
      <c r="A4">
        <v>2015</v>
      </c>
      <c r="B4" t="s">
        <v>78</v>
      </c>
      <c r="C4" t="s">
        <v>137</v>
      </c>
      <c r="D4" t="s">
        <v>140</v>
      </c>
      <c r="E4" t="s">
        <v>141</v>
      </c>
      <c r="F4">
        <v>1909.6</v>
      </c>
      <c r="G4">
        <v>1364</v>
      </c>
      <c r="H4" t="s">
        <v>677</v>
      </c>
    </row>
    <row r="5" spans="1:8" x14ac:dyDescent="0.25">
      <c r="A5">
        <v>2015</v>
      </c>
      <c r="B5" t="s">
        <v>78</v>
      </c>
      <c r="C5" t="s">
        <v>90</v>
      </c>
      <c r="D5" t="s">
        <v>140</v>
      </c>
      <c r="E5" t="s">
        <v>141</v>
      </c>
      <c r="F5">
        <v>6561.7999999999993</v>
      </c>
      <c r="G5">
        <v>4687</v>
      </c>
      <c r="H5" t="s">
        <v>676</v>
      </c>
    </row>
    <row r="6" spans="1:8" x14ac:dyDescent="0.25">
      <c r="A6">
        <v>2015</v>
      </c>
      <c r="B6" t="s">
        <v>78</v>
      </c>
      <c r="C6" t="s">
        <v>90</v>
      </c>
      <c r="D6" t="s">
        <v>138</v>
      </c>
      <c r="E6" t="s">
        <v>118</v>
      </c>
      <c r="F6">
        <v>11180.4</v>
      </c>
      <c r="G6">
        <v>7986</v>
      </c>
      <c r="H6" t="s">
        <v>675</v>
      </c>
    </row>
    <row r="7" spans="1:8" x14ac:dyDescent="0.25">
      <c r="A7">
        <v>2015</v>
      </c>
      <c r="B7" t="s">
        <v>78</v>
      </c>
      <c r="C7" t="s">
        <v>90</v>
      </c>
      <c r="D7" t="s">
        <v>138</v>
      </c>
      <c r="E7" t="s">
        <v>118</v>
      </c>
      <c r="F7">
        <v>11048.8</v>
      </c>
      <c r="G7">
        <v>7892</v>
      </c>
      <c r="H7" t="s">
        <v>674</v>
      </c>
    </row>
    <row r="8" spans="1:8" x14ac:dyDescent="0.25">
      <c r="A8">
        <v>2015</v>
      </c>
      <c r="B8" t="s">
        <v>78</v>
      </c>
      <c r="C8" t="s">
        <v>90</v>
      </c>
      <c r="D8" t="s">
        <v>138</v>
      </c>
      <c r="E8" t="s">
        <v>118</v>
      </c>
      <c r="F8">
        <v>11180.4</v>
      </c>
      <c r="G8">
        <v>7986</v>
      </c>
      <c r="H8" t="s">
        <v>673</v>
      </c>
    </row>
    <row r="9" spans="1:8" x14ac:dyDescent="0.25">
      <c r="A9">
        <v>2015</v>
      </c>
      <c r="B9" t="s">
        <v>78</v>
      </c>
      <c r="C9" t="s">
        <v>90</v>
      </c>
      <c r="D9" t="s">
        <v>138</v>
      </c>
      <c r="E9" t="s">
        <v>118</v>
      </c>
      <c r="F9">
        <v>11048.8</v>
      </c>
      <c r="G9">
        <v>7892</v>
      </c>
      <c r="H9" t="s">
        <v>672</v>
      </c>
    </row>
    <row r="10" spans="1:8" x14ac:dyDescent="0.25">
      <c r="A10">
        <v>2015</v>
      </c>
      <c r="B10" t="s">
        <v>78</v>
      </c>
      <c r="C10" t="s">
        <v>142</v>
      </c>
      <c r="D10" t="s">
        <v>293</v>
      </c>
      <c r="E10" t="s">
        <v>115</v>
      </c>
      <c r="F10">
        <v>2209.1999999999998</v>
      </c>
      <c r="G10">
        <v>1578</v>
      </c>
      <c r="H10" t="s">
        <v>671</v>
      </c>
    </row>
    <row r="11" spans="1:8" x14ac:dyDescent="0.25">
      <c r="A11">
        <v>2015</v>
      </c>
      <c r="B11" t="s">
        <v>78</v>
      </c>
      <c r="C11" t="s">
        <v>139</v>
      </c>
      <c r="D11" t="s">
        <v>293</v>
      </c>
      <c r="E11" t="s">
        <v>115</v>
      </c>
      <c r="F11">
        <v>13644.4</v>
      </c>
      <c r="G11">
        <v>9746</v>
      </c>
      <c r="H11" t="s">
        <v>670</v>
      </c>
    </row>
    <row r="12" spans="1:8" x14ac:dyDescent="0.25">
      <c r="A12">
        <v>2015</v>
      </c>
      <c r="B12" t="s">
        <v>78</v>
      </c>
      <c r="C12" t="s">
        <v>90</v>
      </c>
      <c r="D12" t="s">
        <v>293</v>
      </c>
      <c r="E12" t="s">
        <v>115</v>
      </c>
      <c r="F12">
        <v>12532.8</v>
      </c>
      <c r="G12">
        <v>8952</v>
      </c>
      <c r="H12" t="s">
        <v>669</v>
      </c>
    </row>
    <row r="13" spans="1:8" x14ac:dyDescent="0.25">
      <c r="A13">
        <v>2015</v>
      </c>
      <c r="B13" t="s">
        <v>78</v>
      </c>
      <c r="C13" t="s">
        <v>139</v>
      </c>
      <c r="D13" t="s">
        <v>293</v>
      </c>
      <c r="E13" t="s">
        <v>115</v>
      </c>
      <c r="F13">
        <v>10381</v>
      </c>
      <c r="G13">
        <v>7415</v>
      </c>
      <c r="H13" t="s">
        <v>668</v>
      </c>
    </row>
    <row r="14" spans="1:8" x14ac:dyDescent="0.25">
      <c r="A14">
        <v>2015</v>
      </c>
      <c r="B14" t="s">
        <v>78</v>
      </c>
      <c r="C14" t="s">
        <v>139</v>
      </c>
      <c r="D14" t="s">
        <v>293</v>
      </c>
      <c r="E14" t="s">
        <v>115</v>
      </c>
      <c r="F14">
        <v>8206.7999999999993</v>
      </c>
      <c r="G14">
        <v>5862</v>
      </c>
      <c r="H14" t="s">
        <v>667</v>
      </c>
    </row>
    <row r="15" spans="1:8" x14ac:dyDescent="0.25">
      <c r="A15">
        <v>2015</v>
      </c>
      <c r="B15" t="s">
        <v>78</v>
      </c>
      <c r="C15" t="s">
        <v>142</v>
      </c>
      <c r="D15" t="s">
        <v>293</v>
      </c>
      <c r="E15" t="s">
        <v>115</v>
      </c>
      <c r="F15">
        <v>2209.1999999999998</v>
      </c>
      <c r="G15">
        <v>1578</v>
      </c>
      <c r="H15" t="s">
        <v>666</v>
      </c>
    </row>
    <row r="16" spans="1:8" x14ac:dyDescent="0.25">
      <c r="A16">
        <v>2015</v>
      </c>
      <c r="B16" t="s">
        <v>78</v>
      </c>
      <c r="C16" t="s">
        <v>139</v>
      </c>
      <c r="D16" t="s">
        <v>293</v>
      </c>
      <c r="E16" t="s">
        <v>115</v>
      </c>
      <c r="F16">
        <v>13644.4</v>
      </c>
      <c r="G16">
        <v>9746</v>
      </c>
      <c r="H16" t="s">
        <v>665</v>
      </c>
    </row>
    <row r="17" spans="1:8" x14ac:dyDescent="0.25">
      <c r="A17">
        <v>2015</v>
      </c>
      <c r="B17" t="s">
        <v>78</v>
      </c>
      <c r="C17" t="s">
        <v>90</v>
      </c>
      <c r="D17" t="s">
        <v>293</v>
      </c>
      <c r="E17" t="s">
        <v>115</v>
      </c>
      <c r="F17">
        <v>12532.8</v>
      </c>
      <c r="G17">
        <v>8952</v>
      </c>
      <c r="H17" t="s">
        <v>664</v>
      </c>
    </row>
    <row r="18" spans="1:8" x14ac:dyDescent="0.25">
      <c r="A18">
        <v>2015</v>
      </c>
      <c r="B18" t="s">
        <v>78</v>
      </c>
      <c r="C18" t="s">
        <v>139</v>
      </c>
      <c r="D18" t="s">
        <v>293</v>
      </c>
      <c r="E18" t="s">
        <v>115</v>
      </c>
      <c r="F18">
        <v>10381</v>
      </c>
      <c r="G18">
        <v>7415</v>
      </c>
      <c r="H18" t="s">
        <v>663</v>
      </c>
    </row>
    <row r="19" spans="1:8" x14ac:dyDescent="0.25">
      <c r="A19">
        <v>2015</v>
      </c>
      <c r="B19" t="s">
        <v>78</v>
      </c>
      <c r="C19" t="s">
        <v>139</v>
      </c>
      <c r="D19" t="s">
        <v>293</v>
      </c>
      <c r="E19" t="s">
        <v>115</v>
      </c>
      <c r="F19">
        <v>8206.7999999999993</v>
      </c>
      <c r="G19">
        <v>5862</v>
      </c>
      <c r="H19" t="s">
        <v>662</v>
      </c>
    </row>
    <row r="20" spans="1:8" x14ac:dyDescent="0.25">
      <c r="A20">
        <v>2015</v>
      </c>
      <c r="B20" t="s">
        <v>78</v>
      </c>
      <c r="C20" t="s">
        <v>137</v>
      </c>
      <c r="D20" t="s">
        <v>292</v>
      </c>
      <c r="E20" t="s">
        <v>141</v>
      </c>
      <c r="F20">
        <v>1909.6</v>
      </c>
      <c r="G20">
        <v>1364</v>
      </c>
      <c r="H20" t="s">
        <v>661</v>
      </c>
    </row>
    <row r="21" spans="1:8" x14ac:dyDescent="0.25">
      <c r="A21">
        <v>2015</v>
      </c>
      <c r="B21" t="s">
        <v>78</v>
      </c>
      <c r="C21" t="s">
        <v>90</v>
      </c>
      <c r="D21" t="s">
        <v>292</v>
      </c>
      <c r="E21" t="s">
        <v>141</v>
      </c>
      <c r="F21">
        <v>6561.7999999999993</v>
      </c>
      <c r="G21">
        <v>4687</v>
      </c>
      <c r="H21" t="s">
        <v>660</v>
      </c>
    </row>
    <row r="22" spans="1:8" x14ac:dyDescent="0.25">
      <c r="A22">
        <v>2015</v>
      </c>
      <c r="B22" t="s">
        <v>78</v>
      </c>
      <c r="C22" t="s">
        <v>142</v>
      </c>
      <c r="D22" t="s">
        <v>292</v>
      </c>
      <c r="E22" t="s">
        <v>141</v>
      </c>
      <c r="F22">
        <v>2209.1999999999998</v>
      </c>
      <c r="G22">
        <v>1578</v>
      </c>
      <c r="H22" t="s">
        <v>659</v>
      </c>
    </row>
    <row r="23" spans="1:8" x14ac:dyDescent="0.25">
      <c r="A23">
        <v>2015</v>
      </c>
      <c r="B23" t="s">
        <v>78</v>
      </c>
      <c r="C23" t="s">
        <v>90</v>
      </c>
      <c r="D23" t="s">
        <v>292</v>
      </c>
      <c r="E23" t="s">
        <v>141</v>
      </c>
      <c r="F23">
        <v>11048.8</v>
      </c>
      <c r="G23">
        <v>7892</v>
      </c>
      <c r="H23" t="s">
        <v>658</v>
      </c>
    </row>
    <row r="24" spans="1:8" x14ac:dyDescent="0.25">
      <c r="A24">
        <v>2015</v>
      </c>
      <c r="B24" t="s">
        <v>78</v>
      </c>
      <c r="C24" t="s">
        <v>137</v>
      </c>
      <c r="D24" t="s">
        <v>292</v>
      </c>
      <c r="E24" t="s">
        <v>141</v>
      </c>
      <c r="F24">
        <v>1909.6</v>
      </c>
      <c r="G24">
        <v>1364</v>
      </c>
      <c r="H24" t="s">
        <v>657</v>
      </c>
    </row>
    <row r="25" spans="1:8" x14ac:dyDescent="0.25">
      <c r="A25">
        <v>2015</v>
      </c>
      <c r="B25" t="s">
        <v>78</v>
      </c>
      <c r="C25" t="s">
        <v>90</v>
      </c>
      <c r="D25" t="s">
        <v>292</v>
      </c>
      <c r="E25" t="s">
        <v>141</v>
      </c>
      <c r="F25">
        <v>6561.7999999999993</v>
      </c>
      <c r="G25">
        <v>4687</v>
      </c>
      <c r="H25" t="s">
        <v>656</v>
      </c>
    </row>
    <row r="26" spans="1:8" x14ac:dyDescent="0.25">
      <c r="A26">
        <v>2015</v>
      </c>
      <c r="B26" t="s">
        <v>78</v>
      </c>
      <c r="C26" t="s">
        <v>142</v>
      </c>
      <c r="D26" t="s">
        <v>292</v>
      </c>
      <c r="E26" t="s">
        <v>141</v>
      </c>
      <c r="F26">
        <v>2209.1999999999998</v>
      </c>
      <c r="G26">
        <v>1578</v>
      </c>
      <c r="H26" t="s">
        <v>655</v>
      </c>
    </row>
    <row r="27" spans="1:8" x14ac:dyDescent="0.25">
      <c r="A27">
        <v>2015</v>
      </c>
      <c r="B27" t="s">
        <v>78</v>
      </c>
      <c r="C27" t="s">
        <v>90</v>
      </c>
      <c r="D27" t="s">
        <v>292</v>
      </c>
      <c r="E27" t="s">
        <v>141</v>
      </c>
      <c r="F27">
        <v>11048.8</v>
      </c>
      <c r="G27">
        <v>7892</v>
      </c>
      <c r="H27" t="s">
        <v>654</v>
      </c>
    </row>
    <row r="28" spans="1:8" x14ac:dyDescent="0.25">
      <c r="A28">
        <v>2015</v>
      </c>
      <c r="B28" t="s">
        <v>78</v>
      </c>
      <c r="C28" t="s">
        <v>139</v>
      </c>
      <c r="D28" t="s">
        <v>136</v>
      </c>
      <c r="E28" t="s">
        <v>117</v>
      </c>
      <c r="F28">
        <v>6421.7999999999993</v>
      </c>
      <c r="G28">
        <v>4587</v>
      </c>
      <c r="H28" t="s">
        <v>653</v>
      </c>
    </row>
    <row r="29" spans="1:8" x14ac:dyDescent="0.25">
      <c r="A29">
        <v>2015</v>
      </c>
      <c r="B29" t="s">
        <v>78</v>
      </c>
      <c r="C29" t="s">
        <v>142</v>
      </c>
      <c r="D29" t="s">
        <v>136</v>
      </c>
      <c r="E29" t="s">
        <v>117</v>
      </c>
      <c r="F29">
        <v>2209.1999999999998</v>
      </c>
      <c r="G29">
        <v>1578</v>
      </c>
      <c r="H29" t="s">
        <v>652</v>
      </c>
    </row>
    <row r="30" spans="1:8" x14ac:dyDescent="0.25">
      <c r="A30">
        <v>2015</v>
      </c>
      <c r="B30" t="s">
        <v>78</v>
      </c>
      <c r="C30" t="s">
        <v>139</v>
      </c>
      <c r="D30" t="s">
        <v>136</v>
      </c>
      <c r="E30" t="s">
        <v>117</v>
      </c>
      <c r="F30">
        <v>6421.7999999999993</v>
      </c>
      <c r="G30">
        <v>4587</v>
      </c>
      <c r="H30" t="s">
        <v>651</v>
      </c>
    </row>
    <row r="31" spans="1:8" x14ac:dyDescent="0.25">
      <c r="A31">
        <v>2015</v>
      </c>
      <c r="B31" t="s">
        <v>78</v>
      </c>
      <c r="C31" t="s">
        <v>142</v>
      </c>
      <c r="D31" t="s">
        <v>136</v>
      </c>
      <c r="E31" t="s">
        <v>117</v>
      </c>
      <c r="F31">
        <v>2209.1999999999998</v>
      </c>
      <c r="G31">
        <v>1578</v>
      </c>
      <c r="H31" t="s">
        <v>650</v>
      </c>
    </row>
    <row r="32" spans="1:8" x14ac:dyDescent="0.25">
      <c r="A32">
        <v>2014</v>
      </c>
      <c r="B32" t="s">
        <v>78</v>
      </c>
      <c r="C32" t="s">
        <v>137</v>
      </c>
      <c r="D32" t="s">
        <v>140</v>
      </c>
      <c r="E32" t="s">
        <v>141</v>
      </c>
      <c r="F32">
        <v>2046</v>
      </c>
      <c r="G32">
        <v>1364</v>
      </c>
      <c r="H32" t="s">
        <v>531</v>
      </c>
    </row>
    <row r="33" spans="1:8" x14ac:dyDescent="0.25">
      <c r="A33">
        <v>2014</v>
      </c>
      <c r="B33" t="s">
        <v>78</v>
      </c>
      <c r="C33" t="s">
        <v>90</v>
      </c>
      <c r="D33" t="s">
        <v>140</v>
      </c>
      <c r="E33" t="s">
        <v>141</v>
      </c>
      <c r="F33">
        <v>7030.5</v>
      </c>
      <c r="G33">
        <v>4687</v>
      </c>
      <c r="H33" t="s">
        <v>530</v>
      </c>
    </row>
    <row r="34" spans="1:8" x14ac:dyDescent="0.25">
      <c r="A34">
        <v>2014</v>
      </c>
      <c r="B34" t="s">
        <v>78</v>
      </c>
      <c r="C34" t="s">
        <v>137</v>
      </c>
      <c r="D34" t="s">
        <v>140</v>
      </c>
      <c r="E34" t="s">
        <v>141</v>
      </c>
      <c r="F34">
        <v>2046</v>
      </c>
      <c r="G34">
        <v>1364</v>
      </c>
      <c r="H34" t="s">
        <v>529</v>
      </c>
    </row>
    <row r="35" spans="1:8" x14ac:dyDescent="0.25">
      <c r="A35">
        <v>2014</v>
      </c>
      <c r="B35" t="s">
        <v>78</v>
      </c>
      <c r="C35" t="s">
        <v>90</v>
      </c>
      <c r="D35" t="s">
        <v>140</v>
      </c>
      <c r="E35" t="s">
        <v>141</v>
      </c>
      <c r="F35">
        <v>7030.5</v>
      </c>
      <c r="G35">
        <v>4687</v>
      </c>
      <c r="H35" t="s">
        <v>528</v>
      </c>
    </row>
    <row r="36" spans="1:8" x14ac:dyDescent="0.25">
      <c r="A36">
        <v>2014</v>
      </c>
      <c r="B36" t="s">
        <v>78</v>
      </c>
      <c r="C36" t="s">
        <v>90</v>
      </c>
      <c r="D36" t="s">
        <v>138</v>
      </c>
      <c r="E36" t="s">
        <v>118</v>
      </c>
      <c r="F36">
        <v>11979</v>
      </c>
      <c r="G36">
        <v>7986</v>
      </c>
      <c r="H36" t="s">
        <v>527</v>
      </c>
    </row>
    <row r="37" spans="1:8" x14ac:dyDescent="0.25">
      <c r="A37">
        <v>2014</v>
      </c>
      <c r="B37" t="s">
        <v>78</v>
      </c>
      <c r="C37" t="s">
        <v>90</v>
      </c>
      <c r="D37" t="s">
        <v>138</v>
      </c>
      <c r="E37" t="s">
        <v>118</v>
      </c>
      <c r="F37">
        <v>11838</v>
      </c>
      <c r="G37">
        <v>7892</v>
      </c>
      <c r="H37" t="s">
        <v>526</v>
      </c>
    </row>
    <row r="38" spans="1:8" x14ac:dyDescent="0.25">
      <c r="A38">
        <v>2014</v>
      </c>
      <c r="B38" t="s">
        <v>78</v>
      </c>
      <c r="C38" t="s">
        <v>90</v>
      </c>
      <c r="D38" t="s">
        <v>138</v>
      </c>
      <c r="E38" t="s">
        <v>118</v>
      </c>
      <c r="F38">
        <v>11979</v>
      </c>
      <c r="G38">
        <v>7986</v>
      </c>
      <c r="H38" t="s">
        <v>525</v>
      </c>
    </row>
    <row r="39" spans="1:8" x14ac:dyDescent="0.25">
      <c r="A39">
        <v>2014</v>
      </c>
      <c r="B39" t="s">
        <v>78</v>
      </c>
      <c r="C39" t="s">
        <v>90</v>
      </c>
      <c r="D39" t="s">
        <v>138</v>
      </c>
      <c r="E39" t="s">
        <v>118</v>
      </c>
      <c r="F39">
        <v>11838</v>
      </c>
      <c r="G39">
        <v>7892</v>
      </c>
      <c r="H39" t="s">
        <v>524</v>
      </c>
    </row>
    <row r="40" spans="1:8" x14ac:dyDescent="0.25">
      <c r="A40">
        <v>2014</v>
      </c>
      <c r="B40" t="s">
        <v>78</v>
      </c>
      <c r="C40" t="s">
        <v>142</v>
      </c>
      <c r="D40" t="s">
        <v>293</v>
      </c>
      <c r="E40" t="s">
        <v>115</v>
      </c>
      <c r="F40">
        <v>2367</v>
      </c>
      <c r="G40">
        <v>1578</v>
      </c>
      <c r="H40" t="s">
        <v>523</v>
      </c>
    </row>
    <row r="41" spans="1:8" x14ac:dyDescent="0.25">
      <c r="A41">
        <v>2014</v>
      </c>
      <c r="B41" t="s">
        <v>78</v>
      </c>
      <c r="C41" t="s">
        <v>139</v>
      </c>
      <c r="D41" t="s">
        <v>293</v>
      </c>
      <c r="E41" t="s">
        <v>115</v>
      </c>
      <c r="F41">
        <v>14619</v>
      </c>
      <c r="G41">
        <v>9746</v>
      </c>
      <c r="H41" t="s">
        <v>522</v>
      </c>
    </row>
    <row r="42" spans="1:8" x14ac:dyDescent="0.25">
      <c r="A42">
        <v>2014</v>
      </c>
      <c r="B42" t="s">
        <v>78</v>
      </c>
      <c r="C42" t="s">
        <v>90</v>
      </c>
      <c r="D42" t="s">
        <v>293</v>
      </c>
      <c r="E42" t="s">
        <v>115</v>
      </c>
      <c r="F42">
        <v>13428</v>
      </c>
      <c r="G42">
        <v>8952</v>
      </c>
      <c r="H42" t="s">
        <v>521</v>
      </c>
    </row>
    <row r="43" spans="1:8" x14ac:dyDescent="0.25">
      <c r="A43">
        <v>2014</v>
      </c>
      <c r="B43" t="s">
        <v>78</v>
      </c>
      <c r="C43" t="s">
        <v>139</v>
      </c>
      <c r="D43" t="s">
        <v>293</v>
      </c>
      <c r="E43" t="s">
        <v>115</v>
      </c>
      <c r="F43">
        <v>11122.5</v>
      </c>
      <c r="G43">
        <v>7415</v>
      </c>
      <c r="H43" t="s">
        <v>520</v>
      </c>
    </row>
    <row r="44" spans="1:8" x14ac:dyDescent="0.25">
      <c r="A44">
        <v>2014</v>
      </c>
      <c r="B44" t="s">
        <v>78</v>
      </c>
      <c r="C44" t="s">
        <v>139</v>
      </c>
      <c r="D44" t="s">
        <v>293</v>
      </c>
      <c r="E44" t="s">
        <v>115</v>
      </c>
      <c r="F44">
        <v>8793</v>
      </c>
      <c r="G44">
        <v>5862</v>
      </c>
      <c r="H44" t="s">
        <v>519</v>
      </c>
    </row>
    <row r="45" spans="1:8" x14ac:dyDescent="0.25">
      <c r="A45">
        <v>2014</v>
      </c>
      <c r="B45" t="s">
        <v>78</v>
      </c>
      <c r="C45" t="s">
        <v>142</v>
      </c>
      <c r="D45" t="s">
        <v>293</v>
      </c>
      <c r="E45" t="s">
        <v>115</v>
      </c>
      <c r="F45">
        <v>2367</v>
      </c>
      <c r="G45">
        <v>1578</v>
      </c>
      <c r="H45" t="s">
        <v>518</v>
      </c>
    </row>
    <row r="46" spans="1:8" x14ac:dyDescent="0.25">
      <c r="A46">
        <v>2014</v>
      </c>
      <c r="B46" t="s">
        <v>78</v>
      </c>
      <c r="C46" t="s">
        <v>139</v>
      </c>
      <c r="D46" t="s">
        <v>293</v>
      </c>
      <c r="E46" t="s">
        <v>115</v>
      </c>
      <c r="F46">
        <v>14619</v>
      </c>
      <c r="G46">
        <v>9746</v>
      </c>
      <c r="H46" t="s">
        <v>517</v>
      </c>
    </row>
    <row r="47" spans="1:8" x14ac:dyDescent="0.25">
      <c r="A47">
        <v>2014</v>
      </c>
      <c r="B47" t="s">
        <v>78</v>
      </c>
      <c r="C47" t="s">
        <v>90</v>
      </c>
      <c r="D47" t="s">
        <v>293</v>
      </c>
      <c r="E47" t="s">
        <v>115</v>
      </c>
      <c r="F47">
        <v>13428</v>
      </c>
      <c r="G47">
        <v>8952</v>
      </c>
      <c r="H47" t="s">
        <v>516</v>
      </c>
    </row>
    <row r="48" spans="1:8" x14ac:dyDescent="0.25">
      <c r="A48">
        <v>2014</v>
      </c>
      <c r="B48" t="s">
        <v>78</v>
      </c>
      <c r="C48" t="s">
        <v>139</v>
      </c>
      <c r="D48" t="s">
        <v>293</v>
      </c>
      <c r="E48" t="s">
        <v>115</v>
      </c>
      <c r="F48">
        <v>11122.5</v>
      </c>
      <c r="G48">
        <v>7415</v>
      </c>
      <c r="H48" t="s">
        <v>515</v>
      </c>
    </row>
    <row r="49" spans="1:8" x14ac:dyDescent="0.25">
      <c r="A49">
        <v>2014</v>
      </c>
      <c r="B49" t="s">
        <v>78</v>
      </c>
      <c r="C49" t="s">
        <v>139</v>
      </c>
      <c r="D49" t="s">
        <v>293</v>
      </c>
      <c r="E49" t="s">
        <v>115</v>
      </c>
      <c r="F49">
        <v>8793</v>
      </c>
      <c r="G49">
        <v>5862</v>
      </c>
      <c r="H49" t="s">
        <v>514</v>
      </c>
    </row>
    <row r="50" spans="1:8" x14ac:dyDescent="0.25">
      <c r="A50">
        <v>2014</v>
      </c>
      <c r="B50" t="s">
        <v>78</v>
      </c>
      <c r="C50" t="s">
        <v>137</v>
      </c>
      <c r="D50" t="s">
        <v>292</v>
      </c>
      <c r="E50" t="s">
        <v>141</v>
      </c>
      <c r="F50">
        <v>2046</v>
      </c>
      <c r="G50">
        <v>1364</v>
      </c>
      <c r="H50" t="s">
        <v>513</v>
      </c>
    </row>
    <row r="51" spans="1:8" x14ac:dyDescent="0.25">
      <c r="A51">
        <v>2014</v>
      </c>
      <c r="B51" t="s">
        <v>78</v>
      </c>
      <c r="C51" t="s">
        <v>90</v>
      </c>
      <c r="D51" t="s">
        <v>292</v>
      </c>
      <c r="E51" t="s">
        <v>141</v>
      </c>
      <c r="F51">
        <v>7030.5</v>
      </c>
      <c r="G51">
        <v>4687</v>
      </c>
      <c r="H51" t="s">
        <v>512</v>
      </c>
    </row>
    <row r="52" spans="1:8" x14ac:dyDescent="0.25">
      <c r="A52">
        <v>2014</v>
      </c>
      <c r="B52" t="s">
        <v>78</v>
      </c>
      <c r="C52" t="s">
        <v>142</v>
      </c>
      <c r="D52" t="s">
        <v>292</v>
      </c>
      <c r="E52" t="s">
        <v>141</v>
      </c>
      <c r="F52">
        <v>2367</v>
      </c>
      <c r="G52">
        <v>1578</v>
      </c>
      <c r="H52" t="s">
        <v>511</v>
      </c>
    </row>
    <row r="53" spans="1:8" x14ac:dyDescent="0.25">
      <c r="A53">
        <v>2014</v>
      </c>
      <c r="B53" t="s">
        <v>78</v>
      </c>
      <c r="C53" t="s">
        <v>90</v>
      </c>
      <c r="D53" t="s">
        <v>292</v>
      </c>
      <c r="E53" t="s">
        <v>141</v>
      </c>
      <c r="F53">
        <v>11838</v>
      </c>
      <c r="G53">
        <v>7892</v>
      </c>
      <c r="H53" t="s">
        <v>510</v>
      </c>
    </row>
    <row r="54" spans="1:8" x14ac:dyDescent="0.25">
      <c r="A54">
        <v>2014</v>
      </c>
      <c r="B54" t="s">
        <v>78</v>
      </c>
      <c r="C54" t="s">
        <v>137</v>
      </c>
      <c r="D54" t="s">
        <v>292</v>
      </c>
      <c r="E54" t="s">
        <v>141</v>
      </c>
      <c r="F54">
        <v>2046</v>
      </c>
      <c r="G54">
        <v>1364</v>
      </c>
      <c r="H54" t="s">
        <v>509</v>
      </c>
    </row>
    <row r="55" spans="1:8" x14ac:dyDescent="0.25">
      <c r="A55">
        <v>2014</v>
      </c>
      <c r="B55" t="s">
        <v>78</v>
      </c>
      <c r="C55" t="s">
        <v>90</v>
      </c>
      <c r="D55" t="s">
        <v>292</v>
      </c>
      <c r="E55" t="s">
        <v>141</v>
      </c>
      <c r="F55">
        <v>7030.5</v>
      </c>
      <c r="G55">
        <v>4687</v>
      </c>
      <c r="H55" t="s">
        <v>508</v>
      </c>
    </row>
    <row r="56" spans="1:8" x14ac:dyDescent="0.25">
      <c r="A56">
        <v>2014</v>
      </c>
      <c r="B56" t="s">
        <v>78</v>
      </c>
      <c r="C56" t="s">
        <v>142</v>
      </c>
      <c r="D56" t="s">
        <v>292</v>
      </c>
      <c r="E56" t="s">
        <v>141</v>
      </c>
      <c r="F56">
        <v>2367</v>
      </c>
      <c r="G56">
        <v>1578</v>
      </c>
      <c r="H56" t="s">
        <v>507</v>
      </c>
    </row>
    <row r="57" spans="1:8" x14ac:dyDescent="0.25">
      <c r="A57">
        <v>2014</v>
      </c>
      <c r="B57" t="s">
        <v>78</v>
      </c>
      <c r="C57" t="s">
        <v>90</v>
      </c>
      <c r="D57" t="s">
        <v>292</v>
      </c>
      <c r="E57" t="s">
        <v>141</v>
      </c>
      <c r="F57">
        <v>11838</v>
      </c>
      <c r="G57">
        <v>7892</v>
      </c>
      <c r="H57" t="s">
        <v>506</v>
      </c>
    </row>
    <row r="58" spans="1:8" x14ac:dyDescent="0.25">
      <c r="A58">
        <v>2014</v>
      </c>
      <c r="B58" t="s">
        <v>78</v>
      </c>
      <c r="C58" t="s">
        <v>139</v>
      </c>
      <c r="D58" t="s">
        <v>136</v>
      </c>
      <c r="E58" t="s">
        <v>117</v>
      </c>
      <c r="F58">
        <v>6880.5</v>
      </c>
      <c r="G58">
        <v>4587</v>
      </c>
      <c r="H58" t="s">
        <v>505</v>
      </c>
    </row>
    <row r="59" spans="1:8" x14ac:dyDescent="0.25">
      <c r="A59">
        <v>2014</v>
      </c>
      <c r="B59" t="s">
        <v>78</v>
      </c>
      <c r="C59" t="s">
        <v>142</v>
      </c>
      <c r="D59" t="s">
        <v>136</v>
      </c>
      <c r="E59" t="s">
        <v>117</v>
      </c>
      <c r="F59">
        <v>2367</v>
      </c>
      <c r="G59">
        <v>1578</v>
      </c>
      <c r="H59" t="s">
        <v>504</v>
      </c>
    </row>
    <row r="60" spans="1:8" x14ac:dyDescent="0.25">
      <c r="A60">
        <v>2013</v>
      </c>
      <c r="B60" t="s">
        <v>78</v>
      </c>
      <c r="C60" t="s">
        <v>142</v>
      </c>
      <c r="D60" t="s">
        <v>136</v>
      </c>
      <c r="E60" t="s">
        <v>117</v>
      </c>
      <c r="F60">
        <v>1972.5</v>
      </c>
      <c r="G60">
        <v>1578</v>
      </c>
      <c r="H60" t="s">
        <v>354</v>
      </c>
    </row>
    <row r="61" spans="1:8" x14ac:dyDescent="0.25">
      <c r="A61">
        <v>2013</v>
      </c>
      <c r="B61" t="s">
        <v>78</v>
      </c>
      <c r="C61" t="s">
        <v>139</v>
      </c>
      <c r="D61" t="s">
        <v>136</v>
      </c>
      <c r="E61" t="s">
        <v>117</v>
      </c>
      <c r="F61">
        <v>5733.75</v>
      </c>
      <c r="G61">
        <v>4587</v>
      </c>
      <c r="H61" t="s">
        <v>355</v>
      </c>
    </row>
    <row r="62" spans="1:8" x14ac:dyDescent="0.25">
      <c r="A62">
        <v>2013</v>
      </c>
      <c r="B62" t="s">
        <v>78</v>
      </c>
      <c r="C62" t="s">
        <v>142</v>
      </c>
      <c r="D62" t="s">
        <v>136</v>
      </c>
      <c r="E62" t="s">
        <v>117</v>
      </c>
      <c r="F62">
        <v>1972.5</v>
      </c>
      <c r="G62">
        <v>1578</v>
      </c>
      <c r="H62" t="s">
        <v>356</v>
      </c>
    </row>
    <row r="63" spans="1:8" x14ac:dyDescent="0.25">
      <c r="A63">
        <v>2013</v>
      </c>
      <c r="B63" t="s">
        <v>78</v>
      </c>
      <c r="C63" t="s">
        <v>139</v>
      </c>
      <c r="D63" t="s">
        <v>136</v>
      </c>
      <c r="E63" t="s">
        <v>117</v>
      </c>
      <c r="F63">
        <v>5733.75</v>
      </c>
      <c r="G63">
        <v>4587</v>
      </c>
      <c r="H63" t="s">
        <v>357</v>
      </c>
    </row>
    <row r="64" spans="1:8" x14ac:dyDescent="0.25">
      <c r="A64">
        <v>2013</v>
      </c>
      <c r="B64" t="s">
        <v>78</v>
      </c>
      <c r="C64" t="s">
        <v>90</v>
      </c>
      <c r="D64" t="s">
        <v>292</v>
      </c>
      <c r="E64" t="s">
        <v>141</v>
      </c>
      <c r="F64">
        <v>9865</v>
      </c>
      <c r="G64">
        <v>7892</v>
      </c>
      <c r="H64" t="s">
        <v>358</v>
      </c>
    </row>
    <row r="65" spans="1:8" x14ac:dyDescent="0.25">
      <c r="A65">
        <v>2013</v>
      </c>
      <c r="B65" t="s">
        <v>78</v>
      </c>
      <c r="C65" t="s">
        <v>142</v>
      </c>
      <c r="D65" t="s">
        <v>292</v>
      </c>
      <c r="E65" t="s">
        <v>141</v>
      </c>
      <c r="F65">
        <v>1972.5</v>
      </c>
      <c r="G65">
        <v>1578</v>
      </c>
      <c r="H65" t="s">
        <v>359</v>
      </c>
    </row>
    <row r="66" spans="1:8" x14ac:dyDescent="0.25">
      <c r="A66">
        <v>2013</v>
      </c>
      <c r="B66" t="s">
        <v>78</v>
      </c>
      <c r="C66" t="s">
        <v>90</v>
      </c>
      <c r="D66" t="s">
        <v>292</v>
      </c>
      <c r="E66" t="s">
        <v>141</v>
      </c>
      <c r="F66">
        <v>5858.75</v>
      </c>
      <c r="G66">
        <v>4687</v>
      </c>
      <c r="H66" t="s">
        <v>360</v>
      </c>
    </row>
    <row r="67" spans="1:8" x14ac:dyDescent="0.25">
      <c r="A67">
        <v>2013</v>
      </c>
      <c r="B67" t="s">
        <v>78</v>
      </c>
      <c r="C67" t="s">
        <v>137</v>
      </c>
      <c r="D67" t="s">
        <v>292</v>
      </c>
      <c r="E67" t="s">
        <v>141</v>
      </c>
      <c r="F67">
        <v>1705</v>
      </c>
      <c r="G67">
        <v>1364</v>
      </c>
      <c r="H67" t="s">
        <v>361</v>
      </c>
    </row>
    <row r="68" spans="1:8" x14ac:dyDescent="0.25">
      <c r="A68">
        <v>2013</v>
      </c>
      <c r="B68" t="s">
        <v>78</v>
      </c>
      <c r="C68" t="s">
        <v>90</v>
      </c>
      <c r="D68" t="s">
        <v>292</v>
      </c>
      <c r="E68" t="s">
        <v>141</v>
      </c>
      <c r="F68">
        <v>9865</v>
      </c>
      <c r="G68">
        <v>7892</v>
      </c>
      <c r="H68" t="s">
        <v>362</v>
      </c>
    </row>
    <row r="69" spans="1:8" x14ac:dyDescent="0.25">
      <c r="A69">
        <v>2013</v>
      </c>
      <c r="B69" t="s">
        <v>78</v>
      </c>
      <c r="C69" t="s">
        <v>142</v>
      </c>
      <c r="D69" t="s">
        <v>292</v>
      </c>
      <c r="E69" t="s">
        <v>141</v>
      </c>
      <c r="F69">
        <v>1972.5</v>
      </c>
      <c r="G69">
        <v>1578</v>
      </c>
      <c r="H69" t="s">
        <v>363</v>
      </c>
    </row>
    <row r="70" spans="1:8" x14ac:dyDescent="0.25">
      <c r="A70">
        <v>2013</v>
      </c>
      <c r="B70" t="s">
        <v>78</v>
      </c>
      <c r="C70" t="s">
        <v>90</v>
      </c>
      <c r="D70" t="s">
        <v>292</v>
      </c>
      <c r="E70" t="s">
        <v>141</v>
      </c>
      <c r="F70">
        <v>5858.75</v>
      </c>
      <c r="G70">
        <v>4687</v>
      </c>
      <c r="H70" t="s">
        <v>364</v>
      </c>
    </row>
    <row r="71" spans="1:8" x14ac:dyDescent="0.25">
      <c r="A71">
        <v>2013</v>
      </c>
      <c r="B71" t="s">
        <v>78</v>
      </c>
      <c r="C71" t="s">
        <v>137</v>
      </c>
      <c r="D71" t="s">
        <v>292</v>
      </c>
      <c r="E71" t="s">
        <v>141</v>
      </c>
      <c r="F71">
        <v>1705</v>
      </c>
      <c r="G71">
        <v>1364</v>
      </c>
      <c r="H71" t="s">
        <v>365</v>
      </c>
    </row>
    <row r="72" spans="1:8" x14ac:dyDescent="0.25">
      <c r="A72">
        <v>2013</v>
      </c>
      <c r="B72" t="s">
        <v>78</v>
      </c>
      <c r="C72" t="s">
        <v>139</v>
      </c>
      <c r="D72" t="s">
        <v>293</v>
      </c>
      <c r="E72" t="s">
        <v>115</v>
      </c>
      <c r="F72">
        <v>7327.5</v>
      </c>
      <c r="G72">
        <v>5862</v>
      </c>
      <c r="H72" t="s">
        <v>366</v>
      </c>
    </row>
    <row r="73" spans="1:8" x14ac:dyDescent="0.25">
      <c r="A73">
        <v>2013</v>
      </c>
      <c r="B73" t="s">
        <v>78</v>
      </c>
      <c r="C73" t="s">
        <v>139</v>
      </c>
      <c r="D73" t="s">
        <v>293</v>
      </c>
      <c r="E73" t="s">
        <v>115</v>
      </c>
      <c r="F73">
        <v>9268.75</v>
      </c>
      <c r="G73">
        <v>7415</v>
      </c>
      <c r="H73" t="s">
        <v>367</v>
      </c>
    </row>
    <row r="74" spans="1:8" x14ac:dyDescent="0.25">
      <c r="A74">
        <v>2013</v>
      </c>
      <c r="B74" t="s">
        <v>78</v>
      </c>
      <c r="C74" t="s">
        <v>90</v>
      </c>
      <c r="D74" t="s">
        <v>293</v>
      </c>
      <c r="E74" t="s">
        <v>115</v>
      </c>
      <c r="F74">
        <v>11190</v>
      </c>
      <c r="G74">
        <v>8952</v>
      </c>
      <c r="H74" t="s">
        <v>368</v>
      </c>
    </row>
    <row r="75" spans="1:8" x14ac:dyDescent="0.25">
      <c r="A75">
        <v>2013</v>
      </c>
      <c r="B75" t="s">
        <v>78</v>
      </c>
      <c r="C75" t="s">
        <v>139</v>
      </c>
      <c r="D75" t="s">
        <v>293</v>
      </c>
      <c r="E75" t="s">
        <v>115</v>
      </c>
      <c r="F75">
        <v>12182.5</v>
      </c>
      <c r="G75">
        <v>9746</v>
      </c>
      <c r="H75" t="s">
        <v>369</v>
      </c>
    </row>
    <row r="76" spans="1:8" x14ac:dyDescent="0.25">
      <c r="A76">
        <v>2013</v>
      </c>
      <c r="B76" t="s">
        <v>78</v>
      </c>
      <c r="C76" t="s">
        <v>142</v>
      </c>
      <c r="D76" t="s">
        <v>293</v>
      </c>
      <c r="E76" t="s">
        <v>115</v>
      </c>
      <c r="F76">
        <v>1972.5</v>
      </c>
      <c r="G76">
        <v>1578</v>
      </c>
      <c r="H76" t="s">
        <v>370</v>
      </c>
    </row>
    <row r="77" spans="1:8" x14ac:dyDescent="0.25">
      <c r="A77">
        <v>2013</v>
      </c>
      <c r="B77" t="s">
        <v>78</v>
      </c>
      <c r="C77" t="s">
        <v>139</v>
      </c>
      <c r="D77" t="s">
        <v>293</v>
      </c>
      <c r="E77" t="s">
        <v>115</v>
      </c>
      <c r="F77">
        <v>7327.5</v>
      </c>
      <c r="G77">
        <v>5862</v>
      </c>
      <c r="H77" t="s">
        <v>371</v>
      </c>
    </row>
    <row r="78" spans="1:8" x14ac:dyDescent="0.25">
      <c r="A78">
        <v>2013</v>
      </c>
      <c r="B78" t="s">
        <v>78</v>
      </c>
      <c r="C78" t="s">
        <v>139</v>
      </c>
      <c r="D78" t="s">
        <v>293</v>
      </c>
      <c r="E78" t="s">
        <v>115</v>
      </c>
      <c r="F78">
        <v>9268.75</v>
      </c>
      <c r="G78">
        <v>7415</v>
      </c>
      <c r="H78" t="s">
        <v>372</v>
      </c>
    </row>
    <row r="79" spans="1:8" x14ac:dyDescent="0.25">
      <c r="A79">
        <v>2013</v>
      </c>
      <c r="B79" t="s">
        <v>78</v>
      </c>
      <c r="C79" t="s">
        <v>90</v>
      </c>
      <c r="D79" t="s">
        <v>293</v>
      </c>
      <c r="E79" t="s">
        <v>115</v>
      </c>
      <c r="F79">
        <v>11190</v>
      </c>
      <c r="G79">
        <v>8952</v>
      </c>
      <c r="H79" t="s">
        <v>373</v>
      </c>
    </row>
    <row r="80" spans="1:8" x14ac:dyDescent="0.25">
      <c r="A80">
        <v>2013</v>
      </c>
      <c r="B80" t="s">
        <v>78</v>
      </c>
      <c r="C80" t="s">
        <v>139</v>
      </c>
      <c r="D80" t="s">
        <v>293</v>
      </c>
      <c r="E80" t="s">
        <v>115</v>
      </c>
      <c r="F80">
        <v>12182.5</v>
      </c>
      <c r="G80">
        <v>9746</v>
      </c>
      <c r="H80" t="s">
        <v>374</v>
      </c>
    </row>
    <row r="81" spans="1:8" x14ac:dyDescent="0.25">
      <c r="A81">
        <v>2013</v>
      </c>
      <c r="B81" t="s">
        <v>78</v>
      </c>
      <c r="C81" t="s">
        <v>142</v>
      </c>
      <c r="D81" t="s">
        <v>293</v>
      </c>
      <c r="E81" t="s">
        <v>115</v>
      </c>
      <c r="F81">
        <v>1972.5</v>
      </c>
      <c r="G81">
        <v>1578</v>
      </c>
      <c r="H81" t="s">
        <v>375</v>
      </c>
    </row>
    <row r="82" spans="1:8" x14ac:dyDescent="0.25">
      <c r="A82">
        <v>2013</v>
      </c>
      <c r="B82" t="s">
        <v>78</v>
      </c>
      <c r="C82" t="s">
        <v>90</v>
      </c>
      <c r="D82" t="s">
        <v>138</v>
      </c>
      <c r="E82" t="s">
        <v>118</v>
      </c>
      <c r="F82">
        <v>9865</v>
      </c>
      <c r="G82">
        <v>7892</v>
      </c>
      <c r="H82" t="s">
        <v>376</v>
      </c>
    </row>
    <row r="83" spans="1:8" x14ac:dyDescent="0.25">
      <c r="A83">
        <v>2013</v>
      </c>
      <c r="B83" t="s">
        <v>78</v>
      </c>
      <c r="C83" t="s">
        <v>90</v>
      </c>
      <c r="D83" t="s">
        <v>138</v>
      </c>
      <c r="E83" t="s">
        <v>118</v>
      </c>
      <c r="F83">
        <v>9982.5</v>
      </c>
      <c r="G83">
        <v>7986</v>
      </c>
      <c r="H83" t="s">
        <v>377</v>
      </c>
    </row>
    <row r="84" spans="1:8" x14ac:dyDescent="0.25">
      <c r="A84">
        <v>2013</v>
      </c>
      <c r="B84" t="s">
        <v>78</v>
      </c>
      <c r="C84" t="s">
        <v>90</v>
      </c>
      <c r="D84" t="s">
        <v>138</v>
      </c>
      <c r="E84" t="s">
        <v>118</v>
      </c>
      <c r="F84">
        <v>9865</v>
      </c>
      <c r="G84">
        <v>7892</v>
      </c>
      <c r="H84" t="s">
        <v>378</v>
      </c>
    </row>
    <row r="85" spans="1:8" x14ac:dyDescent="0.25">
      <c r="A85">
        <v>2013</v>
      </c>
      <c r="B85" t="s">
        <v>78</v>
      </c>
      <c r="C85" t="s">
        <v>90</v>
      </c>
      <c r="D85" t="s">
        <v>138</v>
      </c>
      <c r="E85" t="s">
        <v>118</v>
      </c>
      <c r="F85">
        <v>9982.5</v>
      </c>
      <c r="G85">
        <v>7986</v>
      </c>
      <c r="H85" t="s">
        <v>379</v>
      </c>
    </row>
    <row r="86" spans="1:8" x14ac:dyDescent="0.25">
      <c r="A86">
        <v>2013</v>
      </c>
      <c r="B86" t="s">
        <v>78</v>
      </c>
      <c r="C86" t="s">
        <v>90</v>
      </c>
      <c r="D86" t="s">
        <v>140</v>
      </c>
      <c r="E86" t="s">
        <v>141</v>
      </c>
      <c r="F86">
        <v>5858.75</v>
      </c>
      <c r="G86">
        <v>4687</v>
      </c>
      <c r="H86" t="s">
        <v>380</v>
      </c>
    </row>
    <row r="87" spans="1:8" x14ac:dyDescent="0.25">
      <c r="A87">
        <v>2013</v>
      </c>
      <c r="B87" t="s">
        <v>78</v>
      </c>
      <c r="C87" t="s">
        <v>137</v>
      </c>
      <c r="D87" t="s">
        <v>140</v>
      </c>
      <c r="E87" t="s">
        <v>141</v>
      </c>
      <c r="F87">
        <v>1705</v>
      </c>
      <c r="G87">
        <v>1364</v>
      </c>
      <c r="H87" t="s">
        <v>381</v>
      </c>
    </row>
    <row r="88" spans="1:8" x14ac:dyDescent="0.25">
      <c r="A88">
        <v>2013</v>
      </c>
      <c r="B88" t="s">
        <v>78</v>
      </c>
      <c r="C88" t="s">
        <v>90</v>
      </c>
      <c r="D88" t="s">
        <v>140</v>
      </c>
      <c r="E88" t="s">
        <v>141</v>
      </c>
      <c r="F88">
        <v>5858.75</v>
      </c>
      <c r="G88">
        <v>4687</v>
      </c>
      <c r="H88" t="s">
        <v>382</v>
      </c>
    </row>
    <row r="89" spans="1:8" x14ac:dyDescent="0.25">
      <c r="A89">
        <v>2013</v>
      </c>
      <c r="B89" t="s">
        <v>78</v>
      </c>
      <c r="C89" t="s">
        <v>137</v>
      </c>
      <c r="D89" t="s">
        <v>140</v>
      </c>
      <c r="E89" t="s">
        <v>141</v>
      </c>
      <c r="F89">
        <v>1705</v>
      </c>
      <c r="G89">
        <v>1364</v>
      </c>
      <c r="H89" t="s">
        <v>383</v>
      </c>
    </row>
    <row r="90" spans="1:8" x14ac:dyDescent="0.25">
      <c r="A90">
        <v>2014</v>
      </c>
      <c r="B90" t="s">
        <v>78</v>
      </c>
      <c r="C90" t="s">
        <v>139</v>
      </c>
      <c r="D90" t="s">
        <v>136</v>
      </c>
      <c r="E90" t="s">
        <v>117</v>
      </c>
      <c r="F90">
        <v>6880.5</v>
      </c>
      <c r="G90">
        <v>4587</v>
      </c>
      <c r="H90" t="s">
        <v>503</v>
      </c>
    </row>
    <row r="91" spans="1:8" x14ac:dyDescent="0.25">
      <c r="A91">
        <v>2014</v>
      </c>
      <c r="B91" t="s">
        <v>78</v>
      </c>
      <c r="C91" t="s">
        <v>142</v>
      </c>
      <c r="D91" t="s">
        <v>136</v>
      </c>
      <c r="E91" t="s">
        <v>117</v>
      </c>
      <c r="F91">
        <v>2367</v>
      </c>
      <c r="G91">
        <v>1578</v>
      </c>
      <c r="H91" t="s">
        <v>502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C3F1-2A7A-44FC-BDB6-5F5503428209}">
  <dimension ref="A3:D11"/>
  <sheetViews>
    <sheetView workbookViewId="0">
      <selection activeCell="C7" sqref="C7"/>
    </sheetView>
  </sheetViews>
  <sheetFormatPr defaultRowHeight="12.5" x14ac:dyDescent="0.25"/>
  <cols>
    <col min="1" max="1" width="13.26953125" bestFit="1" customWidth="1"/>
    <col min="2" max="2" width="12.453125" bestFit="1" customWidth="1"/>
    <col min="3" max="3" width="18.26953125" bestFit="1" customWidth="1"/>
    <col min="4" max="4" width="15.54296875" bestFit="1" customWidth="1"/>
    <col min="5" max="5" width="11.7265625" bestFit="1" customWidth="1"/>
    <col min="6" max="6" width="11.1796875" bestFit="1" customWidth="1"/>
  </cols>
  <sheetData>
    <row r="3" spans="1:4" x14ac:dyDescent="0.25">
      <c r="A3" s="81" t="s">
        <v>1438</v>
      </c>
      <c r="B3" t="s">
        <v>1439</v>
      </c>
      <c r="C3" t="s">
        <v>1441</v>
      </c>
      <c r="D3" t="s">
        <v>1440</v>
      </c>
    </row>
    <row r="4" spans="1:4" x14ac:dyDescent="0.25">
      <c r="A4" s="82" t="s">
        <v>84</v>
      </c>
      <c r="B4" s="83">
        <v>513336</v>
      </c>
      <c r="C4" s="84"/>
      <c r="D4" s="83">
        <v>8555.6</v>
      </c>
    </row>
    <row r="5" spans="1:4" x14ac:dyDescent="0.25">
      <c r="A5" s="82" t="s">
        <v>83</v>
      </c>
      <c r="B5" s="83">
        <v>521344.75</v>
      </c>
      <c r="C5" s="84">
        <v>1.5601379992831206E-2</v>
      </c>
      <c r="D5" s="83">
        <v>9654.5324074074069</v>
      </c>
    </row>
    <row r="6" spans="1:4" x14ac:dyDescent="0.25">
      <c r="A6" s="82" t="s">
        <v>87</v>
      </c>
      <c r="B6" s="83">
        <v>423204.69999999995</v>
      </c>
      <c r="C6" s="84">
        <v>-0.18824405539712455</v>
      </c>
      <c r="D6" s="83">
        <v>7053.411666666666</v>
      </c>
    </row>
    <row r="7" spans="1:4" x14ac:dyDescent="0.25">
      <c r="A7" s="82" t="s">
        <v>78</v>
      </c>
      <c r="B7" s="83">
        <v>640494.40000000014</v>
      </c>
      <c r="C7" s="84">
        <v>0.51343876852029335</v>
      </c>
      <c r="D7" s="83">
        <v>7116.604444444446</v>
      </c>
    </row>
    <row r="8" spans="1:4" x14ac:dyDescent="0.25">
      <c r="A8" s="82" t="s">
        <v>88</v>
      </c>
      <c r="B8" s="83">
        <v>428512.39999999991</v>
      </c>
      <c r="C8" s="84">
        <v>-0.33096620360771334</v>
      </c>
      <c r="D8" s="83">
        <v>6492.6121212121197</v>
      </c>
    </row>
    <row r="9" spans="1:4" x14ac:dyDescent="0.25">
      <c r="A9" s="82" t="s">
        <v>89</v>
      </c>
      <c r="B9" s="83">
        <v>383151.70000000019</v>
      </c>
      <c r="C9" s="84">
        <v>-0.10585621326243938</v>
      </c>
      <c r="D9" s="83">
        <v>6385.8616666666694</v>
      </c>
    </row>
    <row r="10" spans="1:4" x14ac:dyDescent="0.25">
      <c r="A10" s="82" t="s">
        <v>143</v>
      </c>
      <c r="B10" s="83">
        <v>344532.99999999994</v>
      </c>
      <c r="C10" s="84">
        <v>-0.10079219275289716</v>
      </c>
      <c r="D10" s="83">
        <v>6380.24074074074</v>
      </c>
    </row>
    <row r="11" spans="1:4" x14ac:dyDescent="0.25">
      <c r="A11" s="82" t="s">
        <v>1431</v>
      </c>
      <c r="B11" s="83">
        <v>3254576.9500000011</v>
      </c>
      <c r="C11" s="84"/>
      <c r="D11" s="83">
        <v>7330.1282657657684</v>
      </c>
    </row>
  </sheetData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5" workbookViewId="0">
      <selection activeCell="B10" sqref="B10"/>
    </sheetView>
  </sheetViews>
  <sheetFormatPr defaultColWidth="9.1796875" defaultRowHeight="13" x14ac:dyDescent="0.3"/>
  <cols>
    <col min="1" max="1" width="9.1796875" style="15"/>
    <col min="2" max="2" width="12.1796875" style="15" customWidth="1"/>
    <col min="3" max="3" width="12.81640625" style="15" customWidth="1"/>
    <col min="4" max="4" width="15.7265625" style="15" customWidth="1"/>
    <col min="5" max="5" width="10.1796875" style="15" customWidth="1"/>
    <col min="6" max="6" width="10.453125" style="15" customWidth="1"/>
    <col min="7" max="7" width="11.1796875" style="15" customWidth="1"/>
    <col min="8" max="8" width="10.26953125" style="15" customWidth="1"/>
    <col min="9" max="16384" width="9.1796875" style="15"/>
  </cols>
  <sheetData>
    <row r="1" spans="1:8" ht="16.5" x14ac:dyDescent="0.35">
      <c r="A1" s="87" t="s">
        <v>294</v>
      </c>
      <c r="B1" s="87"/>
      <c r="C1" s="87"/>
      <c r="D1" s="87"/>
      <c r="E1" s="87"/>
      <c r="F1" s="87"/>
      <c r="G1" s="87"/>
      <c r="H1" s="87"/>
    </row>
    <row r="2" spans="1:8" ht="16.5" x14ac:dyDescent="0.35">
      <c r="A2" s="88" t="s">
        <v>743</v>
      </c>
      <c r="B2" s="88"/>
      <c r="C2" s="88"/>
      <c r="D2" s="88"/>
      <c r="E2" s="88"/>
      <c r="F2" s="88"/>
      <c r="G2" s="88"/>
      <c r="H2" s="88"/>
    </row>
    <row r="3" spans="1:8" ht="8.25" customHeight="1" x14ac:dyDescent="0.35">
      <c r="B3" s="45"/>
      <c r="C3" s="46"/>
      <c r="D3" s="45"/>
      <c r="E3" s="46"/>
      <c r="F3" s="46"/>
      <c r="G3" s="46"/>
    </row>
    <row r="4" spans="1:8" s="47" customFormat="1" ht="16" thickBot="1" x14ac:dyDescent="0.4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 x14ac:dyDescent="0.3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 x14ac:dyDescent="0.3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 x14ac:dyDescent="0.3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 x14ac:dyDescent="0.3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 x14ac:dyDescent="0.3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 x14ac:dyDescent="0.3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 x14ac:dyDescent="0.3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 x14ac:dyDescent="0.3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 x14ac:dyDescent="0.3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 x14ac:dyDescent="0.3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 x14ac:dyDescent="0.3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 x14ac:dyDescent="0.3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 x14ac:dyDescent="0.3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 x14ac:dyDescent="0.3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 x14ac:dyDescent="0.3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 x14ac:dyDescent="0.3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 x14ac:dyDescent="0.3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 x14ac:dyDescent="0.3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 x14ac:dyDescent="0.3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 x14ac:dyDescent="0.3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 x14ac:dyDescent="0.3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 x14ac:dyDescent="0.3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 x14ac:dyDescent="0.3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 x14ac:dyDescent="0.3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 x14ac:dyDescent="0.3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 x14ac:dyDescent="0.3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 x14ac:dyDescent="0.3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 x14ac:dyDescent="0.3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 x14ac:dyDescent="0.3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 x14ac:dyDescent="0.3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 x14ac:dyDescent="0.3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 x14ac:dyDescent="0.3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 x14ac:dyDescent="0.3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 x14ac:dyDescent="0.3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 x14ac:dyDescent="0.3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 x14ac:dyDescent="0.3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 x14ac:dyDescent="0.3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 x14ac:dyDescent="0.3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 x14ac:dyDescent="0.3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 x14ac:dyDescent="0.3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 x14ac:dyDescent="0.3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 x14ac:dyDescent="0.3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 x14ac:dyDescent="0.3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 x14ac:dyDescent="0.3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 x14ac:dyDescent="0.3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 x14ac:dyDescent="0.3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 x14ac:dyDescent="0.3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 x14ac:dyDescent="0.3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 x14ac:dyDescent="0.3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 x14ac:dyDescent="0.3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 x14ac:dyDescent="0.3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 x14ac:dyDescent="0.3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 x14ac:dyDescent="0.3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 x14ac:dyDescent="0.3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 x14ac:dyDescent="0.3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 x14ac:dyDescent="0.3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 x14ac:dyDescent="0.3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 x14ac:dyDescent="0.3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 x14ac:dyDescent="0.3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 x14ac:dyDescent="0.3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 x14ac:dyDescent="0.3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 x14ac:dyDescent="0.3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 x14ac:dyDescent="0.3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 x14ac:dyDescent="0.3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 x14ac:dyDescent="0.3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 x14ac:dyDescent="0.3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 x14ac:dyDescent="0.3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 x14ac:dyDescent="0.3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 x14ac:dyDescent="0.3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 x14ac:dyDescent="0.3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 x14ac:dyDescent="0.3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 x14ac:dyDescent="0.3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 x14ac:dyDescent="0.3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 x14ac:dyDescent="0.3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 x14ac:dyDescent="0.3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 x14ac:dyDescent="0.3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 x14ac:dyDescent="0.3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 x14ac:dyDescent="0.3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 x14ac:dyDescent="0.3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 x14ac:dyDescent="0.3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 x14ac:dyDescent="0.3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 x14ac:dyDescent="0.3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 x14ac:dyDescent="0.3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 x14ac:dyDescent="0.3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 x14ac:dyDescent="0.3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 x14ac:dyDescent="0.3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 x14ac:dyDescent="0.3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 x14ac:dyDescent="0.3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 x14ac:dyDescent="0.3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 x14ac:dyDescent="0.3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 x14ac:dyDescent="0.3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 x14ac:dyDescent="0.3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 x14ac:dyDescent="0.3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 x14ac:dyDescent="0.3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 x14ac:dyDescent="0.3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 x14ac:dyDescent="0.3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 x14ac:dyDescent="0.3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 x14ac:dyDescent="0.3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 x14ac:dyDescent="0.3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 x14ac:dyDescent="0.3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 x14ac:dyDescent="0.3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 x14ac:dyDescent="0.3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 x14ac:dyDescent="0.3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 x14ac:dyDescent="0.3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 x14ac:dyDescent="0.3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 x14ac:dyDescent="0.3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 x14ac:dyDescent="0.3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 x14ac:dyDescent="0.3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 x14ac:dyDescent="0.3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 x14ac:dyDescent="0.3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 x14ac:dyDescent="0.3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 x14ac:dyDescent="0.3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 x14ac:dyDescent="0.3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 x14ac:dyDescent="0.3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 x14ac:dyDescent="0.3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 x14ac:dyDescent="0.3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 x14ac:dyDescent="0.3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 x14ac:dyDescent="0.3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 x14ac:dyDescent="0.3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 x14ac:dyDescent="0.3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 x14ac:dyDescent="0.3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 x14ac:dyDescent="0.3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 x14ac:dyDescent="0.3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 x14ac:dyDescent="0.3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 x14ac:dyDescent="0.3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 x14ac:dyDescent="0.3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 x14ac:dyDescent="0.3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 x14ac:dyDescent="0.3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 x14ac:dyDescent="0.3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 x14ac:dyDescent="0.3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 x14ac:dyDescent="0.3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 x14ac:dyDescent="0.3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 x14ac:dyDescent="0.3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 x14ac:dyDescent="0.3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 x14ac:dyDescent="0.3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 x14ac:dyDescent="0.3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 x14ac:dyDescent="0.3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 x14ac:dyDescent="0.3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 x14ac:dyDescent="0.3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 x14ac:dyDescent="0.3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 x14ac:dyDescent="0.3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 x14ac:dyDescent="0.3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 x14ac:dyDescent="0.3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 x14ac:dyDescent="0.3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 x14ac:dyDescent="0.3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 x14ac:dyDescent="0.3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 x14ac:dyDescent="0.3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 x14ac:dyDescent="0.3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 x14ac:dyDescent="0.3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 x14ac:dyDescent="0.3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 x14ac:dyDescent="0.3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 x14ac:dyDescent="0.3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 x14ac:dyDescent="0.3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 x14ac:dyDescent="0.3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 x14ac:dyDescent="0.3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 x14ac:dyDescent="0.3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 x14ac:dyDescent="0.3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 x14ac:dyDescent="0.3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 x14ac:dyDescent="0.3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 x14ac:dyDescent="0.3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 x14ac:dyDescent="0.3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 x14ac:dyDescent="0.3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 x14ac:dyDescent="0.3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 x14ac:dyDescent="0.3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 x14ac:dyDescent="0.3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 x14ac:dyDescent="0.3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 x14ac:dyDescent="0.3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 x14ac:dyDescent="0.3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 x14ac:dyDescent="0.3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 x14ac:dyDescent="0.3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 x14ac:dyDescent="0.3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 x14ac:dyDescent="0.3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 x14ac:dyDescent="0.3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 x14ac:dyDescent="0.3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 x14ac:dyDescent="0.3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 x14ac:dyDescent="0.3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 x14ac:dyDescent="0.3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 x14ac:dyDescent="0.3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 x14ac:dyDescent="0.3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 x14ac:dyDescent="0.3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 x14ac:dyDescent="0.3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 x14ac:dyDescent="0.3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 x14ac:dyDescent="0.3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 x14ac:dyDescent="0.3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 x14ac:dyDescent="0.3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 x14ac:dyDescent="0.3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 x14ac:dyDescent="0.3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 x14ac:dyDescent="0.3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 x14ac:dyDescent="0.3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 x14ac:dyDescent="0.3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 x14ac:dyDescent="0.3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 x14ac:dyDescent="0.3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 x14ac:dyDescent="0.3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 x14ac:dyDescent="0.3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 x14ac:dyDescent="0.3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 x14ac:dyDescent="0.3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 x14ac:dyDescent="0.3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 x14ac:dyDescent="0.3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 x14ac:dyDescent="0.3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 x14ac:dyDescent="0.3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 x14ac:dyDescent="0.3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 x14ac:dyDescent="0.3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 x14ac:dyDescent="0.3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 x14ac:dyDescent="0.3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 x14ac:dyDescent="0.3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 x14ac:dyDescent="0.3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 x14ac:dyDescent="0.3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 x14ac:dyDescent="0.3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 x14ac:dyDescent="0.3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 x14ac:dyDescent="0.3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 x14ac:dyDescent="0.3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 x14ac:dyDescent="0.3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 x14ac:dyDescent="0.3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 x14ac:dyDescent="0.3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 x14ac:dyDescent="0.3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 x14ac:dyDescent="0.3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 x14ac:dyDescent="0.3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 x14ac:dyDescent="0.3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 x14ac:dyDescent="0.3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 x14ac:dyDescent="0.3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 x14ac:dyDescent="0.3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 x14ac:dyDescent="0.3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 x14ac:dyDescent="0.3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 x14ac:dyDescent="0.3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 x14ac:dyDescent="0.3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 x14ac:dyDescent="0.3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 x14ac:dyDescent="0.3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 x14ac:dyDescent="0.3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 x14ac:dyDescent="0.3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 x14ac:dyDescent="0.3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 x14ac:dyDescent="0.3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 x14ac:dyDescent="0.3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 x14ac:dyDescent="0.3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 x14ac:dyDescent="0.3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 x14ac:dyDescent="0.3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 x14ac:dyDescent="0.3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 x14ac:dyDescent="0.3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 x14ac:dyDescent="0.3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 x14ac:dyDescent="0.3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 x14ac:dyDescent="0.3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 x14ac:dyDescent="0.3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 x14ac:dyDescent="0.3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 x14ac:dyDescent="0.3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 x14ac:dyDescent="0.3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 x14ac:dyDescent="0.3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 x14ac:dyDescent="0.3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 x14ac:dyDescent="0.3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 x14ac:dyDescent="0.3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 x14ac:dyDescent="0.3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 x14ac:dyDescent="0.3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 x14ac:dyDescent="0.3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 x14ac:dyDescent="0.3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 x14ac:dyDescent="0.3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 x14ac:dyDescent="0.3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 x14ac:dyDescent="0.3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 x14ac:dyDescent="0.3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 x14ac:dyDescent="0.3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 x14ac:dyDescent="0.3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 x14ac:dyDescent="0.3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 x14ac:dyDescent="0.3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 x14ac:dyDescent="0.3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 x14ac:dyDescent="0.3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 x14ac:dyDescent="0.3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 x14ac:dyDescent="0.3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 x14ac:dyDescent="0.3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 x14ac:dyDescent="0.3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 x14ac:dyDescent="0.3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 x14ac:dyDescent="0.3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 x14ac:dyDescent="0.3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 x14ac:dyDescent="0.3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 x14ac:dyDescent="0.3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 x14ac:dyDescent="0.3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 x14ac:dyDescent="0.3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 x14ac:dyDescent="0.3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 x14ac:dyDescent="0.3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 x14ac:dyDescent="0.3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 x14ac:dyDescent="0.3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 x14ac:dyDescent="0.3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 x14ac:dyDescent="0.3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 x14ac:dyDescent="0.3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 x14ac:dyDescent="0.3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 x14ac:dyDescent="0.3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 x14ac:dyDescent="0.3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 x14ac:dyDescent="0.3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 x14ac:dyDescent="0.3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 x14ac:dyDescent="0.3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 x14ac:dyDescent="0.3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 x14ac:dyDescent="0.3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 x14ac:dyDescent="0.3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 x14ac:dyDescent="0.3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 x14ac:dyDescent="0.3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 x14ac:dyDescent="0.3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 x14ac:dyDescent="0.3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 x14ac:dyDescent="0.3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 x14ac:dyDescent="0.3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 x14ac:dyDescent="0.3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 x14ac:dyDescent="0.3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 x14ac:dyDescent="0.3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 x14ac:dyDescent="0.3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 x14ac:dyDescent="0.3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 x14ac:dyDescent="0.3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 x14ac:dyDescent="0.3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 x14ac:dyDescent="0.3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 x14ac:dyDescent="0.3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 x14ac:dyDescent="0.3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 x14ac:dyDescent="0.3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 x14ac:dyDescent="0.3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 x14ac:dyDescent="0.3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 x14ac:dyDescent="0.3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 x14ac:dyDescent="0.3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 x14ac:dyDescent="0.3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 x14ac:dyDescent="0.3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 x14ac:dyDescent="0.3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 x14ac:dyDescent="0.3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 x14ac:dyDescent="0.3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 x14ac:dyDescent="0.3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 x14ac:dyDescent="0.3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 x14ac:dyDescent="0.3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 x14ac:dyDescent="0.3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 x14ac:dyDescent="0.3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 x14ac:dyDescent="0.3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 x14ac:dyDescent="0.3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 x14ac:dyDescent="0.3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 x14ac:dyDescent="0.3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 x14ac:dyDescent="0.3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 x14ac:dyDescent="0.3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 x14ac:dyDescent="0.3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 x14ac:dyDescent="0.3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 x14ac:dyDescent="0.3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 x14ac:dyDescent="0.3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 x14ac:dyDescent="0.3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 x14ac:dyDescent="0.3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 x14ac:dyDescent="0.3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 x14ac:dyDescent="0.3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 x14ac:dyDescent="0.3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 x14ac:dyDescent="0.3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 x14ac:dyDescent="0.3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 x14ac:dyDescent="0.3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 x14ac:dyDescent="0.3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 x14ac:dyDescent="0.3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 x14ac:dyDescent="0.3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 x14ac:dyDescent="0.3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 x14ac:dyDescent="0.3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 x14ac:dyDescent="0.3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 x14ac:dyDescent="0.3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 x14ac:dyDescent="0.3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 x14ac:dyDescent="0.3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 x14ac:dyDescent="0.3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 x14ac:dyDescent="0.3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 x14ac:dyDescent="0.3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 x14ac:dyDescent="0.3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 x14ac:dyDescent="0.3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 x14ac:dyDescent="0.3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 x14ac:dyDescent="0.3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 x14ac:dyDescent="0.3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 x14ac:dyDescent="0.3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 x14ac:dyDescent="0.3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 x14ac:dyDescent="0.3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 x14ac:dyDescent="0.3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 x14ac:dyDescent="0.3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 x14ac:dyDescent="0.3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 x14ac:dyDescent="0.3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 x14ac:dyDescent="0.3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 x14ac:dyDescent="0.3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 x14ac:dyDescent="0.3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 x14ac:dyDescent="0.3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 x14ac:dyDescent="0.3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 x14ac:dyDescent="0.3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 x14ac:dyDescent="0.3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 x14ac:dyDescent="0.3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 x14ac:dyDescent="0.3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 x14ac:dyDescent="0.3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 x14ac:dyDescent="0.3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 x14ac:dyDescent="0.3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 x14ac:dyDescent="0.3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 x14ac:dyDescent="0.3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 x14ac:dyDescent="0.3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 x14ac:dyDescent="0.3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 x14ac:dyDescent="0.3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 x14ac:dyDescent="0.3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 x14ac:dyDescent="0.3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 x14ac:dyDescent="0.3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 x14ac:dyDescent="0.3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 x14ac:dyDescent="0.3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 x14ac:dyDescent="0.3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 x14ac:dyDescent="0.3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 x14ac:dyDescent="0.3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 x14ac:dyDescent="0.3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 x14ac:dyDescent="0.3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 x14ac:dyDescent="0.3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 x14ac:dyDescent="0.3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 x14ac:dyDescent="0.3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 x14ac:dyDescent="0.3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 x14ac:dyDescent="0.3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 x14ac:dyDescent="0.3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 x14ac:dyDescent="0.3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 x14ac:dyDescent="0.3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 x14ac:dyDescent="0.3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 x14ac:dyDescent="0.3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 x14ac:dyDescent="0.3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 x14ac:dyDescent="0.3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 x14ac:dyDescent="0.3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 x14ac:dyDescent="0.3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 x14ac:dyDescent="0.3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 x14ac:dyDescent="0.3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 x14ac:dyDescent="0.3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 x14ac:dyDescent="0.3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 x14ac:dyDescent="0.3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 x14ac:dyDescent="0.3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 x14ac:dyDescent="0.3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 x14ac:dyDescent="0.3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 x14ac:dyDescent="0.3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 x14ac:dyDescent="0.3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 x14ac:dyDescent="0.3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 x14ac:dyDescent="0.3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 x14ac:dyDescent="0.3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 x14ac:dyDescent="0.3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 x14ac:dyDescent="0.3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 x14ac:dyDescent="0.3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 x14ac:dyDescent="0.3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 x14ac:dyDescent="0.3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 x14ac:dyDescent="0.3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 x14ac:dyDescent="0.3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 x14ac:dyDescent="0.3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 x14ac:dyDescent="0.3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 x14ac:dyDescent="0.3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 x14ac:dyDescent="0.3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 x14ac:dyDescent="0.3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 x14ac:dyDescent="0.3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 x14ac:dyDescent="0.3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 x14ac:dyDescent="0.3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 x14ac:dyDescent="0.3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 x14ac:dyDescent="0.3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 x14ac:dyDescent="0.3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 x14ac:dyDescent="0.3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 x14ac:dyDescent="0.3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 x14ac:dyDescent="0.3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 x14ac:dyDescent="0.3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 x14ac:dyDescent="0.3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 x14ac:dyDescent="0.3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 x14ac:dyDescent="0.3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 x14ac:dyDescent="0.3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 x14ac:dyDescent="0.3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 x14ac:dyDescent="0.3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April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James Cox</cp:lastModifiedBy>
  <dcterms:created xsi:type="dcterms:W3CDTF">1998-08-21T01:22:16Z</dcterms:created>
  <dcterms:modified xsi:type="dcterms:W3CDTF">2024-04-24T14:34:47Z</dcterms:modified>
</cp:coreProperties>
</file>