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avan\Downloads\"/>
    </mc:Choice>
  </mc:AlternateContent>
  <xr:revisionPtr revIDLastSave="0" documentId="13_ncr:1_{F0D813BD-5F72-42E1-98E0-E459CD01D34B}" xr6:coauthVersionLast="47" xr6:coauthVersionMax="47" xr10:uidLastSave="{00000000-0000-0000-0000-000000000000}"/>
  <bookViews>
    <workbookView xWindow="-120" yWindow="-120" windowWidth="29040" windowHeight="15840" xr2:uid="{1BFCC6EA-8D1F-490D-915B-F06CB4548C43}"/>
  </bookViews>
  <sheets>
    <sheet name="UK Payment Terms Explained" sheetId="1" r:id="rId1"/>
  </sheets>
  <definedNames>
    <definedName name="_xlnm._FilterDatabase" localSheetId="0" hidden="1">'UK Payment Terms Explained'!$K$1:$K$75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5" i="1" l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K1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tc={80818802-88FB-4475-B1C9-3ED526D53066}</author>
  </authors>
  <commentList>
    <comment ref="C7" authorId="0" shapeId="0" xr:uid="{80818802-88FB-4475-B1C9-3ED526D530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Standby 
- Weekdays £30 within a 24hr standby period 
- Weekend £50 within a 24hr period
- Bank Hols £70 within a 24hr period. For 5 specific days only (Xmas Day, Boxing Day, New Year's Day Good Fri &amp; Easter Mon)
Call Out 
Weekdays at T1.25 per hourly rate
Weekends at T1.5 
Bank Hols (5 specified days at T2.0 
Uplift to  callout rates - multiply no. hours by 1.07 for all call-out
Night time disturbance allowance @ 0.33T on regular hours.            </t>
      </text>
    </comment>
  </commentList>
</comments>
</file>

<file path=xl/sharedStrings.xml><?xml version="1.0" encoding="utf-8"?>
<sst xmlns="http://schemas.openxmlformats.org/spreadsheetml/2006/main" count="374" uniqueCount="250">
  <si>
    <t xml:space="preserve">Pay Groups / Rules </t>
  </si>
  <si>
    <t xml:space="preserve">Standby </t>
  </si>
  <si>
    <t xml:space="preserve">Call Out </t>
  </si>
  <si>
    <t xml:space="preserve">Overtime </t>
  </si>
  <si>
    <t>Shift</t>
  </si>
  <si>
    <t xml:space="preserve">EON Pay (ES) </t>
  </si>
  <si>
    <t xml:space="preserve">Olympus (CSC &amp; ES) </t>
  </si>
  <si>
    <t xml:space="preserve">Velonetic (CSC) </t>
  </si>
  <si>
    <t xml:space="preserve">Estrella &amp; Beltway (AT&amp;T)  </t>
  </si>
  <si>
    <t>RMG Paybands (CSC)</t>
  </si>
  <si>
    <t>National Grid</t>
  </si>
  <si>
    <t>Amp / NPI</t>
  </si>
  <si>
    <t>ITSA (Focus 95)</t>
  </si>
  <si>
    <t>ITSA (Focus 95) Image Modified</t>
  </si>
  <si>
    <t>ITSA2</t>
  </si>
  <si>
    <t xml:space="preserve">RBSG Timesheet </t>
  </si>
  <si>
    <t xml:space="preserve">Rolls Royce Industrial Power Group Ansty Timesheet </t>
  </si>
  <si>
    <t>None</t>
  </si>
  <si>
    <t>Rolls Royce Industrial Power Group Derby</t>
  </si>
  <si>
    <t>Rolls Royce Industrial Power Group Reyrolle</t>
  </si>
  <si>
    <t>No official payments made, some unofficial ones may exist.</t>
  </si>
  <si>
    <t>Rolls Royce Industrial Power GroupClarke Chapman - Gateshead</t>
  </si>
  <si>
    <t>Rolls Royce Industrial Power Group Bedford</t>
  </si>
  <si>
    <t>Rolls Royce Industrial Power Group  HQ - Newcastle</t>
  </si>
  <si>
    <t>GBR-FDS Group1</t>
  </si>
  <si>
    <t>GBR-FDS Group2</t>
  </si>
  <si>
    <t>GBR-FDS Group3</t>
  </si>
  <si>
    <t>GBR-FDS Group4</t>
  </si>
  <si>
    <t>GBR-FDS Group5</t>
  </si>
  <si>
    <t>GBR-FDS Group6</t>
  </si>
  <si>
    <t>GBR-FDS Group7</t>
  </si>
  <si>
    <t>GBR-FDS Group8</t>
  </si>
  <si>
    <t>GBR-FDS Group9</t>
  </si>
  <si>
    <t>GBR-FDS Group10</t>
  </si>
  <si>
    <t>GBR-FDS Group11</t>
  </si>
  <si>
    <t>GBR-FDS Group12</t>
  </si>
  <si>
    <t>GBR-FDS Group13</t>
  </si>
  <si>
    <t>GBR-FDS Group14</t>
  </si>
  <si>
    <t>GBR-FDS Group15</t>
  </si>
  <si>
    <t>GBR-FDS Group16</t>
  </si>
  <si>
    <t>GBR-FDS Group17</t>
  </si>
  <si>
    <t>GBR-FDS Group18</t>
  </si>
  <si>
    <t>GBR-FDS Group19</t>
  </si>
  <si>
    <t>GBR-FDS Group20</t>
  </si>
  <si>
    <t>GBR-FDS Group21</t>
  </si>
  <si>
    <t>GBR-FDS Group22</t>
  </si>
  <si>
    <t>GBR-FDS Group23</t>
  </si>
  <si>
    <t>GBR-FDS Group24</t>
  </si>
  <si>
    <t>GBR-FDS Group25</t>
  </si>
  <si>
    <t>GBR-FDS Group26</t>
  </si>
  <si>
    <t>GBR-FDS Group27</t>
  </si>
  <si>
    <t>GBR-FDS Group28</t>
  </si>
  <si>
    <t>GBR-FDS Group29</t>
  </si>
  <si>
    <t>GBR-FDS Group30</t>
  </si>
  <si>
    <t>GBR-FDS Group31</t>
  </si>
  <si>
    <t>GBR-FDS Group32</t>
  </si>
  <si>
    <t>GBR-FDS Group33</t>
  </si>
  <si>
    <t>GBR-FDS Group34</t>
  </si>
  <si>
    <t>GBR-FDS Group35</t>
  </si>
  <si>
    <t>GBR-FDS Group36</t>
  </si>
  <si>
    <t>GBR-FDS Group37</t>
  </si>
  <si>
    <t>GBR-FDS Group38</t>
  </si>
  <si>
    <t>GBR-FDS Group39</t>
  </si>
  <si>
    <t>GBR-FDS Group40</t>
  </si>
  <si>
    <t>GBR-FDS Group41</t>
  </si>
  <si>
    <t>GBR-FDS Group42</t>
  </si>
  <si>
    <t>GBR-FDS Group43</t>
  </si>
  <si>
    <t>GBR-FDS Group44</t>
  </si>
  <si>
    <t>GBR-FDS Group45</t>
  </si>
  <si>
    <t>GBR-FDS Group46</t>
  </si>
  <si>
    <t>N/A DOES NOT WORK STANDBY</t>
  </si>
  <si>
    <t>GBR-FDS Group47</t>
  </si>
  <si>
    <t>GBR-FDS Group48</t>
  </si>
  <si>
    <t>GBR-FDS Group49</t>
  </si>
  <si>
    <t>GBR-FDS Group50</t>
  </si>
  <si>
    <t>GBR-FDS Group51</t>
  </si>
  <si>
    <t>GBR-FDS Group52</t>
  </si>
  <si>
    <t>GBR-FDS Group53</t>
  </si>
  <si>
    <t>none</t>
  </si>
  <si>
    <t>GBR-FDS Group54</t>
  </si>
  <si>
    <t>GBR-FDS Group55 - Wendy Burns</t>
  </si>
  <si>
    <t>GBR-FDS Group58 - Paul Bryant</t>
  </si>
  <si>
    <t>Maximum 10 hours</t>
  </si>
  <si>
    <t>Weekly payment  £180.50 (all hours). 
December 25 attracts an extra £61. 
Maximum 7 hours</t>
  </si>
  <si>
    <t>any day	 Night Shift PremiumMaximum 10 hours</t>
  </si>
  <si>
    <t>Mon-Fri = £35pd 
Sat-Sun = £60pd
Public Hol = £70pd  
Maximum 7 hours</t>
  </si>
  <si>
    <t>Mon-Fri: £36pd
Sun, Sat &amp; PH: £55.17pd 
Maximum 7 hours</t>
  </si>
  <si>
    <t>Mon- Fri: £45
Saturday &amp; Sunday: £75
Standard Public / Bank Hol: £90
Premium Public / Bank  Hol: £105
(Good Friday, Easter Monday, Christmas Day &amp; New Years’ Day) 	
Maximum 7 hours</t>
  </si>
  <si>
    <t>Not Available</t>
  </si>
  <si>
    <t>Claim Code = Pay Rate
Standby Wkday  - £50.00 
Standby Wkend - £75.00  
Standby P/Hol - £90
Maximum 7 hours</t>
  </si>
  <si>
    <t>Claim Code  - Pay Rate 
Standby Wkday  - Hrs * £1.53ph 
Standby Wkend - Hrs * £2.63ph 
Maximum 7 hours</t>
  </si>
  <si>
    <t>08.00 Monday - 08.00 Saturday £50 per night.
08.00 Saturday - 08.00 Monday £80 for each period 6-12 hours.                                                      Maximum 7 hours</t>
  </si>
  <si>
    <t>TBC</t>
  </si>
  <si>
    <t>Rates are currently for a 6hr period weekday and 8hr period weekends against the values of £19.67 &amp; £37.26
Maximum 7 hours</t>
  </si>
  <si>
    <t>98p per hour
Maximum 7 hours</t>
  </si>
  <si>
    <t>Wkdays £30
Wkends £50
Bank Hols £70 per 24 hrs. 
Maximum 7 hours</t>
  </si>
  <si>
    <t>Mon-Fri 	Standby £30
Sat	 Standby £50
Sun 	Standby £70
Holiday	 Standby £70
Maximum 7 hours</t>
  </si>
  <si>
    <t>Mon-Fri 	Standby £34.29
Sat-Sun 	Standby £52.55
Holiday	 Standby £52.55
Maximum 7 hours</t>
  </si>
  <si>
    <t>any day	 Standby £18
Maximum 7 hours</t>
  </si>
  <si>
    <t>Mon-Fri	 Standby £15 8hr unit
Sat 	Standby £17 8hr unit
Sun	 Standby £20 8hr unit
Holiday	 Standby £20 8hr unit
Maximum 7 hours</t>
  </si>
  <si>
    <t>any day 	Standby £25.74/hr
Maximum 7 hours</t>
  </si>
  <si>
    <t>Mon-Fri	 Standby £30
Sat-Sun	 Standby £50
Holiday (not incl Special Holidays) 	Standby £50
Special Holidays	 Standby £70
Maximum 7 hours</t>
  </si>
  <si>
    <t>Mon-Fri	 Standby £30
Sat-Sun	 Standby £50
Holiday (not incl Special Holidays)	 Standby £30
Special Holidays	 Standby £70
Maximum 7 hours</t>
  </si>
  <si>
    <t>Mon-Fri	 Standby £30
Sat-Sun 	Standby £50
Holiday	 Standby £70
Maximum 7 hours</t>
  </si>
  <si>
    <t>any day	 Standby £15 8hr unit
Mon-Fri	 Standby £1.88/hour
Sat	 Standby £2.17/hour
Sun	 Standby £2.50/hour
Holiday	 Standby £2.50/hour
Maximum 7 hours</t>
  </si>
  <si>
    <t>Mon-Fri	 Standby £1.63/hour
Sat-Sun 	Standby £2.83/hour
Holiday 	Standby £2.83/hour
Maximum 7 hours</t>
  </si>
  <si>
    <t>Mon-Fri	 Standby £25
Sat	 Standby £45
Sun	 Standby £50
Holiday	 Standby £50
Maximum 7 hours</t>
  </si>
  <si>
    <t>Call Out is paid at overtime rate 
Call Out Wkday  x 1.50
Call Out Sat: 1st 4 hrs x 1.50 then x 2.00
Call Out Sun &amp; PH: x 2.00     
Maximum 8 hours</t>
  </si>
  <si>
    <t>Weekdays and Weekend:  (1.5) 
All Public Holidays  (2.00)
Maximum 8 hours</t>
  </si>
  <si>
    <t>Not Available 
Maximum 8 hours</t>
  </si>
  <si>
    <t>Claim Code = Pay Rate
Call-Out Mon 00:01-08:00 = Hrs*1.75 
Call-Out Mon 08:00-24:00 = Hrs *1.5
Call-Out Tues-Thurs 00:01 - 24:00 = Hrs*1.5
Call-Out Fri 00:01-18:00 = Hrs *1.5
Call-Out Fri 18:00-24:00 = Hrs*1.75
Call-Out Sat 00:01-12:00 = Hrs*1.75	
Call-Out Sat 12:00-24:00 = Hrs*2.00	
Call-Out Sun = Hrs*2.00
Call-Out P/Hol = Hrs*x2.00
Maximum 8 hours</t>
  </si>
  <si>
    <t>£80 for first hour call out, 
Then Call Out at x 1.25. 
Maximum 8 hours</t>
  </si>
  <si>
    <t>No Call Out pay detailed</t>
  </si>
  <si>
    <t>EDS Standard
Maximum 8 hours</t>
  </si>
  <si>
    <t>See call out
Maximum 8 hours</t>
  </si>
  <si>
    <t>Rates are currently for a 6hr period weekday and 8hr period weekends against the values of £19.67 &amp; £37.26
Maximum 8 hours</t>
  </si>
  <si>
    <t>If called out payment will be made for hours worked or 3 hours, whichever is the greater, at premium rate
Maximum 8 hours</t>
  </si>
  <si>
    <t>If overtime eligible - paid under Overtime Agreement.  No travel costs paid.  Where a significant amount of time is spent on call TOIL may be granted.  Some unofficial payments may exist.
Maximum 8 hours</t>
  </si>
  <si>
    <t>any day	Call Out £18/hour
Maximum 8 hours</t>
  </si>
  <si>
    <t>any day	 Call Out £32 Unit
Maximum 8 hours</t>
  </si>
  <si>
    <t>any day 	Call Out £32 Unit
Maximum 8 hours</t>
  </si>
  <si>
    <t>any day	Call Out £32 Unit
Maximum 8 hours</t>
  </si>
  <si>
    <t>any day	 Call Out £18/hour Call Out Mon 08:00 - Fri 18:00 (weekdays)
any day	 Call Out £24/hour Call Out Fri 18:00 - Mon 08:00 (weekend)
Maximum 8 hours</t>
  </si>
  <si>
    <t>any day	 Call Out £17.50/hour
Maximum 8 hours</t>
  </si>
  <si>
    <t/>
  </si>
  <si>
    <t>any day
Night shift premium
Maximum 10 hours</t>
  </si>
  <si>
    <t>Overtime paid for complete half-hour worked, management not eligible. Time and half on weekdays and double time on Saturday, Sunday and bank holidays. SEO rate: Monday to Friday plain time rate. Saturday and Sunday time and half.
Maximum 10 hours</t>
  </si>
  <si>
    <t>Band D (up to EO) - Time and a half                                                                       Band C (HEO/SEO) - Plain time (Mon-Fri), Time and a half (Sat, Sun, Public Hols)                                                                                                                    Overtime payments are not pensionable.
Maximum 10 hours</t>
  </si>
  <si>
    <t>Various - wind-down over 12 mths - included in Redundancy payments
Maximum 10 hours</t>
  </si>
  <si>
    <t>Rotating two shift / five day cover
20% premium
Base plus shift used for calculating overtime, holidays, sick pay and pension
Maximum 10 hours</t>
  </si>
  <si>
    <t>25% premia applies to those on shift.
Maximum 10 hours</t>
  </si>
  <si>
    <t>6.45 am - 2.15pm or 1.30pm - 9pm
No shift premia paid
Maximum 10 hours</t>
  </si>
  <si>
    <t>Mon-Fri Standby £30
Sat-Sun	Standby  £50
Holiday	Standby £70
Maximum 7 hours</t>
  </si>
  <si>
    <t>any day 	Standby £18
Maximum 7 hours</t>
  </si>
  <si>
    <t>Mon-Fri	 Standby £36
Sat-Sun	 Standby £55.17
Holiday	 Standby £55.17
Maximum 7 hours</t>
  </si>
  <si>
    <t>any day 	Standby £15 8hr unit
Mon-Fri	 Standby £1.88/hour
Sat	 Standby £2.17/hour
Sun	 Standby £2.50/hour
Holiday 	Standby £2.50/hour
Maximum 7 hours</t>
  </si>
  <si>
    <t>Mon-Fri 	Standby £50
Sat-Sun	 Standby £75
Holiday	 Standby £75
Maximum 7 hours</t>
  </si>
  <si>
    <t>Mon-Fri	 Standby £15 8hr unit
Sat	 Standby £17 8hr unit
Sun 	Standby £20 8hr unit
Holiday 	Standby £20 8hr unit
Maximum 7 hours</t>
  </si>
  <si>
    <t>Mon-Fri 	Standby £30
Sat-Sun	 Standby £50
Holiday (not incl Special Holidays) 	Standby £30
Special Holidays	 Standby £70
Maximum 7 hours</t>
  </si>
  <si>
    <t>Mon-Fri	 Standby £39.12
Sat-Sun 	Standby £67.92
Holiday	 Standby £78.24
Maximum 7 hours</t>
  </si>
  <si>
    <t>Mon-Fri	 Standby £30
Sat-Sun 	Standby £75
Holiday 	Standby £75
Maximum 7 hours</t>
  </si>
  <si>
    <t>any day	 Standby £42.85
Maximum 7 hours</t>
  </si>
  <si>
    <t>Mon-Fri 	Standby £16 8hr unit
Sat	  Standby £17 8hr unit
Sun 	Standby £20 8hr unit
Holiday	 Standby £20 8hr unit
Maximum 7 hours</t>
  </si>
  <si>
    <t>Mon-Fri 	 Standby £15
Sat	  Standby £17
Sun	 Standby £20
Holiday 	Standby £20
Maximum 7 hours</t>
  </si>
  <si>
    <t>Mon-Fri	 Standby £30
Sat-Sun 	Standby £50
Holiday	 Standby £70
Special Holidays	 Standby £70
Maximum 7 hours</t>
  </si>
  <si>
    <t>OT Hours at  x 1.25 after first qualifying hour.  If more than 1 hour is worked, payment is made for the full period i.e. including the first hour. Maximum 5 hours</t>
  </si>
  <si>
    <t>EDS Standard
Maximum 5 hours</t>
  </si>
  <si>
    <t>Time and a half
Travelling time also paid (time only except at weekend/BH where time and a half is paid)
TOIL options apply
Maximum 5 hours</t>
  </si>
  <si>
    <t>Time and a half paid on bank holidays and weekends as per 1990 MSF Agreement
Maximum 5 hours</t>
  </si>
  <si>
    <t>any day	 OT £18/hr
Maximum 5 hours</t>
  </si>
  <si>
    <t>any day 	OT £18/hr
Maximum 5 hours</t>
  </si>
  <si>
    <t>Pager &amp; On -Call  
Weekday Pager - £11.00  On Call - £14.00 (&gt;12 hrs)     Weekend  Pager - £23.00  On Call - £28.00 (24 hrs)  Public Hols Pager - £29.00  On Call - £35.00 (24hrs). These rates were increased as part of 2001 pay award
Maximum 5 hours</t>
  </si>
  <si>
    <t>Travelling time paid in accordance with overtime arrangements
Must be authorised prior to working
Monday to Friday - Time plus 25%
Saturday/Sunday - Time plus 50%
Working bank holiday - paid double time plus day off in lieu
Maximum 5 hours</t>
  </si>
  <si>
    <t>Weekdays Mon 08:00 - Fri 18:00 any day 	OT £18/hr Overtime
weekend, Fri 18:00 - Mon 08:00 -  OT £24/hr Overtime 
Maximum 5 hours</t>
  </si>
  <si>
    <t>From Mon 08:00 to Fri 18:00, weekdays, OT £18/hr Overtime 
from Fri 18:00 to Mon 08:00, weekend, OT £24/hr Overtime 
Maximum 5 hours</t>
  </si>
  <si>
    <t>Mon - Sun = x 1.50 Hourly Rate
Public Hols = x 2.00 Hourly Rate
Maximum 8 hours</t>
  </si>
  <si>
    <t>&gt;FTE Hrs = x 1.00 Hourly Rate 
Mon - Sun = X 1.5 Hourly Rate
Public Hol = x 2.00Hourly Rate
Maximum 5 hours</t>
  </si>
  <si>
    <t>OT Wkday x 1.5 Hourly Rate  
OT Sat  - First 4 hours x 1.5 Hourly Rate, then x 2.0 Hourly Rate                                              
OT Sun or PH x 2.0 Hourly Rate
Maximum 5 hours</t>
  </si>
  <si>
    <t>&gt;FTE Hrs = x 1.00 Hourly Rate
Mon - Sun = X 1.5 Hourly Rate
Public Hol = x 2.00 Hourly Rate
Maximum 5 hours</t>
  </si>
  <si>
    <t>Mon - Fri : OT x 1.00  Hourly Rate
Saturday : OT x 1.25 Hourly Rate
Sunday : OT x 1.50 Hourly Rate
Standard Public / Bank Holidays : OT x 2.00 Hourly Rate
Premium Holidays OT x 3.00 Hourly Rate
(Good Friday, Easter Monday, Christmas Day &amp; New Years’ Day) 
Maximum 5 hours</t>
  </si>
  <si>
    <t>Claim Code  - Pay Rate 
Call Out Wkday - Hrs *  1.0 Hourly Rate
Call Out Wkends - Hrs *  1.5 Hourly Rate
Call Out P/Hol  - Hrs * 2.0 Hourly Rate
Maximum 8 hours</t>
  </si>
  <si>
    <t>Claim Code  - Pay Rate 
Overtime Wkday - Hrs * 1.00 Hourly Rate 
Overtime Sat - Hrs * 1.33 Hourly Rate 
Overtime Sun - Hrs * 1.5Hourly Rate 
Ovetime B/Hol - Hrs * 2.00 Hourly Rate  
Maximum 5 hours</t>
  </si>
  <si>
    <t>Monday - Saturday - Hours worked between 00.00 - 07.00 hrs  1.5x Hourly Rate
Sunday - 08.00 Monday 2x Hourly Rate
Bank Holidays 2.0x Hourly Rate                                               Maximum 5 hour</t>
  </si>
  <si>
    <t>Grade 5 to 1 above are not eligible.                                          
Spot Rate staff ineligible for OTpaymenty but paid as Additional Hours Salaried Grades 6 to 8 are eligible for OT at normal OT rates
weekdays 1.5 x Hourly Rate, 
Weekends and Bank Holidays 2 x Hourly Rate
Maximum 5 hours</t>
  </si>
  <si>
    <t>Time and a third for first 2 hours then time and a half (Mon to Thurs)
Fri / Sat - time and a half x Hourly Rate
Sunday - 2 time x horly rate
Maximum 5 hours</t>
  </si>
  <si>
    <t>Any day
Standby 0.1 X Hourly Rate
Maximum 7 hours</t>
  </si>
  <si>
    <t>any day
Call Out 1.2 X Hourly Rate
Maximum 8 hours</t>
  </si>
  <si>
    <t>any day OT 1.3 X Hourly Rate
Mobile Engineer Bus Travel	 any day OT 1.0 X Hourly Rate
Maximum 5 hours</t>
  </si>
  <si>
    <t>Mon-Fri Standby 0.2 X Hourly Rate 
Sat Standby 0.25 X Hourly Rate
Sun Standby 0.33 X Hourly Rate
Holiday (not incl Christmas Day) Standby 0.33 X Hourly Rate
Christmas Day Standby 0.5 X Hourly Rate 
Maximum 7 hours</t>
  </si>
  <si>
    <t>Mon-Fri	Call Out 1.0 X Hourly Rate
Sat Call Out 1.25 X Hourly Rate
Sun Call Out 1.66 X Hourly Rate
Holiday (not incl Christmas Day) Call Out 1.66 X Hourly Rate
Christmas Day Call Out 2.5 X Hourly Rate
Maximum 8 hours</t>
  </si>
  <si>
    <t>Mon-Fri OT 1.2 X Hourly Rate
Sat OT 1.5 X Hourly Rate
Sun OT 2.0 X Hourly Rate
Holiday (not incl Christmas Day) OT 2.0 X Hourly Rate
Christmas Day OT 3.0 X Hourly Rate
Mobile Engineer Bus Travel	 any day	 OT 1.0 X Hourly Rate
Maximum 5 hours</t>
  </si>
  <si>
    <t>Mon-Fri Standby 0.2 X Hourly Rate
Sat Standby 0.25 X Hourly Rate
Sun Standby 0.33 X Hourly Rate
Holiday (not incl Christmas Day) Standby 0.33 X Hourly Rate
Christmas Day Standby 0.5 X Hourly Rate
Maximum 7 hours</t>
  </si>
  <si>
    <t>Mon-Fri Call Out 1.3 X Hourly Rate
Sat Call Out 1.25 X Hourly Rate
Sun Call Out 1.66 X Hourly Rate
Holiday (not incl Christmas Day) Call Out 1.66 X Hourly Rate
Christmas Day Call Out 2.5 X Hourly Rate
Maximum 8 hours</t>
  </si>
  <si>
    <t>Mon-Fri OT 1.5 X Hourly Rate
Sat OT 1.5 X Hourly Rate
Sun OT 2.0 X Hourly Rate
Holiday (not incl Christmas Day) OT 2.0 X Hourly Rate
Christmas Day OT 3.0 X Hourly Rate
Maximum 5 hours</t>
  </si>
  <si>
    <t>Mon-Fri	 Call Out 1.25 X Hourly Rate
Sat-Sun	 Call Out 1.5 X Hourly Rate
Holiday 	Call Out 1.25 X Hourly Rate
Maximum 8 hours</t>
  </si>
  <si>
    <t>Mon-Fri OT 1.0 X Hourly Rate
Sat-Sun OT 1.5 X Hourly Rate
Holiday (not incl Special Holidays) OT 1.5 X Hourly Rate
Special Holidays OT 2.0 X Hourly Rate
Maximum 5 hours</t>
  </si>
  <si>
    <t>Mon-Fri	 Call Out 1.25 X Hourly Rate
Sat-Sun 	Call Out 1.5 X Hourly Rate
Holiday	 Call Out 1.25 X Hourly Rate
Maximum 8 hours</t>
  </si>
  <si>
    <t>Any day OT 2.0 X Hourly Rate
Maximum 5 hours</t>
  </si>
  <si>
    <t>Mon-Fri	  Call Out 1.25 X Hourly Rate
Sat-Sun	 Call Out 1.5 X Hourly Rate
Holiday	 Call Out 1.25 X Hourly Rate
Maximum 8 hours</t>
  </si>
  <si>
    <t>Mon-Fri	 OT 1.33 X Hourly Rate
Sat	 OT 1.5 X Hourly Rate
Sun	 OT 1.3 X Hourly Rate
Holiday	 OT 2.0 X Hourly Rate
Maximum 5 hours</t>
  </si>
  <si>
    <t>Mon-Fri	  Call Out 1.25 X Hourly Rate
Sat-Sun 	Call Out 1.5 X Hourly Rate
Holiday 	Call Out 2.0 X Hourly Rate
Maximum 8 hours</t>
  </si>
  <si>
    <t>Mon-Fri	 OT 1.25 X Hourly Rate
Sat-Sun	 OT 1.5 X Hourly Rate
Holiday	 OT 2.0 X Hourly Rate
Maximum 5 hours</t>
  </si>
  <si>
    <t>Mon-Fri	 Standby 0.2 X Hourly Rate
Sat	 Standby 0.25 X Hourly Rate
Sun 	Standby 0.33 X Hourly Rate
Holiday (except Christmas)	 Standby 0.33 X Hourly Rate
Christmas Day 	Standby 0.5 X Hourly Rate
Maximum 7 hours</t>
  </si>
  <si>
    <t>Mon-Fri	 Call Out 1.0 X Hourly Rate
Sat	Call Out 1.25 X Hourly Rate
Sun	Call Out 1.66 X Hourly Rate
Holiday (except Christmas)	
Call Out 1.66 X Hourly Rate
Maximum 8 hours</t>
  </si>
  <si>
    <t>Mon-Fri	 OT 1.5 X Hourly Rate
Sat	 OT 1.5 X Hourly Rate
Sun	 OT 2.0 X Hourly Rate
Holiday 	OT 2.0 X Hourly Rate
Maximum 5 hours</t>
  </si>
  <si>
    <t>any day	 Standby 0.1 X Hourly Rate
Maximum 7 hours</t>
  </si>
  <si>
    <t>any day	 Call Out 1.2 X Hourly Rate
Maximum 8 hours</t>
  </si>
  <si>
    <t>any day	 OT 1.3 X Hourly Rate
Maximum 5 hours</t>
  </si>
  <si>
    <t>Mon-Fri	 Call Out 1.5 X Hourly Rate
Sat (first 4 hours)	Call Out 1.5 X Hourly Rate
Sat (more than 4 hours)	Call Out 2.0 X Hourly Rate
Sun	Call Out 2.0 X Hourly Rate
Holiday	Call Out 2.0 X Hourly Rate
Maximum 8 hours</t>
  </si>
  <si>
    <t>Mon-Fri 	OT 1.5 X Hourly Rate
Sat (first 4 hours)	 OT 1.5 X Hourly Rate
Sat (more than 4 hours) 	OT 2.0 X Hourly Rate
Sun	 OT 2.0 X Hourly Rate
Holiday 	OT 2.0 X Hourly Rate
Maximum 5 hours</t>
  </si>
  <si>
    <t>any day	 Call Out 1.0 X Hourly Rate Message/Control: If less than 3 hours, enter 3 hours
any day	 Call Out £40
Maximum 8 hours</t>
  </si>
  <si>
    <t>Mon-Fri	 OT 1.25 X Hourly Rate
Sat-Sun	 OT 1.5 X Hourly Rate
Holiday 	OT 2.0 X Hourly Rate
Maximum 5 hours</t>
  </si>
  <si>
    <t>any day	 Call Out 1.0 X Hourly Rate   Message/Control: If less than 3 hours, enter 3 hours
any day	 Call Out £40
Maximum 8 hours</t>
  </si>
  <si>
    <t>Mon-Fri 	OT 1.25 X Hourly Rate
Sat	 OT 1.5 X Hourly Rate
Sun	 OT 2.0 X Hourly Rate
Holiday	 OT 2.0 X Hourly Rate
Maximum 5 hours</t>
  </si>
  <si>
    <t>any day 	Standby 0.1 X Hourly Rate
Maximum 7 hours</t>
  </si>
  <si>
    <t>Mon-Fri	 Call Out 1.5 X Hourly Rate
Sat-Sun	 Call Out 1.5 X Hourly Rate
Holiday	 Call Out 2.5 X Hourly Rate
Maximum 8 hours</t>
  </si>
  <si>
    <t>Mon-Fri	 OT 1.5 X Hourly Rate
Sat-Sun	 OT 1.5 X Hourly Rate
Holiday 	OT 2.5 X Hourly Rate
Maximum 5 hours</t>
  </si>
  <si>
    <t>Mon-Fri	 OT 1.5 X Hourly Rate
Sat-Sun 	OT 2.0 X Hourly Rate
Holiday	 OT 2.0 X Hourly Rate
Mobile Engineer Bus Travel	 any day	 OT 1.0 X Hourly Rate
Maximum 5 hours</t>
  </si>
  <si>
    <t>Mon-Fri 	OT 1.5 X Hourly Rate
Sat	 OT 1.5 X Hourly Rate
Sun	 OT 2.0 X Hourly Rate
Holiday	 OT 2.0 X Hourly Rate
Maximum 5 hours</t>
  </si>
  <si>
    <t>Mon-Fri	 Call Out 1.25 X Hourly Rate
Sat-Sun	 Call Out 1.5 X Hourly Rate
Holiday	 Call Out 2.0 X Hourly Rate
Maximum 8 hours</t>
  </si>
  <si>
    <t>Mon-Fri	 OT 1.25 X Hourly Rate
Sat-Sun	 OT 1.5 X Hourly Rate
Holiday	 OT 1.5 X Hourly Rate
Maximum 5 hours</t>
  </si>
  <si>
    <t>Mon-Fri	 OT 1.5 X Hourly Rate
Sat 	OT 1.5 X Hourly Rate
Sun	 OT 2.0 X Hourly Rate
Maximum 5 hours</t>
  </si>
  <si>
    <t>Mon-Fri	 Call Out 1.25 X Hourly Rate
Sat-Sun	 Call Out 1.5 X Hourly Rate
Holiday (not incl Special Holidays)	 Call Out 1.25 X Hourly Rate
Special Holidays	 Call Out 2.0 X Hourly Rate
Maximum 8 hours</t>
  </si>
  <si>
    <t>Holiday 	OT 2.0 X Hourly Rate
Mon-Fri 	OT 1.5 X Hourly Rate
Sat-Sun 	OT 1.5 X Hourly Rate
Holiday (not incl Special Holidays) 	OT 1.5 X Hourly Rate
Special Holidays	 OT 2.0 X Hourly Rate
Maximum 5 hours</t>
  </si>
  <si>
    <t>Mon-Fri	 Call Out 1.5 X Hourly Rate
Sat-Sun	 Call Out 2.0 X Hourly Rate
Holiday	 Call Out 2.0 X Hourly Rate
Maximum 8 hours</t>
  </si>
  <si>
    <t>Mon-Fri	 OT 1.5 X Hourly Rate
Sat-Sun	 OT 2.0 X Hourly Rate
Holiday	 OT 2.0 X Hourly Rate
Maximum 5 hours</t>
  </si>
  <si>
    <t>Mon-Fri	 Call Out 1.0 X Hourly Rate
Sat-Sun	 Call Out 1.5 X Hourly Rate
Holiday 	Call Out 1.75 X Hourly Rate
Maximum 8 hours</t>
  </si>
  <si>
    <t>Mon-Fri	 OT 1.0 X Hourly Rate
Sat-Sun	 OT 1.5 X Hourly Rate
Holiday 	OT 1.75 X Hourly Rate
Maximum 5 hours</t>
  </si>
  <si>
    <t>Mon-Fri	 Call Out 1.5 X Hourly Rate
Sat	 Call Out 1.5 X Hourly Rate
Sun	 Call Out 2.0 X Hourly Rate
Holiday	 Call Out 2.0 X Hourly Rate
Maximum 8 hours</t>
  </si>
  <si>
    <t>Mon-Fri	 OT 1.5 X Hourly Rate
Sat	 OT 1.5 X Hourly Rate
Sun	 OT 2.0 X Hourly Rate
Holiday	 OT 2.0 X Hourly Rate
Maximum 5 hours</t>
  </si>
  <si>
    <t>Mon-Fri	 Call Out 1.5 X Hourly Rate
Sat-Sun 	Call Out 2.0 X Hourly Rate
Holiday	 Call Out 2.0 X Hourly Rate
Maximum 8 hours</t>
  </si>
  <si>
    <t>Mon-Fri	 OT 1.5 X Hourly Rate
Sat-Sun	 OT 2.0 X Hourly Rate
Holiday 	OT 2.0 X Hourly Rate
Maximum 5 hours</t>
  </si>
  <si>
    <t>Mon-Fri 	OT 1.5 X Hourly Rate
Sat 	OT 1.5 X Hourly Rate
Sun 	OT 2.0 X Hourly Rate
Holiday 	OT 2.0 X Hourly Rate
Maximum 5 hours</t>
  </si>
  <si>
    <t>Mon-Fri	Standby 0.2 X Hourly Rate Standby Mon-Fri 00:00-08:00 
Mon-Fri	 Standby 0.4 X Hourly Rate Standby Mon-Fri 17:00-24:00
Sat-Sun	 Standby 0.2 X Hourly Rate Standby Sat-Sun 00:00-08:00 
Sat-Sun 	 Standby 0.4 X Hourly Rate Standby Sat-Sun 08:00-17:00
Sat-Sun 	 Standby 0.4 X Hourly Rate Standby Sat-Sun 17:00-24:00
Holiday (except Christmas and New Years  Day)	 Standby 0.2 X Hourly Rate Standby Holiday 00:00-08:00
Holiday (except Christmas and New Years  Day)	 Standby 0.4 X Hourly Rate Standby Holiday 08:00-17:00
Holiday (except Christmas and New Years  Day)	 Standby 0.4 X Hourly Rate Standby Holiday 17:00-24:00
Christmas Day	 Standby 0.55 X Hourly Rate 
New Years Day	 Standby 0.55 X Hourly Rate
Maximum 7 hours</t>
  </si>
  <si>
    <t>Mon-Fri	 Call Out 1.25 X Hourly Rate
Sat-Sun 	Call Out 1.35 X Hourly Rate
Holiday (not incl Special Holidays)	 Call Out 1.7 X Hourly Rate
Special Holidays	 Call Out 2.45 X Hourly Rate
Maximum 8 hours</t>
  </si>
  <si>
    <t>Mon-Fri 	OT 1.5 X Hourly Rate
Sat 	OT 1.5 X Hourly Rate
Sun 	OT 2.0 X Hourly Rate
Holiday 	OT 2.0 X Hr
RtMaximum 5 hours</t>
  </si>
  <si>
    <t>Mon-Fri 	OT 1.0 X Hourly Rate
Sat-Sun	 OT 1.5 X Hourly Rate
Holiday (not incl Special Holidays)	 OT 1.5 X Hourly Rate
Special Holidays	 OT 2.0 X Hourly Rate
Maximum 5 hours</t>
  </si>
  <si>
    <t>Mon-Fri	 Call Out 1.25 X Hourly Rate
Sat-Sun 	Call Out 1.5 X Hourly Rate
Holiday	 Call Out 2.0 X Hourly Rate
Maximum 8 hours</t>
  </si>
  <si>
    <t>Call Out 1.2 X Hourly Rate
Maximum 8 hours</t>
  </si>
  <si>
    <t>Mon-Fri	 Call Out 1.33 X Hourly Rate
Sat-Sun	 Call Out 1.5 X Hourly Rate
Holiday (not incl Special Holidays)	 Call Out 1.5 X Hourly Rate
Special Holidays	 Call Out 2.0 X Hourly Rate
Maximum 8 hours</t>
  </si>
  <si>
    <t>Mon-Fri 	OT 1.33 X Hourly Rate
Sat-Sun	 OT 1.5 X Hourly Rate
Holiday (not incl Special Holidays) OT 1.5 X Hourly Rate
Special Holidays, Good Friday, New Year, Christmas, OT 2.0 X Hourly Rate
Maximum 5 hours</t>
  </si>
  <si>
    <t>any day	 Call Out £40
any day	 Call Out 3.0 X Hourly Rate
Control: can only enter 1 of these 2 on any day
Maximum 8 hours</t>
  </si>
  <si>
    <t>Mon-Fri	 OT 1.33 X Hourly Rate
Sat-Sun	 OT 1.66 X Hourly Rate
Holiday	 OT 1.66 X Hourly Rate
Maximum 5 hours</t>
  </si>
  <si>
    <t>Mon-Fri	 Call Out 1.0 X Hourly Rate
Sat-Sun	 Call Out 1.5 X Hourly Rate
Holiday (not incl Special Holidays)	 Call Out 1.0 X Hourly Rate
Special Holidays	 Call Out 2.0 X Hourly Rate
Maximum 8 hours</t>
  </si>
  <si>
    <t>Mon-Fri	 OT 1.0 X Hourly Rate
Sat-Sun	 OT 1.5 X Hourly Rate
Holiday (not incl Special Holidays) 	OT 1.0 X Hourly Rate
Special Holidays, Good Friday, New Year, Christmas,  OT 2.0 X Hourly Rate
Maximum 5 hours</t>
  </si>
  <si>
    <t>Mon-Fri	 Call Out 1.25 X Hourly Rate
Sat-Sun 	Call Out 1.5 X Hourly Rate
Holiday	 Call Out 2.0 X Hourly Rate
any day	 Night Disturbance
Maximum 8 hours</t>
  </si>
  <si>
    <t>Mon-Fri	 OT 1.0 X Hourly Rate
Sat-Sun	 OT 1.5 X Hourly Rate
Holiday (not incl Special Holidays) 	OT 1.0 X Hourly Rate
Special Holidays, Good Friday, New Year, Christmas  OT 2.0 X Hourly Rate
Mobile Engineer Bus Travel any day	 OT 1.0 X Hourly Rate
Maximum 5 hours</t>
  </si>
  <si>
    <t>Mon-Fri	 OT 1.5 X Hourly Rate
Sat 	OT 1.5 X Hourly Rate
Sun	 OT 2.0 X Hourly Rate
Holiday	 OT 2.0 X Hourly Rate
Maximum 5 hours</t>
  </si>
  <si>
    <t>Mon-Fri 	OT 1.5 X Hourly Rate
Sat 	OT 1.5 X Hourly Rate
Sun	 OT 2.0 X Hourly Rate
Holiday 	OT 2.0 X Hourly Rate
Mobile Engineer Bus Travel 	any day	 OT 1.0 X Hourly Rate
Maximum 5 hours</t>
  </si>
  <si>
    <t>Mon-Fri	 OT 1.0 X Hourly Rate
Sat-Sun	 OT 1.5 X Hourly Rate
Holiday (not incl Special Holidays) 	OT 1.0 X Hourly Rate
Special Holidays	 OT 2.0 X Hourly Rate
Maximum 5 hours</t>
  </si>
  <si>
    <t>any day	Call Out 1.0 X Hourly Rate Message/Control: If less than 3 hours, enter 3 hours
any day	Call Out £40
Maximum 8 hours</t>
  </si>
  <si>
    <t>Mon-Fri 	OT 1.25 X Hourly Rate
Sat-Sun 	OT 1.5 X Hourly Rate
Holiday	 OT 2.0 X Hourly Rate
Maximum 5 hours</t>
  </si>
  <si>
    <t>any day 	Call Out 1.2 X Hourly Rate
Maximum 8 hours</t>
  </si>
  <si>
    <t>any day 	OT 1.5 X Hourly Rate
Maximum 5 hours</t>
  </si>
  <si>
    <t>Mon-Fri 	Call Out 1.25 X Hourly Rate
Sat-Sun	 Call Out 1.5 X Hourly Rate
Holiday	 Call Out 2.0 X Hourly Rate
Maximum 8 hours</t>
  </si>
  <si>
    <t>Sat-Sun 	OT 1.5 X Hourly Rate
Holiday (not incl Special Holidays) 	OT 1.0 X Hourly Rate
Special Holidays	 OT 2.0 X Hourly Rate
Mobile Engineer Bus Travel 	any day	 OT 1.0 X Hourly Rate
Maximum 5 hours</t>
  </si>
  <si>
    <t>any day Standby 1.0 Hourly Rate
Message/Control: Can only enter 1 hour per day Maximum 7 hours</t>
  </si>
  <si>
    <t>Mon-Fri	 OT 1.3 X Hourly Rate
Sat	 OT 1.5 X Hourly Rate
Sun	 OT 2.0 X Hourly Rate
Holiday	 OT 2.0 X Hourly Rate
Maximum 5 hours</t>
  </si>
  <si>
    <t>Mon-Fri	 OT 1.25 X Hourly Rate
Sat-Sun	 OT 1.5 X Hourly Rate
Holiday OT 2.0 X Hourly Rate
Maximum 5 hours</t>
  </si>
  <si>
    <t>Mon-Fri	 OT 1.4 X Hourly Rate
Sat-Sun 	OT 1.5 X Hourly Rate
Holiday 	OT 1.5 X Hourly Rate
Maximum 5 hours</t>
  </si>
  <si>
    <t>Mon-Fri	 OT 1.5 X Hourly Rate Overtime w/Shift Prem
Sat-Sun	 OT 2.0 X Hourly Rate Overtime w/Shift Prem
Holiday	 OT 2.0 X Hourly Rate Overtime Unschedule Holiday w/Shift Prem
Holiday 	OT 2.0 X Hourly Rate noSP Overtime Scheduled Holiday no Shift Prem
Maximum 5 hours</t>
  </si>
  <si>
    <t>Mon-Fri	 Call Out 1.5 X Hourly Rate
Sat-Sun 	Call Out 2.0 X Hourly Rate
Holiday	 Call Out 2.0 X Hourly Rate 
Maximum 8 hours</t>
  </si>
  <si>
    <t>Mon-Fri	 OT 1.5 X Hourly Rate
Sat-Sun 	OT 2.0 X Hourly Rate
Holiday 	OT 2.0 X Hourly Rate
Maximum 5 hours</t>
  </si>
  <si>
    <t>Mon-Fri	 OT 1.5 X Hourly Rate
Sat	 OT 1.5 X Hourly Rate Overtime Saturday 1st 4 hours
Sat	 OT 2.0 X Hourly Rate Overtime Saturday 5th Hour Plus
Sun	 OT 2.0 X Hourly Rate
Holiday	 OT 2.0 X Hourly Rate
Maximum 5 hours</t>
  </si>
  <si>
    <t>any day	 Standby 0.1 X Hourly Rate - REMOVED
any day	 Standby £50
Maximum 7 hours</t>
  </si>
  <si>
    <t>any day	 OT 1.3 X Hourly Rate
Mobile Engineer Bus Travel	 any day 	OT 1.0 X Hourly Rate
Maximum 5 hours</t>
  </si>
  <si>
    <t>£40 call out payment plus paid for hours worked.  Min 3 hrs paid, 3 hrs or more paid to nearest 15 mins.
Weekdays Call-out at T1.25,
Weekends Call-out at T1.5
Bank Hols (5 specified days as per Standby) at T2.0 per Hourly Rate.  
Maximum 8 hours</t>
  </si>
  <si>
    <t>1.33 x Hourly Rate for the first two hours OT of any week day.
1.5 x Hourly Rate for any subsequent hours that weekday.
1.5 x Hourly Rate for any Saturday hours
2 x Hourly Rate for and Sunday hours.
Maximum 5 hours</t>
  </si>
  <si>
    <t>GenSuppPaycalc</t>
  </si>
  <si>
    <t>Payment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</si>
</sst>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0" borderId="1" xfId="2" applyFont="1" applyBorder="1" applyAlignment="1">
      <alignment vertical="top" wrapText="1"/>
    </xf>
    <xf numFmtId="0" fontId="0" fillId="0" borderId="0" xfId="0" applyAlignment="1">
      <alignment wrapText="1"/>
    </xf>
    <xf numFmtId="0" fontId="2" fillId="0" borderId="0" xfId="1" quotePrefix="1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_x000a__x000a_JournalTemplate=C:\COMFO\CTALK\JOURSTD.TPL_x000a__x000a_LbStateAddress=3 3 0 251 1 89 2 311_x000a__x000a_LbStateJou 2" xfId="2" xr:uid="{DDA7FFDA-59B6-488C-97AC-8E3261C99B75}"/>
    <cellStyle name="0,0_x000d__x000a_NA_x000d__x000a_" xfId="1" xr:uid="{45EC2EB4-C3F1-40EF-ABDE-4FFCFA886BD2}"/>
    <cellStyle name="Normal" xfId="0" builtinId="0"/>
  </cellStyles>
  <dxfs count="6"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insley, Kate" id="{CB5760B6-A1D8-40FB-8091-043798B0AA76}" userId="S::kainsley2@dxc.com::9608a30d-9436-476e-ad2c-6de6f1fbeb1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62185-04E3-431B-910C-8D2245444647}" name="Table1" displayName="Table1" ref="A1:F75" totalsRowShown="0">
  <tableColumns count="6">
    <tableColumn id="1" xr3:uid="{34BE9147-E0FC-42EA-B57F-E0C0FEC8DDF5}" name="Pay Groups / Rules " dataDxfId="5"/>
    <tableColumn id="4" xr3:uid="{56F907C2-D766-4239-BA95-0F44F93C1807}" name="Payment Terms" dataDxfId="4"/>
    <tableColumn id="5" xr3:uid="{CC5BC233-0B2F-4032-9955-9A21A4B869B4}" name="Standby " dataDxfId="3"/>
    <tableColumn id="6" xr3:uid="{95E651CE-B033-4D6C-B80A-3EA076BAC61A}" name="Call Out " dataDxfId="2"/>
    <tableColumn id="7" xr3:uid="{EDF56990-B0AD-4BF4-90B9-2AA99F4806F1}" name="Overtime " dataDxfId="1"/>
    <tableColumn id="8" xr3:uid="{50078300-61D7-473C-A8AB-3F91F077CD03}" name="Shif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11-25T16:05:01.73" personId="{CB5760B6-A1D8-40FB-8091-043798B0AA76}" id="{80818802-88FB-4475-B1C9-3ED526D53066}">
    <text xml:space="preserve">Standby 
- Weekdays £30 within a 24hr standby period 
- Weekend £50 within a 24hr period
- Bank Hols £70 within a 24hr period. For 5 specific days only (Xmas Day, Boxing Day, New Year's Day Good Fri &amp; Easter Mon)
Call Out 
Weekdays at T1.25 per hourly rate
Weekends at T1.5 
Bank Hols (5 specified days at T2.0 
Uplift to  callout rates - multiply no. hours by 1.07 for all call-out
Night time disturbance allowance @ 0.33T on regular hours.           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827B-27A7-4B3E-B85B-B7AA4594557D}">
  <dimension ref="A1:N75"/>
  <sheetViews>
    <sheetView tabSelected="1" zoomScale="150" zoomScaleNormal="150" workbookViewId="0">
      <selection activeCell="B6" sqref="B6"/>
    </sheetView>
  </sheetViews>
  <sheetFormatPr defaultRowHeight="15" x14ac:dyDescent="0.25"/>
  <cols>
    <col min="1" max="1" width="17.7109375" customWidth="1"/>
    <col min="2" max="6" width="43.5703125" customWidth="1"/>
    <col min="7" max="7" width="26.85546875" bestFit="1" customWidth="1"/>
    <col min="8" max="8" width="23.42578125" hidden="1" customWidth="1"/>
    <col min="9" max="9" width="22.5703125" hidden="1" customWidth="1"/>
    <col min="10" max="10" width="24.7109375" hidden="1" customWidth="1"/>
    <col min="11" max="11" width="62.42578125" bestFit="1" customWidth="1"/>
  </cols>
  <sheetData>
    <row r="1" spans="1:14" x14ac:dyDescent="0.25">
      <c r="A1" s="1" t="s">
        <v>0</v>
      </c>
      <c r="B1" s="1" t="s">
        <v>249</v>
      </c>
      <c r="C1" s="1" t="s">
        <v>1</v>
      </c>
      <c r="D1" s="1" t="s">
        <v>2</v>
      </c>
      <c r="E1" s="1" t="s">
        <v>3</v>
      </c>
      <c r="F1" s="1" t="s">
        <v>4</v>
      </c>
      <c r="K1" t="str">
        <f>Table1[[#Headers],[Standby ]]</f>
        <v xml:space="preserve">Standby </v>
      </c>
      <c r="L1" t="str">
        <f>Table1[[#Headers],[Call Out ]]</f>
        <v xml:space="preserve">Call Out </v>
      </c>
      <c r="M1" t="str">
        <f>Table1[[#Headers],[Overtime ]]</f>
        <v xml:space="preserve">Overtime </v>
      </c>
      <c r="N1" t="str">
        <f>Table1[[#Headers],[Shift]]</f>
        <v>Shift</v>
      </c>
    </row>
    <row r="2" spans="1:14" ht="60" x14ac:dyDescent="0.25">
      <c r="A2" s="2">
        <v>1</v>
      </c>
      <c r="B2" s="3" t="s">
        <v>248</v>
      </c>
      <c r="C2" s="3" t="s">
        <v>85</v>
      </c>
      <c r="D2" s="3" t="s">
        <v>155</v>
      </c>
      <c r="E2" s="3" t="s">
        <v>156</v>
      </c>
      <c r="F2" s="4" t="s">
        <v>82</v>
      </c>
      <c r="K2" t="str">
        <f>Table1[[#This Row],[Standby ]]&amp;"Maximum 7 hours"</f>
        <v>Mon-Fri = £35pd 
Sat-Sun = £60pd
Public Hol = £70pd  
Maximum 7 hoursMaximum 7 hours</v>
      </c>
      <c r="L2" t="str">
        <f>Table1[[#This Row],[Call Out ]]&amp;"Maximum 8 hours"</f>
        <v>Mon - Sun = x 1.50 Hourly Rate
Public Hols = x 2.00 Hourly Rate
Maximum 8 hoursMaximum 8 hours</v>
      </c>
      <c r="M2" t="str">
        <f>Table1[[#This Row],[Overtime ]]&amp;"Maximum 9 hours"</f>
        <v>&gt;FTE Hrs = x 1.00 Hourly Rate 
Mon - Sun = X 1.5 Hourly Rate
Public Hol = x 2.00Hourly Rate
Maximum 5 hoursMaximum 9 hours</v>
      </c>
      <c r="N2" t="str">
        <f>Table1[[#This Row],[Shift]]&amp;"Maximum 10 hours"</f>
        <v>Maximum 10 hoursMaximum 10 hours</v>
      </c>
    </row>
    <row r="3" spans="1:14" ht="75" x14ac:dyDescent="0.25">
      <c r="A3" s="2">
        <v>2</v>
      </c>
      <c r="B3" s="3" t="s">
        <v>5</v>
      </c>
      <c r="C3" s="3" t="s">
        <v>86</v>
      </c>
      <c r="D3" s="3" t="s">
        <v>107</v>
      </c>
      <c r="E3" s="5" t="s">
        <v>157</v>
      </c>
      <c r="F3" s="5" t="s">
        <v>82</v>
      </c>
      <c r="K3" t="str">
        <f>Table1[[#This Row],[Standby ]]&amp;"Maximum 7 hours"</f>
        <v>Mon-Fri: £36pd
Sun, Sat &amp; PH: £55.17pd 
Maximum 7 hoursMaximum 7 hours</v>
      </c>
      <c r="L3" t="str">
        <f>Table1[[#This Row],[Call Out ]]&amp;"Maximum 8 hours"</f>
        <v>Call Out is paid at overtime rate 
Call Out Wkday  x 1.50
Call Out Sat: 1st 4 hrs x 1.50 then x 2.00
Call Out Sun &amp; PH: x 2.00     
Maximum 8 hoursMaximum 8 hours</v>
      </c>
      <c r="M3" t="str">
        <f>Table1[[#This Row],[Overtime ]]&amp;"Maximum 9 hours"</f>
        <v>OT Wkday x 1.5 Hourly Rate  
OT Sat  - First 4 hours x 1.5 Hourly Rate, then x 2.0 Hourly Rate                                              
OT Sun or PH x 2.0 Hourly Rate
Maximum 5 hoursMaximum 9 hours</v>
      </c>
      <c r="N3" t="str">
        <f>Table1[[#This Row],[Shift]]&amp;"Maximum 10 hours"</f>
        <v>Maximum 10 hoursMaximum 10 hours</v>
      </c>
    </row>
    <row r="4" spans="1:14" ht="105" x14ac:dyDescent="0.25">
      <c r="A4" s="2">
        <v>3</v>
      </c>
      <c r="B4" s="3" t="s">
        <v>6</v>
      </c>
      <c r="C4" s="5" t="s">
        <v>87</v>
      </c>
      <c r="D4" s="5" t="s">
        <v>108</v>
      </c>
      <c r="E4" s="5" t="s">
        <v>158</v>
      </c>
      <c r="F4" s="5" t="s">
        <v>82</v>
      </c>
      <c r="K4" t="str">
        <f>Table1[[#This Row],[Standby ]]&amp;"Maximum 7 hours"</f>
        <v>Mon- Fri: £45
Saturday &amp; Sunday: £75
Standard Public / Bank Hol: £90
Premium Public / Bank  Hol: £105
(Good Friday, Easter Monday, Christmas Day &amp; New Years’ Day) 	
Maximum 7 hoursMaximum 7 hours</v>
      </c>
      <c r="L4" t="str">
        <f>Table1[[#This Row],[Call Out ]]&amp;"Maximum 8 hours"</f>
        <v>Weekdays and Weekend:  (1.5) 
All Public Holidays  (2.00)
Maximum 8 hoursMaximum 8 hours</v>
      </c>
      <c r="M4" t="str">
        <f>Table1[[#This Row],[Overtime ]]&amp;"Maximum 9 hours"</f>
        <v>&gt;FTE Hrs = x 1.00 Hourly Rate
Mon - Sun = X 1.5 Hourly Rate
Public Hol = x 2.00 Hourly Rate
Maximum 5 hoursMaximum 9 hours</v>
      </c>
      <c r="N4" t="str">
        <f>Table1[[#This Row],[Shift]]&amp;"Maximum 10 hours"</f>
        <v>Maximum 10 hoursMaximum 10 hours</v>
      </c>
    </row>
    <row r="5" spans="1:14" ht="135" x14ac:dyDescent="0.25">
      <c r="A5" s="2">
        <v>4</v>
      </c>
      <c r="B5" s="3" t="s">
        <v>7</v>
      </c>
      <c r="C5" s="4" t="s">
        <v>88</v>
      </c>
      <c r="D5" s="3" t="s">
        <v>109</v>
      </c>
      <c r="E5" s="5" t="s">
        <v>159</v>
      </c>
      <c r="F5" s="5" t="s">
        <v>82</v>
      </c>
      <c r="K5" t="str">
        <f>Table1[[#This Row],[Standby ]]&amp;"Maximum 7 hours"</f>
        <v>Not AvailableMaximum 7 hours</v>
      </c>
      <c r="L5" t="str">
        <f>Table1[[#This Row],[Call Out ]]&amp;"Maximum 8 hours"</f>
        <v>Not Available 
Maximum 8 hoursMaximum 8 hours</v>
      </c>
      <c r="M5" t="str">
        <f>Table1[[#This Row],[Overtime ]]&amp;"Maximum 9 hours"</f>
        <v>Mon - Fri : OT x 1.00  Hourly Rate
Saturday : OT x 1.25 Hourly Rate
Sunday : OT x 1.50 Hourly Rate
Standard Public / Bank Holidays : OT x 2.00 Hourly Rate
Premium Holidays OT x 3.00 Hourly Rate
(Good Friday, Easter Monday, Christmas Day &amp; New Years’ Day) 
Maximum 5 hoursMaximum 9 hours</v>
      </c>
      <c r="N5" t="str">
        <f>Table1[[#This Row],[Shift]]&amp;"Maximum 10 hours"</f>
        <v>Maximum 10 hoursMaximum 10 hours</v>
      </c>
    </row>
    <row r="6" spans="1:14" ht="165" x14ac:dyDescent="0.25">
      <c r="A6" s="2">
        <v>5</v>
      </c>
      <c r="B6" s="3" t="s">
        <v>8</v>
      </c>
      <c r="C6" s="6" t="s">
        <v>89</v>
      </c>
      <c r="D6" s="6" t="s">
        <v>110</v>
      </c>
      <c r="E6" s="12" t="s">
        <v>124</v>
      </c>
      <c r="F6" s="6" t="s">
        <v>82</v>
      </c>
      <c r="K6" t="str">
        <f>Table1[[#This Row],[Standby ]]&amp;"Maximum 7 hours"</f>
        <v>Claim Code = Pay Rate
Standby Wkday  - £50.00 
Standby Wkend - £75.00  
Standby P/Hol - £90
Maximum 7 hoursMaximum 7 hours</v>
      </c>
      <c r="L6" t="str">
        <f>Table1[[#This Row],[Call Out ]]&amp;"Maximum 8 hours"</f>
        <v>Claim Code = Pay Rate
Call-Out Mon 00:01-08:00 = Hrs*1.75 
Call-Out Mon 08:00-24:00 = Hrs *1.5
Call-Out Tues-Thurs 00:01 - 24:00 = Hrs*1.5
Call-Out Fri 00:01-18:00 = Hrs *1.5
Call-Out Fri 18:00-24:00 = Hrs*1.75
Call-Out Sat 00:01-12:00 = Hrs*1.75	
Call-Out Sat 12:00-24:00 = Hrs*2.00	
Call-Out Sun = Hrs*2.00
Call-Out P/Hol = Hrs*x2.00
Maximum 8 hoursMaximum 8 hours</v>
      </c>
      <c r="M6" t="str">
        <f>Table1[[#This Row],[Overtime ]]&amp;"Maximum 9 hours"</f>
        <v>Maximum 9 hours</v>
      </c>
      <c r="N6" t="str">
        <f>Table1[[#This Row],[Shift]]&amp;"Maximum 10 hours"</f>
        <v>Maximum 10 hoursMaximum 10 hours</v>
      </c>
    </row>
    <row r="7" spans="1:14" ht="90" x14ac:dyDescent="0.25">
      <c r="A7" s="2">
        <v>6</v>
      </c>
      <c r="B7" s="5" t="s">
        <v>9</v>
      </c>
      <c r="C7" s="5" t="s">
        <v>90</v>
      </c>
      <c r="D7" s="7" t="s">
        <v>160</v>
      </c>
      <c r="E7" s="7" t="s">
        <v>161</v>
      </c>
      <c r="F7" s="7" t="s">
        <v>82</v>
      </c>
      <c r="K7" t="str">
        <f>Table1[[#This Row],[Standby ]]&amp;"Maximum 7 hours"</f>
        <v>Claim Code  - Pay Rate 
Standby Wkday  - Hrs * £1.53ph 
Standby Wkend - Hrs * £2.63ph 
Maximum 7 hoursMaximum 7 hours</v>
      </c>
      <c r="L7" t="str">
        <f>Table1[[#This Row],[Call Out ]]&amp;"Maximum 8 hours"</f>
        <v>Claim Code  - Pay Rate 
Call Out Wkday - Hrs *  1.0 Hourly Rate
Call Out Wkends - Hrs *  1.5 Hourly Rate
Call Out P/Hol  - Hrs * 2.0 Hourly Rate
Maximum 8 hoursMaximum 8 hours</v>
      </c>
      <c r="M7" t="str">
        <f>Table1[[#This Row],[Overtime ]]&amp;"Maximum 9 hours"</f>
        <v>Claim Code  - Pay Rate 
Overtime Wkday - Hrs * 1.00 Hourly Rate 
Overtime Sat - Hrs * 1.33 Hourly Rate 
Overtime Sun - Hrs * 1.5Hourly Rate 
Ovetime B/Hol - Hrs * 2.00 Hourly Rate  
Maximum 5 hoursMaximum 9 hours</v>
      </c>
      <c r="N7" t="str">
        <f>Table1[[#This Row],[Shift]]&amp;"Maximum 10 hours"</f>
        <v>Maximum 10 hoursMaximum 10 hours</v>
      </c>
    </row>
    <row r="8" spans="1:14" ht="60" x14ac:dyDescent="0.25">
      <c r="A8" s="2">
        <v>7</v>
      </c>
      <c r="B8" s="3" t="s">
        <v>10</v>
      </c>
      <c r="C8" s="5" t="s">
        <v>83</v>
      </c>
      <c r="D8" s="5" t="s">
        <v>111</v>
      </c>
      <c r="E8" s="5" t="s">
        <v>145</v>
      </c>
      <c r="F8" s="5" t="s">
        <v>82</v>
      </c>
      <c r="K8" t="str">
        <f>Table1[[#This Row],[Standby ]]&amp;"Maximum 7 hours"</f>
        <v>Weekly payment  £180.50 (all hours). 
December 25 attracts an extra £61. 
Maximum 7 hoursMaximum 7 hours</v>
      </c>
      <c r="L8" t="str">
        <f>Table1[[#This Row],[Call Out ]]&amp;"Maximum 8 hours"</f>
        <v>£80 for first hour call out, 
Then Call Out at x 1.25. 
Maximum 8 hoursMaximum 8 hours</v>
      </c>
      <c r="M8" t="str">
        <f>Table1[[#This Row],[Overtime ]]&amp;"Maximum 9 hours"</f>
        <v>OT Hours at  x 1.25 after first qualifying hour.  If more than 1 hour is worked, payment is made for the full period i.e. including the first hour. Maximum 5 hoursMaximum 9 hours</v>
      </c>
      <c r="N8" t="str">
        <f>Table1[[#This Row],[Shift]]&amp;"Maximum 10 hours"</f>
        <v>Maximum 10 hoursMaximum 10 hours</v>
      </c>
    </row>
    <row r="9" spans="1:14" ht="75" x14ac:dyDescent="0.25">
      <c r="A9" s="2">
        <v>8</v>
      </c>
      <c r="B9" s="3" t="s">
        <v>11</v>
      </c>
      <c r="C9" s="5" t="s">
        <v>91</v>
      </c>
      <c r="D9" s="5" t="s">
        <v>112</v>
      </c>
      <c r="E9" s="5" t="s">
        <v>162</v>
      </c>
      <c r="F9" s="5" t="s">
        <v>82</v>
      </c>
      <c r="K9" t="str">
        <f>Table1[[#This Row],[Standby ]]&amp;"Maximum 7 hours"</f>
        <v>08.00 Monday - 08.00 Saturday £50 per night.
08.00 Saturday - 08.00 Monday £80 for each period 6-12 hours.                                                      Maximum 7 hoursMaximum 7 hours</v>
      </c>
      <c r="L9" t="str">
        <f>Table1[[#This Row],[Call Out ]]&amp;"Maximum 8 hours"</f>
        <v>No Call Out pay detailedMaximum 8 hours</v>
      </c>
      <c r="M9" t="str">
        <f>Table1[[#This Row],[Overtime ]]&amp;"Maximum 9 hours"</f>
        <v>Monday - Saturday - Hours worked between 00.00 - 07.00 hrs  1.5x Hourly Rate
Sunday - 08.00 Monday 2x Hourly Rate
Bank Holidays 2.0x Hourly Rate                                               Maximum 5 hourMaximum 9 hours</v>
      </c>
      <c r="N9" t="str">
        <f>Table1[[#This Row],[Shift]]&amp;"Maximum 10 hours"</f>
        <v>Maximum 10 hoursMaximum 10 hours</v>
      </c>
    </row>
    <row r="10" spans="1:14" ht="105" x14ac:dyDescent="0.25">
      <c r="A10" s="2">
        <v>9</v>
      </c>
      <c r="B10" s="8" t="s">
        <v>12</v>
      </c>
      <c r="C10" s="4" t="s">
        <v>92</v>
      </c>
      <c r="D10" s="3" t="s">
        <v>113</v>
      </c>
      <c r="E10" s="3" t="s">
        <v>146</v>
      </c>
      <c r="F10" s="3" t="s">
        <v>126</v>
      </c>
      <c r="K10" t="str">
        <f>Table1[[#This Row],[Standby ]]&amp;"Maximum 7 hours"</f>
        <v>TBCMaximum 7 hours</v>
      </c>
      <c r="L10" t="str">
        <f>Table1[[#This Row],[Call Out ]]&amp;"Maximum 8 hours"</f>
        <v>EDS Standard
Maximum 8 hoursMaximum 8 hours</v>
      </c>
      <c r="M10" t="str">
        <f>Table1[[#This Row],[Overtime ]]&amp;"Maximum 9 hours"</f>
        <v>EDS Standard
Maximum 5 hoursMaximum 9 hours</v>
      </c>
      <c r="N10" t="str">
        <f>Table1[[#This Row],[Shift]]&amp;"Maximum 10 hours"</f>
        <v>Overtime paid for complete half-hour worked, management not eligible. Time and half on weekdays and double time on Saturday, Sunday and bank holidays. SEO rate: Monday to Friday plain time rate. Saturday and Sunday time and half.
Maximum 10 hoursMaximum 10 hours</v>
      </c>
    </row>
    <row r="11" spans="1:14" ht="105" x14ac:dyDescent="0.25">
      <c r="A11" s="2">
        <v>10</v>
      </c>
      <c r="B11" s="8" t="s">
        <v>13</v>
      </c>
      <c r="C11" s="4"/>
      <c r="D11" s="3" t="s">
        <v>113</v>
      </c>
      <c r="E11" s="3" t="s">
        <v>146</v>
      </c>
      <c r="F11" s="3" t="s">
        <v>126</v>
      </c>
      <c r="K11" t="str">
        <f>Table1[[#This Row],[Standby ]]&amp;"Maximum 7 hours"</f>
        <v>Maximum 7 hours</v>
      </c>
      <c r="L11" t="str">
        <f>Table1[[#This Row],[Call Out ]]&amp;"Maximum 8 hours"</f>
        <v>EDS Standard
Maximum 8 hoursMaximum 8 hours</v>
      </c>
      <c r="M11" t="str">
        <f>Table1[[#This Row],[Overtime ]]&amp;"Maximum 9 hours"</f>
        <v>EDS Standard
Maximum 5 hoursMaximum 9 hours</v>
      </c>
      <c r="N11" t="str">
        <f>Table1[[#This Row],[Shift]]&amp;"Maximum 10 hours"</f>
        <v>Overtime paid for complete half-hour worked, management not eligible. Time and half on weekdays and double time on Saturday, Sunday and bank holidays. SEO rate: Monday to Friday plain time rate. Saturday and Sunday time and half.
Maximum 10 hoursMaximum 10 hours</v>
      </c>
    </row>
    <row r="12" spans="1:14" ht="105" x14ac:dyDescent="0.25">
      <c r="A12" s="2">
        <v>11</v>
      </c>
      <c r="B12" s="8" t="s">
        <v>14</v>
      </c>
      <c r="C12" s="4"/>
      <c r="D12" s="3" t="s">
        <v>114</v>
      </c>
      <c r="E12" s="3" t="s">
        <v>151</v>
      </c>
      <c r="F12" s="3" t="s">
        <v>127</v>
      </c>
      <c r="K12" t="str">
        <f>Table1[[#This Row],[Standby ]]&amp;"Maximum 7 hours"</f>
        <v>Maximum 7 hours</v>
      </c>
      <c r="L12" t="str">
        <f>Table1[[#This Row],[Call Out ]]&amp;"Maximum 8 hours"</f>
        <v>See call out
Maximum 8 hoursMaximum 8 hours</v>
      </c>
      <c r="M12" t="str">
        <f>Table1[[#This Row],[Overtime ]]&amp;"Maximum 9 hours"</f>
        <v>Pager &amp; On -Call  
Weekday Pager - £11.00  On Call - £14.00 (&gt;12 hrs)     Weekend  Pager - £23.00  On Call - £28.00 (24 hrs)  Public Hols Pager - £29.00  On Call - £35.00 (24hrs). These rates were increased as part of 2001 pay award
Maximum 5 hoursMaximum 9 hours</v>
      </c>
      <c r="N12" t="str">
        <f>Table1[[#This Row],[Shift]]&amp;"Maximum 10 hours"</f>
        <v>Band D (up to EO) - Time and a half                                                                       Band C (HEO/SEO) - Plain time (Mon-Fri), Time and a half (Sat, Sun, Public Hols)                                                                                                                    Overtime payments are not pensionable.
Maximum 10 hoursMaximum 10 hours</v>
      </c>
    </row>
    <row r="13" spans="1:14" ht="105" x14ac:dyDescent="0.25">
      <c r="A13" s="2">
        <v>12</v>
      </c>
      <c r="B13" s="8" t="s">
        <v>15</v>
      </c>
      <c r="C13" s="3" t="s">
        <v>93</v>
      </c>
      <c r="D13" s="3" t="s">
        <v>115</v>
      </c>
      <c r="E13" s="3" t="s">
        <v>163</v>
      </c>
      <c r="F13" s="3" t="s">
        <v>128</v>
      </c>
      <c r="K13" t="str">
        <f>Table1[[#This Row],[Standby ]]&amp;"Maximum 7 hours"</f>
        <v>Rates are currently for a 6hr period weekday and 8hr period weekends against the values of £19.67 &amp; £37.26
Maximum 7 hoursMaximum 7 hours</v>
      </c>
      <c r="L13" t="str">
        <f>Table1[[#This Row],[Call Out ]]&amp;"Maximum 8 hours"</f>
        <v>Rates are currently for a 6hr period weekday and 8hr period weekends against the values of £19.67 &amp; £37.26
Maximum 8 hoursMaximum 8 hours</v>
      </c>
      <c r="M13" t="str">
        <f>Table1[[#This Row],[Overtime ]]&amp;"Maximum 9 hours"</f>
        <v>Grade 5 to 1 above are not eligible.                                          
Spot Rate staff ineligible for OTpaymenty but paid as Additional Hours Salaried Grades 6 to 8 are eligible for OT at normal OT rates
weekdays 1.5 x Hourly Rate, 
Weekends and Bank Holidays 2 x Hourly Rate
Maximum 5 hoursMaximum 9 hours</v>
      </c>
      <c r="N13" t="str">
        <f>Table1[[#This Row],[Shift]]&amp;"Maximum 10 hours"</f>
        <v>Various - wind-down over 12 mths - included in Redundancy payments
Maximum 10 hoursMaximum 10 hours</v>
      </c>
    </row>
    <row r="14" spans="1:14" ht="78.75" x14ac:dyDescent="0.25">
      <c r="A14" s="2">
        <v>13</v>
      </c>
      <c r="B14" s="9" t="s">
        <v>16</v>
      </c>
      <c r="C14" s="4" t="s">
        <v>17</v>
      </c>
      <c r="D14" s="4" t="s">
        <v>17</v>
      </c>
      <c r="E14" s="10" t="s">
        <v>152</v>
      </c>
      <c r="F14" s="4" t="s">
        <v>17</v>
      </c>
      <c r="K14" t="str">
        <f>Table1[[#This Row],[Standby ]]&amp;"Maximum 7 hours"</f>
        <v>NoneMaximum 7 hours</v>
      </c>
      <c r="L14" t="str">
        <f>Table1[[#This Row],[Call Out ]]&amp;"Maximum 8 hours"</f>
        <v>NoneMaximum 8 hours</v>
      </c>
      <c r="M14" t="str">
        <f>Table1[[#This Row],[Overtime ]]&amp;"Maximum 9 hours"</f>
        <v>Travelling time paid in accordance with overtime arrangements
Must be authorised prior to working
Monday to Friday - Time plus 25%
Saturday/Sunday - Time plus 50%
Working bank holiday - paid double time plus day off in lieu
Maximum 5 hoursMaximum 9 hours</v>
      </c>
      <c r="N14" t="str">
        <f>Table1[[#This Row],[Shift]]&amp;"Maximum 10 hours"</f>
        <v>NoneMaximum 10 hours</v>
      </c>
    </row>
    <row r="15" spans="1:14" ht="75" x14ac:dyDescent="0.25">
      <c r="A15" s="2">
        <v>14</v>
      </c>
      <c r="B15" s="3" t="s">
        <v>18</v>
      </c>
      <c r="C15" s="3" t="s">
        <v>94</v>
      </c>
      <c r="D15" s="3" t="s">
        <v>116</v>
      </c>
      <c r="E15" s="3" t="s">
        <v>147</v>
      </c>
      <c r="F15" s="3" t="s">
        <v>129</v>
      </c>
      <c r="K15" t="str">
        <f>Table1[[#This Row],[Standby ]]&amp;"Maximum 7 hours"</f>
        <v>98p per hour
Maximum 7 hoursMaximum 7 hours</v>
      </c>
      <c r="L15" t="str">
        <f>Table1[[#This Row],[Call Out ]]&amp;"Maximum 8 hours"</f>
        <v>If called out payment will be made for hours worked or 3 hours, whichever is the greater, at premium rate
Maximum 8 hoursMaximum 8 hours</v>
      </c>
      <c r="M15" t="str">
        <f>Table1[[#This Row],[Overtime ]]&amp;"Maximum 9 hours"</f>
        <v>Time and a half
Travelling time also paid (time only except at weekend/BH where time and a half is paid)
TOIL options apply
Maximum 5 hoursMaximum 9 hours</v>
      </c>
      <c r="N15" t="str">
        <f>Table1[[#This Row],[Shift]]&amp;"Maximum 10 hours"</f>
        <v>Rotating two shift / five day cover
20% premium
Base plus shift used for calculating overtime, holidays, sick pay and pension
Maximum 10 hoursMaximum 10 hours</v>
      </c>
    </row>
    <row r="16" spans="1:14" ht="90" x14ac:dyDescent="0.25">
      <c r="A16" s="2">
        <v>15</v>
      </c>
      <c r="B16" s="3" t="s">
        <v>19</v>
      </c>
      <c r="C16" s="3" t="s">
        <v>20</v>
      </c>
      <c r="D16" s="3" t="s">
        <v>117</v>
      </c>
      <c r="E16" s="3" t="s">
        <v>148</v>
      </c>
      <c r="F16" s="3" t="s">
        <v>130</v>
      </c>
      <c r="K16" t="str">
        <f>Table1[[#This Row],[Standby ]]&amp;"Maximum 7 hours"</f>
        <v>No official payments made, some unofficial ones may exist.Maximum 7 hours</v>
      </c>
      <c r="L16" t="str">
        <f>Table1[[#This Row],[Call Out ]]&amp;"Maximum 8 hours"</f>
        <v>If overtime eligible - paid under Overtime Agreement.  No travel costs paid.  Where a significant amount of time is spent on call TOIL may be granted.  Some unofficial payments may exist.
Maximum 8 hoursMaximum 8 hours</v>
      </c>
      <c r="M16" t="str">
        <f>Table1[[#This Row],[Overtime ]]&amp;"Maximum 9 hours"</f>
        <v>Time and a half paid on bank holidays and weekends as per 1990 MSF Agreement
Maximum 5 hoursMaximum 9 hours</v>
      </c>
      <c r="N16" t="str">
        <f>Table1[[#This Row],[Shift]]&amp;"Maximum 10 hours"</f>
        <v>25% premia applies to those on shift.
Maximum 10 hoursMaximum 10 hours</v>
      </c>
    </row>
    <row r="17" spans="1:14" ht="30" x14ac:dyDescent="0.25">
      <c r="A17" s="2">
        <v>16</v>
      </c>
      <c r="B17" s="3" t="s">
        <v>21</v>
      </c>
      <c r="C17" s="3" t="s">
        <v>17</v>
      </c>
      <c r="D17" s="3" t="s">
        <v>17</v>
      </c>
      <c r="E17" s="3" t="s">
        <v>17</v>
      </c>
      <c r="F17" s="3" t="s">
        <v>17</v>
      </c>
      <c r="K17" t="str">
        <f>Table1[[#This Row],[Standby ]]&amp;"Maximum 7 hours"</f>
        <v>NoneMaximum 7 hours</v>
      </c>
      <c r="L17" t="str">
        <f>Table1[[#This Row],[Call Out ]]&amp;"Maximum 8 hours"</f>
        <v>NoneMaximum 8 hours</v>
      </c>
      <c r="M17" t="str">
        <f>Table1[[#This Row],[Overtime ]]&amp;"Maximum 9 hours"</f>
        <v>NoneMaximum 9 hours</v>
      </c>
      <c r="N17" t="str">
        <f>Table1[[#This Row],[Shift]]&amp;"Maximum 10 hours"</f>
        <v>NoneMaximum 10 hours</v>
      </c>
    </row>
    <row r="18" spans="1:14" ht="75" x14ac:dyDescent="0.25">
      <c r="A18" s="2">
        <v>17</v>
      </c>
      <c r="B18" s="3" t="s">
        <v>22</v>
      </c>
      <c r="C18" s="3" t="s">
        <v>17</v>
      </c>
      <c r="D18" s="3" t="s">
        <v>17</v>
      </c>
      <c r="E18" s="3" t="s">
        <v>164</v>
      </c>
      <c r="F18" s="3" t="s">
        <v>131</v>
      </c>
      <c r="K18" t="str">
        <f>Table1[[#This Row],[Standby ]]&amp;"Maximum 7 hours"</f>
        <v>NoneMaximum 7 hours</v>
      </c>
      <c r="L18" t="str">
        <f>Table1[[#This Row],[Call Out ]]&amp;"Maximum 8 hours"</f>
        <v>NoneMaximum 8 hours</v>
      </c>
      <c r="M18" t="str">
        <f>Table1[[#This Row],[Overtime ]]&amp;"Maximum 9 hours"</f>
        <v>Time and a third for first 2 hours then time and a half (Mon to Thurs)
Fri / Sat - time and a half x Hourly Rate
Sunday - 2 time x horly rate
Maximum 5 hoursMaximum 9 hours</v>
      </c>
      <c r="N18" t="str">
        <f>Table1[[#This Row],[Shift]]&amp;"Maximum 10 hours"</f>
        <v>6.45 am - 2.15pm or 1.30pm - 9pm
No shift premia paid
Maximum 10 hoursMaximum 10 hours</v>
      </c>
    </row>
    <row r="19" spans="1:14" ht="30" x14ac:dyDescent="0.25">
      <c r="A19" s="2">
        <v>18</v>
      </c>
      <c r="B19" s="3" t="s">
        <v>23</v>
      </c>
      <c r="C19" s="3" t="s">
        <v>17</v>
      </c>
      <c r="D19" s="3" t="s">
        <v>17</v>
      </c>
      <c r="E19" s="3" t="s">
        <v>17</v>
      </c>
      <c r="F19" s="3" t="s">
        <v>17</v>
      </c>
      <c r="K19" t="str">
        <f>Table1[[#This Row],[Standby ]]&amp;"Maximum 7 hours"</f>
        <v>NoneMaximum 7 hours</v>
      </c>
      <c r="L19" t="str">
        <f>Table1[[#This Row],[Call Out ]]&amp;"Maximum 8 hours"</f>
        <v>NoneMaximum 8 hours</v>
      </c>
      <c r="M19" t="str">
        <f>Table1[[#This Row],[Overtime ]]&amp;"Maximum 9 hours"</f>
        <v>NoneMaximum 9 hours</v>
      </c>
      <c r="N19" t="str">
        <f>Table1[[#This Row],[Shift]]&amp;"Maximum 10 hours"</f>
        <v>NoneMaximum 10 hours</v>
      </c>
    </row>
    <row r="20" spans="1:14" ht="60" x14ac:dyDescent="0.25">
      <c r="A20" s="2">
        <v>19</v>
      </c>
      <c r="B20" t="s">
        <v>24</v>
      </c>
      <c r="C20" s="3" t="s">
        <v>165</v>
      </c>
      <c r="D20" s="3" t="s">
        <v>166</v>
      </c>
      <c r="E20" s="3" t="s">
        <v>167</v>
      </c>
      <c r="F20" s="3" t="s">
        <v>125</v>
      </c>
      <c r="K20" t="str">
        <f>Table1[[#This Row],[Standby ]]&amp;"Maximum 7 hours"</f>
        <v>Any day
Standby 0.1 X Hourly Rate
Maximum 7 hoursMaximum 7 hours</v>
      </c>
      <c r="L20" t="str">
        <f>Table1[[#This Row],[Call Out ]]&amp;"Maximum 8 hours"</f>
        <v>any day
Call Out 1.2 X Hourly Rate
Maximum 8 hoursMaximum 8 hours</v>
      </c>
      <c r="M20" t="str">
        <f>Table1[[#This Row],[Overtime ]]&amp;"Maximum 9 hours"</f>
        <v>any day OT 1.3 X Hourly Rate
Mobile Engineer Bus Travel	 any day OT 1.0 X Hourly Rate
Maximum 5 hoursMaximum 9 hours</v>
      </c>
      <c r="N20" t="str">
        <f>Table1[[#This Row],[Shift]]&amp;"Maximum 10 hours"</f>
        <v>any day
Night shift premium
Maximum 10 hoursMaximum 10 hours</v>
      </c>
    </row>
    <row r="21" spans="1:14" ht="135" x14ac:dyDescent="0.25">
      <c r="A21" s="2">
        <v>20</v>
      </c>
      <c r="B21" t="s">
        <v>25</v>
      </c>
      <c r="C21" s="3" t="s">
        <v>168</v>
      </c>
      <c r="D21" s="3" t="s">
        <v>169</v>
      </c>
      <c r="E21" s="3" t="s">
        <v>170</v>
      </c>
      <c r="F21" s="4" t="s">
        <v>17</v>
      </c>
      <c r="K21" t="str">
        <f>Table1[[#This Row],[Standby ]]&amp;"Maximum 7 hours"</f>
        <v>Mon-Fri Standby 0.2 X Hourly Rate 
Sat Standby 0.25 X Hourly Rate
Sun Standby 0.33 X Hourly Rate
Holiday (not incl Christmas Day) Standby 0.33 X Hourly Rate
Christmas Day Standby 0.5 X Hourly Rate 
Maximum 7 hoursMaximum 7 hours</v>
      </c>
      <c r="L21" t="str">
        <f>Table1[[#This Row],[Call Out ]]&amp;"Maximum 8 hours"</f>
        <v>Mon-Fri	Call Out 1.0 X Hourly Rate
Sat Call Out 1.25 X Hourly Rate
Sun Call Out 1.66 X Hourly Rate
Holiday (not incl Christmas Day) Call Out 1.66 X Hourly Rate
Christmas Day Call Out 2.5 X Hourly Rate
Maximum 8 hoursMaximum 8 hours</v>
      </c>
      <c r="M21" t="str">
        <f>Table1[[#This Row],[Overtime ]]&amp;"Maximum 9 hours"</f>
        <v>Mon-Fri OT 1.2 X Hourly Rate
Sat OT 1.5 X Hourly Rate
Sun OT 2.0 X Hourly Rate
Holiday (not incl Christmas Day) OT 2.0 X Hourly Rate
Christmas Day OT 3.0 X Hourly Rate
Mobile Engineer Bus Travel	 any day	 OT 1.0 X Hourly Rate
Maximum 5 hoursMaximum 9 hours</v>
      </c>
      <c r="N21" t="str">
        <f>Table1[[#This Row],[Shift]]&amp;"Maximum 10 hours"</f>
        <v>NoneMaximum 10 hours</v>
      </c>
    </row>
    <row r="22" spans="1:14" ht="105" x14ac:dyDescent="0.25">
      <c r="A22" s="2">
        <v>21</v>
      </c>
      <c r="B22" t="s">
        <v>26</v>
      </c>
      <c r="C22" s="3" t="s">
        <v>171</v>
      </c>
      <c r="D22" s="3" t="s">
        <v>172</v>
      </c>
      <c r="E22" s="3" t="s">
        <v>173</v>
      </c>
      <c r="F22" s="4" t="s">
        <v>82</v>
      </c>
      <c r="K22" t="str">
        <f>Table1[[#This Row],[Standby ]]&amp;"Maximum 7 hours"</f>
        <v>Mon-Fri Standby 0.2 X Hourly Rate
Sat Standby 0.25 X Hourly Rate
Sun Standby 0.33 X Hourly Rate
Holiday (not incl Christmas Day) Standby 0.33 X Hourly Rate
Christmas Day Standby 0.5 X Hourly Rate
Maximum 7 hoursMaximum 7 hours</v>
      </c>
      <c r="L22" t="str">
        <f>Table1[[#This Row],[Call Out ]]&amp;"Maximum 8 hours"</f>
        <v>Mon-Fri Call Out 1.3 X Hourly Rate
Sat Call Out 1.25 X Hourly Rate
Sun Call Out 1.66 X Hourly Rate
Holiday (not incl Christmas Day) Call Out 1.66 X Hourly Rate
Christmas Day Call Out 2.5 X Hourly Rate
Maximum 8 hoursMaximum 8 hours</v>
      </c>
      <c r="M22" t="str">
        <f>Table1[[#This Row],[Overtime ]]&amp;"Maximum 9 hours"</f>
        <v>Mon-Fri OT 1.5 X Hourly Rate
Sat OT 1.5 X Hourly Rate
Sun OT 2.0 X Hourly Rate
Holiday (not incl Christmas Day) OT 2.0 X Hourly Rate
Christmas Day OT 3.0 X Hourly Rate
Maximum 5 hoursMaximum 9 hours</v>
      </c>
      <c r="N22" t="str">
        <f>Table1[[#This Row],[Shift]]&amp;"Maximum 10 hours"</f>
        <v>Maximum 10 hoursMaximum 10 hours</v>
      </c>
    </row>
    <row r="23" spans="1:14" ht="90" x14ac:dyDescent="0.25">
      <c r="A23" s="2">
        <v>22</v>
      </c>
      <c r="B23" t="s">
        <v>27</v>
      </c>
      <c r="C23" s="3" t="s">
        <v>132</v>
      </c>
      <c r="D23" s="3" t="s">
        <v>174</v>
      </c>
      <c r="E23" s="3" t="s">
        <v>175</v>
      </c>
      <c r="F23" s="4" t="s">
        <v>82</v>
      </c>
      <c r="K23" t="str">
        <f>Table1[[#This Row],[Standby ]]&amp;"Maximum 7 hours"</f>
        <v>Mon-Fri Standby £30
Sat-Sun	Standby  £50
Holiday	Standby £70
Maximum 7 hoursMaximum 7 hours</v>
      </c>
      <c r="L23" t="str">
        <f>Table1[[#This Row],[Call Out ]]&amp;"Maximum 8 hours"</f>
        <v>Mon-Fri	 Call Out 1.25 X Hourly Rate
Sat-Sun	 Call Out 1.5 X Hourly Rate
Holiday 	Call Out 1.25 X Hourly Rate
Maximum 8 hoursMaximum 8 hours</v>
      </c>
      <c r="M23" t="str">
        <f>Table1[[#This Row],[Overtime ]]&amp;"Maximum 9 hours"</f>
        <v>Mon-Fri OT 1.0 X Hourly Rate
Sat-Sun OT 1.5 X Hourly Rate
Holiday (not incl Special Holidays) OT 1.5 X Hourly Rate
Special Holidays OT 2.0 X Hourly Rate
Maximum 5 hoursMaximum 9 hours</v>
      </c>
      <c r="N23" t="str">
        <f>Table1[[#This Row],[Shift]]&amp;"Maximum 10 hours"</f>
        <v>Maximum 10 hoursMaximum 10 hours</v>
      </c>
    </row>
    <row r="24" spans="1:14" ht="60" x14ac:dyDescent="0.25">
      <c r="A24" s="2">
        <v>23</v>
      </c>
      <c r="B24" t="s">
        <v>28</v>
      </c>
      <c r="C24" s="3" t="s">
        <v>103</v>
      </c>
      <c r="D24" s="3" t="s">
        <v>176</v>
      </c>
      <c r="E24" s="13" t="s">
        <v>177</v>
      </c>
      <c r="F24" s="4" t="s">
        <v>82</v>
      </c>
      <c r="K24" t="str">
        <f>Table1[[#This Row],[Standby ]]&amp;"Maximum 7 hours"</f>
        <v>Mon-Fri	 Standby £30
Sat-Sun 	Standby £50
Holiday	 Standby £70
Maximum 7 hoursMaximum 7 hours</v>
      </c>
      <c r="L24" t="str">
        <f>Table1[[#This Row],[Call Out ]]&amp;"Maximum 8 hours"</f>
        <v>Mon-Fri	 Call Out 1.25 X Hourly Rate
Sat-Sun 	Call Out 1.5 X Hourly Rate
Holiday	 Call Out 1.25 X Hourly Rate
Maximum 8 hoursMaximum 8 hours</v>
      </c>
      <c r="M24" t="str">
        <f>Table1[[#This Row],[Overtime ]]&amp;"Maximum 9 hours"</f>
        <v>Any day OT 2.0 X Hourly Rate
Maximum 5 hoursMaximum 9 hours</v>
      </c>
      <c r="N24" t="str">
        <f>Table1[[#This Row],[Shift]]&amp;"Maximum 10 hours"</f>
        <v>Maximum 10 hoursMaximum 10 hours</v>
      </c>
    </row>
    <row r="25" spans="1:14" ht="75" x14ac:dyDescent="0.25">
      <c r="A25" s="2">
        <v>24</v>
      </c>
      <c r="B25" t="s">
        <v>29</v>
      </c>
      <c r="C25" s="3" t="s">
        <v>103</v>
      </c>
      <c r="D25" s="3" t="s">
        <v>178</v>
      </c>
      <c r="E25" s="3" t="s">
        <v>179</v>
      </c>
      <c r="F25" s="4" t="s">
        <v>82</v>
      </c>
      <c r="K25" t="str">
        <f>Table1[[#This Row],[Standby ]]&amp;"Maximum 7 hours"</f>
        <v>Mon-Fri	 Standby £30
Sat-Sun 	Standby £50
Holiday	 Standby £70
Maximum 7 hoursMaximum 7 hours</v>
      </c>
      <c r="L25" t="str">
        <f>Table1[[#This Row],[Call Out ]]&amp;"Maximum 8 hours"</f>
        <v>Mon-Fri	  Call Out 1.25 X Hourly Rate
Sat-Sun	 Call Out 1.5 X Hourly Rate
Holiday	 Call Out 1.25 X Hourly Rate
Maximum 8 hoursMaximum 8 hours</v>
      </c>
      <c r="M25" t="str">
        <f>Table1[[#This Row],[Overtime ]]&amp;"Maximum 9 hours"</f>
        <v>Mon-Fri	 OT 1.33 X Hourly Rate
Sat	 OT 1.5 X Hourly Rate
Sun	 OT 1.3 X Hourly Rate
Holiday	 OT 2.0 X Hourly Rate
Maximum 5 hoursMaximum 9 hours</v>
      </c>
      <c r="N25" t="str">
        <f>Table1[[#This Row],[Shift]]&amp;"Maximum 10 hours"</f>
        <v>Maximum 10 hoursMaximum 10 hours</v>
      </c>
    </row>
    <row r="26" spans="1:14" ht="60" x14ac:dyDescent="0.25">
      <c r="A26" s="2">
        <v>25</v>
      </c>
      <c r="B26" t="s">
        <v>30</v>
      </c>
      <c r="C26" s="3" t="s">
        <v>103</v>
      </c>
      <c r="D26" s="3" t="s">
        <v>180</v>
      </c>
      <c r="E26" s="3" t="s">
        <v>181</v>
      </c>
      <c r="F26" s="4" t="s">
        <v>82</v>
      </c>
      <c r="K26" t="str">
        <f>Table1[[#This Row],[Standby ]]&amp;"Maximum 7 hours"</f>
        <v>Mon-Fri	 Standby £30
Sat-Sun 	Standby £50
Holiday	 Standby £70
Maximum 7 hoursMaximum 7 hours</v>
      </c>
      <c r="L26" t="str">
        <f>Table1[[#This Row],[Call Out ]]&amp;"Maximum 8 hours"</f>
        <v>Mon-Fri	  Call Out 1.25 X Hourly Rate
Sat-Sun 	Call Out 1.5 X Hourly Rate
Holiday 	Call Out 2.0 X Hourly Rate
Maximum 8 hoursMaximum 8 hours</v>
      </c>
      <c r="M26" t="str">
        <f>Table1[[#This Row],[Overtime ]]&amp;"Maximum 9 hours"</f>
        <v>Mon-Fri	 OT 1.25 X Hourly Rate
Sat-Sun	 OT 1.5 X Hourly Rate
Holiday	 OT 2.0 X Hourly Rate
Maximum 5 hoursMaximum 9 hours</v>
      </c>
      <c r="N26" t="str">
        <f>Table1[[#This Row],[Shift]]&amp;"Maximum 10 hours"</f>
        <v>Maximum 10 hoursMaximum 10 hours</v>
      </c>
    </row>
    <row r="27" spans="1:14" ht="105" x14ac:dyDescent="0.25">
      <c r="A27" s="2">
        <v>26</v>
      </c>
      <c r="B27" t="s">
        <v>31</v>
      </c>
      <c r="C27" s="3" t="s">
        <v>182</v>
      </c>
      <c r="D27" s="3" t="s">
        <v>183</v>
      </c>
      <c r="E27" s="3" t="s">
        <v>184</v>
      </c>
      <c r="F27" s="4" t="s">
        <v>82</v>
      </c>
      <c r="K27" t="str">
        <f>Table1[[#This Row],[Standby ]]&amp;"Maximum 7 hours"</f>
        <v>Mon-Fri	 Standby 0.2 X Hourly Rate
Sat	 Standby 0.25 X Hourly Rate
Sun 	Standby 0.33 X Hourly Rate
Holiday (except Christmas)	 Standby 0.33 X Hourly Rate
Christmas Day 	Standby 0.5 X Hourly Rate
Maximum 7 hoursMaximum 7 hours</v>
      </c>
      <c r="L27" t="str">
        <f>Table1[[#This Row],[Call Out ]]&amp;"Maximum 8 hours"</f>
        <v>Mon-Fri	 Call Out 1.0 X Hourly Rate
Sat	Call Out 1.25 X Hourly Rate
Sun	Call Out 1.66 X Hourly Rate
Holiday (except Christmas)	
Call Out 1.66 X Hourly Rate
Maximum 8 hoursMaximum 8 hours</v>
      </c>
      <c r="M27" t="str">
        <f>Table1[[#This Row],[Overtime ]]&amp;"Maximum 9 hours"</f>
        <v>Mon-Fri	 OT 1.5 X Hourly Rate
Sat	 OT 1.5 X Hourly Rate
Sun	 OT 2.0 X Hourly Rate
Holiday 	OT 2.0 X Hourly Rate
Maximum 5 hoursMaximum 9 hours</v>
      </c>
      <c r="N27" t="str">
        <f>Table1[[#This Row],[Shift]]&amp;"Maximum 10 hours"</f>
        <v>Maximum 10 hoursMaximum 10 hours</v>
      </c>
    </row>
    <row r="28" spans="1:14" ht="30" x14ac:dyDescent="0.25">
      <c r="A28" s="2">
        <v>27</v>
      </c>
      <c r="B28" t="s">
        <v>32</v>
      </c>
      <c r="C28" s="3" t="s">
        <v>133</v>
      </c>
      <c r="D28" s="3" t="s">
        <v>118</v>
      </c>
      <c r="E28" s="3" t="s">
        <v>149</v>
      </c>
      <c r="F28" s="4" t="s">
        <v>82</v>
      </c>
      <c r="K28" t="str">
        <f>Table1[[#This Row],[Standby ]]&amp;"Maximum 7 hours"</f>
        <v>any day 	Standby £18
Maximum 7 hoursMaximum 7 hours</v>
      </c>
      <c r="L28" t="str">
        <f>Table1[[#This Row],[Call Out ]]&amp;"Maximum 8 hours"</f>
        <v>any day	Call Out £18/hour
Maximum 8 hoursMaximum 8 hours</v>
      </c>
      <c r="M28" t="str">
        <f>Table1[[#This Row],[Overtime ]]&amp;"Maximum 9 hours"</f>
        <v>any day	 OT £18/hr
Maximum 5 hoursMaximum 9 hours</v>
      </c>
      <c r="N28" t="str">
        <f>Table1[[#This Row],[Shift]]&amp;"Maximum 10 hours"</f>
        <v>Maximum 10 hoursMaximum 10 hours</v>
      </c>
    </row>
    <row r="29" spans="1:14" ht="30" x14ac:dyDescent="0.25">
      <c r="A29" s="2">
        <v>28</v>
      </c>
      <c r="B29" t="s">
        <v>33</v>
      </c>
      <c r="C29" s="3" t="s">
        <v>185</v>
      </c>
      <c r="D29" s="11" t="s">
        <v>186</v>
      </c>
      <c r="E29" s="3" t="s">
        <v>187</v>
      </c>
      <c r="F29" s="4" t="s">
        <v>82</v>
      </c>
      <c r="K29" t="str">
        <f>Table1[[#This Row],[Standby ]]&amp;"Maximum 7 hours"</f>
        <v>any day	 Standby 0.1 X Hourly Rate
Maximum 7 hoursMaximum 7 hours</v>
      </c>
      <c r="L29" t="str">
        <f>Table1[[#This Row],[Call Out ]]&amp;"Maximum 8 hours"</f>
        <v>any day	 Call Out 1.2 X Hourly Rate
Maximum 8 hoursMaximum 8 hours</v>
      </c>
      <c r="M29" t="str">
        <f>Table1[[#This Row],[Overtime ]]&amp;"Maximum 9 hours"</f>
        <v>any day	 OT 1.3 X Hourly Rate
Maximum 5 hoursMaximum 9 hours</v>
      </c>
      <c r="N29" t="str">
        <f>Table1[[#This Row],[Shift]]&amp;"Maximum 10 hours"</f>
        <v>Maximum 10 hoursMaximum 10 hours</v>
      </c>
    </row>
    <row r="30" spans="1:14" ht="105" x14ac:dyDescent="0.25">
      <c r="A30" s="2">
        <v>29</v>
      </c>
      <c r="B30" t="s">
        <v>34</v>
      </c>
      <c r="C30" s="3" t="s">
        <v>134</v>
      </c>
      <c r="D30" s="3" t="s">
        <v>188</v>
      </c>
      <c r="E30" s="3" t="s">
        <v>189</v>
      </c>
      <c r="F30" s="4" t="s">
        <v>82</v>
      </c>
      <c r="K30" t="str">
        <f>Table1[[#This Row],[Standby ]]&amp;"Maximum 7 hours"</f>
        <v>Mon-Fri	 Standby £36
Sat-Sun	 Standby £55.17
Holiday	 Standby £55.17
Maximum 7 hoursMaximum 7 hours</v>
      </c>
      <c r="L30" t="str">
        <f>Table1[[#This Row],[Call Out ]]&amp;"Maximum 8 hours"</f>
        <v>Mon-Fri	 Call Out 1.5 X Hourly Rate
Sat (first 4 hours)	Call Out 1.5 X Hourly Rate
Sat (more than 4 hours)	Call Out 2.0 X Hourly Rate
Sun	Call Out 2.0 X Hourly Rate
Holiday	Call Out 2.0 X Hourly Rate
Maximum 8 hoursMaximum 8 hours</v>
      </c>
      <c r="M30" t="str">
        <f>Table1[[#This Row],[Overtime ]]&amp;"Maximum 9 hours"</f>
        <v>Mon-Fri 	OT 1.5 X Hourly Rate
Sat (first 4 hours)	 OT 1.5 X Hourly Rate
Sat (more than 4 hours) 	OT 2.0 X Hourly Rate
Sun	 OT 2.0 X Hourly Rate
Holiday 	OT 2.0 X Hourly Rate
Maximum 5 hoursMaximum 9 hours</v>
      </c>
      <c r="N30" t="str">
        <f>Table1[[#This Row],[Shift]]&amp;"Maximum 10 hours"</f>
        <v>Maximum 10 hoursMaximum 10 hours</v>
      </c>
    </row>
    <row r="31" spans="1:14" ht="75" x14ac:dyDescent="0.25">
      <c r="A31" s="2">
        <v>30</v>
      </c>
      <c r="B31" t="s">
        <v>35</v>
      </c>
      <c r="C31" s="3" t="s">
        <v>103</v>
      </c>
      <c r="D31" s="3" t="s">
        <v>190</v>
      </c>
      <c r="E31" s="3" t="s">
        <v>191</v>
      </c>
      <c r="F31" s="4" t="s">
        <v>82</v>
      </c>
      <c r="K31" t="str">
        <f>Table1[[#This Row],[Standby ]]&amp;"Maximum 7 hours"</f>
        <v>Mon-Fri	 Standby £30
Sat-Sun 	Standby £50
Holiday	 Standby £70
Maximum 7 hoursMaximum 7 hours</v>
      </c>
      <c r="L31" t="str">
        <f>Table1[[#This Row],[Call Out ]]&amp;"Maximum 8 hours"</f>
        <v>any day	 Call Out 1.0 X Hourly Rate Message/Control: If less than 3 hours, enter 3 hours
any day	 Call Out £40
Maximum 8 hoursMaximum 8 hours</v>
      </c>
      <c r="M31" t="str">
        <f>Table1[[#This Row],[Overtime ]]&amp;"Maximum 9 hours"</f>
        <v>Mon-Fri	 OT 1.25 X Hourly Rate
Sat-Sun	 OT 1.5 X Hourly Rate
Holiday 	OT 2.0 X Hourly Rate
Maximum 5 hoursMaximum 9 hours</v>
      </c>
      <c r="N31" t="str">
        <f>Table1[[#This Row],[Shift]]&amp;"Maximum 10 hours"</f>
        <v>Maximum 10 hoursMaximum 10 hours</v>
      </c>
    </row>
    <row r="32" spans="1:14" ht="75" x14ac:dyDescent="0.25">
      <c r="A32" s="2">
        <v>31</v>
      </c>
      <c r="B32" t="s">
        <v>36</v>
      </c>
      <c r="C32" s="3" t="s">
        <v>103</v>
      </c>
      <c r="D32" s="3" t="s">
        <v>192</v>
      </c>
      <c r="E32" s="3" t="s">
        <v>193</v>
      </c>
      <c r="F32" s="4" t="s">
        <v>82</v>
      </c>
      <c r="K32" t="str">
        <f>Table1[[#This Row],[Standby ]]&amp;"Maximum 7 hours"</f>
        <v>Mon-Fri	 Standby £30
Sat-Sun 	Standby £50
Holiday	 Standby £70
Maximum 7 hoursMaximum 7 hours</v>
      </c>
      <c r="L32" t="str">
        <f>Table1[[#This Row],[Call Out ]]&amp;"Maximum 8 hours"</f>
        <v>any day	 Call Out 1.0 X Hourly Rate   Message/Control: If less than 3 hours, enter 3 hours
any day	 Call Out £40
Maximum 8 hoursMaximum 8 hours</v>
      </c>
      <c r="M32" t="str">
        <f>Table1[[#This Row],[Overtime ]]&amp;"Maximum 9 hours"</f>
        <v>Mon-Fri 	OT 1.25 X Hourly Rate
Sat	 OT 1.5 X Hourly Rate
Sun	 OT 2.0 X Hourly Rate
Holiday	 OT 2.0 X Hourly Rate
Maximum 5 hoursMaximum 9 hours</v>
      </c>
      <c r="N32" t="str">
        <f>Table1[[#This Row],[Shift]]&amp;"Maximum 10 hours"</f>
        <v>Maximum 10 hoursMaximum 10 hours</v>
      </c>
    </row>
    <row r="33" spans="1:14" ht="60" x14ac:dyDescent="0.25">
      <c r="A33" s="2">
        <v>32</v>
      </c>
      <c r="B33" t="s">
        <v>37</v>
      </c>
      <c r="C33" s="3" t="s">
        <v>194</v>
      </c>
      <c r="D33" s="3" t="s">
        <v>195</v>
      </c>
      <c r="E33" s="3" t="s">
        <v>196</v>
      </c>
      <c r="F33" s="4" t="s">
        <v>82</v>
      </c>
      <c r="K33" t="str">
        <f>Table1[[#This Row],[Standby ]]&amp;"Maximum 7 hours"</f>
        <v>any day 	Standby 0.1 X Hourly Rate
Maximum 7 hoursMaximum 7 hours</v>
      </c>
      <c r="L33" t="str">
        <f>Table1[[#This Row],[Call Out ]]&amp;"Maximum 8 hours"</f>
        <v>Mon-Fri	 Call Out 1.5 X Hourly Rate
Sat-Sun	 Call Out 1.5 X Hourly Rate
Holiday	 Call Out 2.5 X Hourly Rate
Maximum 8 hoursMaximum 8 hours</v>
      </c>
      <c r="M33" t="str">
        <f>Table1[[#This Row],[Overtime ]]&amp;"Maximum 9 hours"</f>
        <v>Mon-Fri	 OT 1.5 X Hourly Rate
Sat-Sun	 OT 1.5 X Hourly Rate
Holiday 	OT 2.5 X Hourly Rate
Maximum 5 hoursMaximum 9 hours</v>
      </c>
      <c r="N33" t="str">
        <f>Table1[[#This Row],[Shift]]&amp;"Maximum 10 hours"</f>
        <v>Maximum 10 hoursMaximum 10 hours</v>
      </c>
    </row>
    <row r="34" spans="1:14" ht="90" x14ac:dyDescent="0.25">
      <c r="A34" s="2">
        <v>33</v>
      </c>
      <c r="B34" t="s">
        <v>38</v>
      </c>
      <c r="C34" s="3" t="s">
        <v>135</v>
      </c>
      <c r="D34" s="3" t="s">
        <v>119</v>
      </c>
      <c r="E34" s="3" t="s">
        <v>197</v>
      </c>
      <c r="F34" s="4" t="s">
        <v>82</v>
      </c>
      <c r="K34" t="str">
        <f>Table1[[#This Row],[Standby ]]&amp;"Maximum 7 hours"</f>
        <v>any day 	Standby £15 8hr unit
Mon-Fri	 Standby £1.88/hour
Sat	 Standby £2.17/hour
Sun	 Standby £2.50/hour
Holiday 	Standby £2.50/hour
Maximum 7 hoursMaximum 7 hours</v>
      </c>
      <c r="L34" t="str">
        <f>Table1[[#This Row],[Call Out ]]&amp;"Maximum 8 hours"</f>
        <v>any day	 Call Out £32 Unit
Maximum 8 hoursMaximum 8 hours</v>
      </c>
      <c r="M34" t="str">
        <f>Table1[[#This Row],[Overtime ]]&amp;"Maximum 9 hours"</f>
        <v>Mon-Fri	 OT 1.5 X Hourly Rate
Sat-Sun 	OT 2.0 X Hourly Rate
Holiday	 OT 2.0 X Hourly Rate
Mobile Engineer Bus Travel	 any day	 OT 1.0 X Hourly Rate
Maximum 5 hoursMaximum 9 hours</v>
      </c>
      <c r="N34" t="str">
        <f>Table1[[#This Row],[Shift]]&amp;"Maximum 10 hours"</f>
        <v>Maximum 10 hoursMaximum 10 hours</v>
      </c>
    </row>
    <row r="35" spans="1:14" ht="75" x14ac:dyDescent="0.25">
      <c r="A35" s="2">
        <v>34</v>
      </c>
      <c r="B35" t="s">
        <v>39</v>
      </c>
      <c r="C35" s="3" t="s">
        <v>103</v>
      </c>
      <c r="D35" s="3" t="s">
        <v>190</v>
      </c>
      <c r="E35" s="3" t="s">
        <v>198</v>
      </c>
      <c r="F35" s="4" t="s">
        <v>82</v>
      </c>
      <c r="K35" t="str">
        <f>Table1[[#This Row],[Standby ]]&amp;"Maximum 7 hours"</f>
        <v>Mon-Fri	 Standby £30
Sat-Sun 	Standby £50
Holiday	 Standby £70
Maximum 7 hoursMaximum 7 hours</v>
      </c>
      <c r="L35" t="str">
        <f>Table1[[#This Row],[Call Out ]]&amp;"Maximum 8 hours"</f>
        <v>any day	 Call Out 1.0 X Hourly Rate Message/Control: If less than 3 hours, enter 3 hours
any day	 Call Out £40
Maximum 8 hoursMaximum 8 hours</v>
      </c>
      <c r="M35" t="str">
        <f>Table1[[#This Row],[Overtime ]]&amp;"Maximum 9 hours"</f>
        <v>Mon-Fri 	OT 1.5 X Hourly Rate
Sat	 OT 1.5 X Hourly Rate
Sun	 OT 2.0 X Hourly Rate
Holiday	 OT 2.0 X Hourly Rate
Maximum 5 hoursMaximum 9 hours</v>
      </c>
      <c r="N35" t="str">
        <f>Table1[[#This Row],[Shift]]&amp;"Maximum 10 hours"</f>
        <v>Maximum 10 hoursMaximum 10 hours</v>
      </c>
    </row>
    <row r="36" spans="1:14" ht="60" x14ac:dyDescent="0.25">
      <c r="A36" s="2">
        <v>35</v>
      </c>
      <c r="B36" t="s">
        <v>40</v>
      </c>
      <c r="C36" s="3" t="s">
        <v>136</v>
      </c>
      <c r="D36" s="3" t="s">
        <v>199</v>
      </c>
      <c r="E36" s="3" t="s">
        <v>200</v>
      </c>
      <c r="F36" s="4" t="s">
        <v>82</v>
      </c>
      <c r="K36" t="str">
        <f>Table1[[#This Row],[Standby ]]&amp;"Maximum 7 hours"</f>
        <v>Mon-Fri 	Standby £50
Sat-Sun	 Standby £75
Holiday	 Standby £75
Maximum 7 hoursMaximum 7 hours</v>
      </c>
      <c r="L36" t="str">
        <f>Table1[[#This Row],[Call Out ]]&amp;"Maximum 8 hours"</f>
        <v>Mon-Fri	 Call Out 1.25 X Hourly Rate
Sat-Sun	 Call Out 1.5 X Hourly Rate
Holiday	 Call Out 2.0 X Hourly Rate
Maximum 8 hoursMaximum 8 hours</v>
      </c>
      <c r="M36" t="str">
        <f>Table1[[#This Row],[Overtime ]]&amp;"Maximum 9 hours"</f>
        <v>Mon-Fri	 OT 1.25 X Hourly Rate
Sat-Sun	 OT 1.5 X Hourly Rate
Holiday	 OT 1.5 X Hourly Rate
Maximum 5 hoursMaximum 9 hours</v>
      </c>
      <c r="N36" t="str">
        <f>Table1[[#This Row],[Shift]]&amp;"Maximum 10 hours"</f>
        <v>Maximum 10 hoursMaximum 10 hours</v>
      </c>
    </row>
    <row r="37" spans="1:14" ht="75" x14ac:dyDescent="0.25">
      <c r="A37" s="2">
        <v>36</v>
      </c>
      <c r="B37" t="s">
        <v>41</v>
      </c>
      <c r="C37" s="3" t="s">
        <v>137</v>
      </c>
      <c r="D37" s="3" t="s">
        <v>120</v>
      </c>
      <c r="E37" s="3" t="s">
        <v>201</v>
      </c>
      <c r="F37" s="4" t="s">
        <v>82</v>
      </c>
      <c r="K37" t="str">
        <f>Table1[[#This Row],[Standby ]]&amp;"Maximum 7 hours"</f>
        <v>Mon-Fri	 Standby £15 8hr unit
Sat	 Standby £17 8hr unit
Sun 	Standby £20 8hr unit
Holiday 	Standby £20 8hr unit
Maximum 7 hoursMaximum 7 hours</v>
      </c>
      <c r="L37" t="str">
        <f>Table1[[#This Row],[Call Out ]]&amp;"Maximum 8 hours"</f>
        <v>any day 	Call Out £32 Unit
Maximum 8 hoursMaximum 8 hours</v>
      </c>
      <c r="M37" t="str">
        <f>Table1[[#This Row],[Overtime ]]&amp;"Maximum 9 hours"</f>
        <v>Mon-Fri	 OT 1.5 X Hourly Rate
Sat 	OT 1.5 X Hourly Rate
Sun	 OT 2.0 X Hourly Rate
Maximum 5 hoursMaximum 9 hours</v>
      </c>
      <c r="N37" t="str">
        <f>Table1[[#This Row],[Shift]]&amp;"Maximum 10 hours"</f>
        <v>Maximum 10 hoursMaximum 10 hours</v>
      </c>
    </row>
    <row r="38" spans="1:14" ht="105" x14ac:dyDescent="0.25">
      <c r="A38" s="2">
        <v>37</v>
      </c>
      <c r="B38" t="s">
        <v>42</v>
      </c>
      <c r="C38" s="3" t="s">
        <v>138</v>
      </c>
      <c r="D38" s="3" t="s">
        <v>202</v>
      </c>
      <c r="E38" s="3" t="s">
        <v>203</v>
      </c>
      <c r="F38" s="4" t="s">
        <v>82</v>
      </c>
      <c r="K38" t="str">
        <f>Table1[[#This Row],[Standby ]]&amp;"Maximum 7 hours"</f>
        <v>Mon-Fri 	Standby £30
Sat-Sun	 Standby £50
Holiday (not incl Special Holidays) 	Standby £30
Special Holidays	 Standby £70
Maximum 7 hoursMaximum 7 hours</v>
      </c>
      <c r="L38" t="str">
        <f>Table1[[#This Row],[Call Out ]]&amp;"Maximum 8 hours"</f>
        <v>Mon-Fri	 Call Out 1.25 X Hourly Rate
Sat-Sun	 Call Out 1.5 X Hourly Rate
Holiday (not incl Special Holidays)	 Call Out 1.25 X Hourly Rate
Special Holidays	 Call Out 2.0 X Hourly Rate
Maximum 8 hoursMaximum 8 hours</v>
      </c>
      <c r="M38" t="str">
        <f>Table1[[#This Row],[Overtime ]]&amp;"Maximum 9 hours"</f>
        <v>Holiday 	OT 2.0 X Hourly Rate
Mon-Fri 	OT 1.5 X Hourly Rate
Sat-Sun 	OT 1.5 X Hourly Rate
Holiday (not incl Special Holidays) 	OT 1.5 X Hourly Rate
Special Holidays	 OT 2.0 X Hourly Rate
Maximum 5 hoursMaximum 9 hours</v>
      </c>
      <c r="N38" t="str">
        <f>Table1[[#This Row],[Shift]]&amp;"Maximum 10 hours"</f>
        <v>Maximum 10 hoursMaximum 10 hours</v>
      </c>
    </row>
    <row r="39" spans="1:14" ht="60" x14ac:dyDescent="0.25">
      <c r="A39" s="2">
        <v>38</v>
      </c>
      <c r="B39" t="s">
        <v>43</v>
      </c>
      <c r="C39" s="3" t="s">
        <v>139</v>
      </c>
      <c r="D39" s="3" t="s">
        <v>204</v>
      </c>
      <c r="E39" s="3" t="s">
        <v>205</v>
      </c>
      <c r="F39" s="4" t="s">
        <v>82</v>
      </c>
      <c r="K39" t="str">
        <f>Table1[[#This Row],[Standby ]]&amp;"Maximum 7 hours"</f>
        <v>Mon-Fri	 Standby £39.12
Sat-Sun 	Standby £67.92
Holiday	 Standby £78.24
Maximum 7 hoursMaximum 7 hours</v>
      </c>
      <c r="L39" t="str">
        <f>Table1[[#This Row],[Call Out ]]&amp;"Maximum 8 hours"</f>
        <v>Mon-Fri	 Call Out 1.5 X Hourly Rate
Sat-Sun	 Call Out 2.0 X Hourly Rate
Holiday	 Call Out 2.0 X Hourly Rate
Maximum 8 hoursMaximum 8 hours</v>
      </c>
      <c r="M39" t="str">
        <f>Table1[[#This Row],[Overtime ]]&amp;"Maximum 9 hours"</f>
        <v>Mon-Fri	 OT 1.5 X Hourly Rate
Sat-Sun	 OT 2.0 X Hourly Rate
Holiday	 OT 2.0 X Hourly Rate
Maximum 5 hoursMaximum 9 hours</v>
      </c>
      <c r="N39" t="str">
        <f>Table1[[#This Row],[Shift]]&amp;"Maximum 10 hours"</f>
        <v>Maximum 10 hoursMaximum 10 hours</v>
      </c>
    </row>
    <row r="40" spans="1:14" ht="60" x14ac:dyDescent="0.25">
      <c r="A40" s="2">
        <v>39</v>
      </c>
      <c r="B40" t="s">
        <v>44</v>
      </c>
      <c r="C40" s="3" t="s">
        <v>140</v>
      </c>
      <c r="D40" s="3" t="s">
        <v>206</v>
      </c>
      <c r="E40" s="3" t="s">
        <v>207</v>
      </c>
      <c r="F40" s="4" t="s">
        <v>82</v>
      </c>
      <c r="K40" t="str">
        <f>Table1[[#This Row],[Standby ]]&amp;"Maximum 7 hours"</f>
        <v>Mon-Fri	 Standby £30
Sat-Sun 	Standby £75
Holiday 	Standby £75
Maximum 7 hoursMaximum 7 hours</v>
      </c>
      <c r="L40" t="str">
        <f>Table1[[#This Row],[Call Out ]]&amp;"Maximum 8 hours"</f>
        <v>Mon-Fri	 Call Out 1.0 X Hourly Rate
Sat-Sun	 Call Out 1.5 X Hourly Rate
Holiday 	Call Out 1.75 X Hourly Rate
Maximum 8 hoursMaximum 8 hours</v>
      </c>
      <c r="M40" t="str">
        <f>Table1[[#This Row],[Overtime ]]&amp;"Maximum 9 hours"</f>
        <v>Mon-Fri	 OT 1.0 X Hourly Rate
Sat-Sun	 OT 1.5 X Hourly Rate
Holiday 	OT 1.75 X Hourly Rate
Maximum 5 hoursMaximum 9 hours</v>
      </c>
      <c r="N40" t="str">
        <f>Table1[[#This Row],[Shift]]&amp;"Maximum 10 hours"</f>
        <v>Maximum 10 hoursMaximum 10 hours</v>
      </c>
    </row>
    <row r="41" spans="1:14" ht="75" x14ac:dyDescent="0.25">
      <c r="A41" s="2">
        <v>40</v>
      </c>
      <c r="B41" t="s">
        <v>45</v>
      </c>
      <c r="C41" s="3" t="s">
        <v>185</v>
      </c>
      <c r="D41" s="3" t="s">
        <v>208</v>
      </c>
      <c r="E41" s="3" t="s">
        <v>209</v>
      </c>
      <c r="F41" s="4" t="s">
        <v>82</v>
      </c>
      <c r="K41" t="str">
        <f>Table1[[#This Row],[Standby ]]&amp;"Maximum 7 hours"</f>
        <v>any day	 Standby 0.1 X Hourly Rate
Maximum 7 hoursMaximum 7 hours</v>
      </c>
      <c r="L41" t="str">
        <f>Table1[[#This Row],[Call Out ]]&amp;"Maximum 8 hours"</f>
        <v>Mon-Fri	 Call Out 1.5 X Hourly Rate
Sat	 Call Out 1.5 X Hourly Rate
Sun	 Call Out 2.0 X Hourly Rate
Holiday	 Call Out 2.0 X Hourly Rate
Maximum 8 hoursMaximum 8 hours</v>
      </c>
      <c r="M41" t="str">
        <f>Table1[[#This Row],[Overtime ]]&amp;"Maximum 9 hours"</f>
        <v>Mon-Fri	 OT 1.5 X Hourly Rate
Sat	 OT 1.5 X Hourly Rate
Sun	 OT 2.0 X Hourly Rate
Holiday	 OT 2.0 X Hourly Rate
Maximum 5 hoursMaximum 9 hours</v>
      </c>
      <c r="N41" t="str">
        <f>Table1[[#This Row],[Shift]]&amp;"Maximum 10 hours"</f>
        <v>Maximum 10 hoursMaximum 10 hours</v>
      </c>
    </row>
    <row r="42" spans="1:14" ht="60" x14ac:dyDescent="0.25">
      <c r="A42" s="2">
        <v>41</v>
      </c>
      <c r="B42" t="s">
        <v>46</v>
      </c>
      <c r="C42" s="3" t="s">
        <v>141</v>
      </c>
      <c r="D42" s="3" t="s">
        <v>210</v>
      </c>
      <c r="E42" s="3" t="s">
        <v>211</v>
      </c>
      <c r="F42" s="4" t="s">
        <v>82</v>
      </c>
      <c r="K42" t="str">
        <f>Table1[[#This Row],[Standby ]]&amp;"Maximum 7 hours"</f>
        <v>any day	 Standby £42.85
Maximum 7 hoursMaximum 7 hours</v>
      </c>
      <c r="L42" t="str">
        <f>Table1[[#This Row],[Call Out ]]&amp;"Maximum 8 hours"</f>
        <v>Mon-Fri	 Call Out 1.5 X Hourly Rate
Sat-Sun 	Call Out 2.0 X Hourly Rate
Holiday	 Call Out 2.0 X Hourly Rate
Maximum 8 hoursMaximum 8 hours</v>
      </c>
      <c r="M42" t="str">
        <f>Table1[[#This Row],[Overtime ]]&amp;"Maximum 9 hours"</f>
        <v>Mon-Fri	 OT 1.5 X Hourly Rate
Sat-Sun	 OT 2.0 X Hourly Rate
Holiday 	OT 2.0 X Hourly Rate
Maximum 5 hoursMaximum 9 hours</v>
      </c>
      <c r="N42" t="str">
        <f>Table1[[#This Row],[Shift]]&amp;"Maximum 10 hours"</f>
        <v>Maximum 10 hoursMaximum 10 hours</v>
      </c>
    </row>
    <row r="43" spans="1:14" ht="75" x14ac:dyDescent="0.25">
      <c r="A43" s="2">
        <v>42</v>
      </c>
      <c r="B43" t="s">
        <v>47</v>
      </c>
      <c r="C43" s="3" t="s">
        <v>142</v>
      </c>
      <c r="D43" s="3" t="s">
        <v>121</v>
      </c>
      <c r="E43" s="3" t="s">
        <v>212</v>
      </c>
      <c r="F43" s="4" t="s">
        <v>82</v>
      </c>
      <c r="K43" t="str">
        <f>Table1[[#This Row],[Standby ]]&amp;"Maximum 7 hours"</f>
        <v>Mon-Fri 	Standby £16 8hr unit
Sat	  Standby £17 8hr unit
Sun 	Standby £20 8hr unit
Holiday	 Standby £20 8hr unit
Maximum 7 hoursMaximum 7 hours</v>
      </c>
      <c r="L43" t="str">
        <f>Table1[[#This Row],[Call Out ]]&amp;"Maximum 8 hours"</f>
        <v>any day	Call Out £32 Unit
Maximum 8 hoursMaximum 8 hours</v>
      </c>
      <c r="M43" t="str">
        <f>Table1[[#This Row],[Overtime ]]&amp;"Maximum 9 hours"</f>
        <v>Mon-Fri 	OT 1.5 X Hourly Rate
Sat 	OT 1.5 X Hourly Rate
Sun 	OT 2.0 X Hourly Rate
Holiday 	OT 2.0 X Hourly Rate
Maximum 5 hoursMaximum 9 hours</v>
      </c>
      <c r="N43" t="str">
        <f>Table1[[#This Row],[Shift]]&amp;"Maximum 10 hours"</f>
        <v>Maximum 10 hoursMaximum 10 hours</v>
      </c>
    </row>
    <row r="44" spans="1:14" ht="330" x14ac:dyDescent="0.25">
      <c r="A44" s="2">
        <v>43</v>
      </c>
      <c r="B44" t="s">
        <v>48</v>
      </c>
      <c r="C44" s="3" t="s">
        <v>213</v>
      </c>
      <c r="D44" s="3" t="s">
        <v>214</v>
      </c>
      <c r="E44" s="3" t="s">
        <v>215</v>
      </c>
      <c r="F44" s="4" t="s">
        <v>82</v>
      </c>
      <c r="K44" t="str">
        <f>Table1[[#This Row],[Standby ]]&amp;"Maximum 7 hours"</f>
        <v>Mon-Fri	Standby 0.2 X Hourly Rate Standby Mon-Fri 00:00-08:00 
Mon-Fri	 Standby 0.4 X Hourly Rate Standby Mon-Fri 17:00-24:00
Sat-Sun	 Standby 0.2 X Hourly Rate Standby Sat-Sun 00:00-08:00 
Sat-Sun 	 Standby 0.4 X Hourly Rate Standby Sat-Sun 08:00-17:00
Sat-Sun 	 Standby 0.4 X Hourly Rate Standby Sat-Sun 17:00-24:00
Holiday (except Christmas and New Years  Day)	 Standby 0.2 X Hourly Rate Standby Holiday 00:00-08:00
Holiday (except Christmas and New Years  Day)	 Standby 0.4 X Hourly Rate Standby Holiday 08:00-17:00
Holiday (except Christmas and New Years  Day)	 Standby 0.4 X Hourly Rate Standby Holiday 17:00-24:00
Christmas Day	 Standby 0.55 X Hourly Rate 
New Years Day	 Standby 0.55 X Hourly Rate
Maximum 7 hoursMaximum 7 hours</v>
      </c>
      <c r="L44" t="str">
        <f>Table1[[#This Row],[Call Out ]]&amp;"Maximum 8 hours"</f>
        <v>Mon-Fri	 Call Out 1.25 X Hourly Rate
Sat-Sun 	Call Out 1.35 X Hourly Rate
Holiday (not incl Special Holidays)	 Call Out 1.7 X Hourly Rate
Special Holidays	 Call Out 2.45 X Hourly Rate
Maximum 8 hoursMaximum 8 hours</v>
      </c>
      <c r="M44" t="str">
        <f>Table1[[#This Row],[Overtime ]]&amp;"Maximum 9 hours"</f>
        <v>Mon-Fri 	OT 1.5 X Hourly Rate
Sat 	OT 1.5 X Hourly Rate
Sun 	OT 2.0 X Hourly Rate
Holiday 	OT 2.0 X Hr
RtMaximum 5 hoursMaximum 9 hours</v>
      </c>
      <c r="N44" t="str">
        <f>Table1[[#This Row],[Shift]]&amp;"Maximum 10 hours"</f>
        <v>Maximum 10 hoursMaximum 10 hours</v>
      </c>
    </row>
    <row r="45" spans="1:14" ht="90" x14ac:dyDescent="0.25">
      <c r="A45" s="2">
        <v>44</v>
      </c>
      <c r="B45" t="s">
        <v>49</v>
      </c>
      <c r="C45" s="3" t="s">
        <v>103</v>
      </c>
      <c r="D45" s="3" t="s">
        <v>176</v>
      </c>
      <c r="E45" s="3" t="s">
        <v>216</v>
      </c>
      <c r="F45" s="4" t="s">
        <v>82</v>
      </c>
      <c r="K45" t="str">
        <f>Table1[[#This Row],[Standby ]]&amp;"Maximum 7 hours"</f>
        <v>Mon-Fri	 Standby £30
Sat-Sun 	Standby £50
Holiday	 Standby £70
Maximum 7 hoursMaximum 7 hours</v>
      </c>
      <c r="L45" t="str">
        <f>Table1[[#This Row],[Call Out ]]&amp;"Maximum 8 hours"</f>
        <v>Mon-Fri	 Call Out 1.25 X Hourly Rate
Sat-Sun 	Call Out 1.5 X Hourly Rate
Holiday	 Call Out 1.25 X Hourly Rate
Maximum 8 hoursMaximum 8 hours</v>
      </c>
      <c r="M45" t="str">
        <f>Table1[[#This Row],[Overtime ]]&amp;"Maximum 9 hours"</f>
        <v>Mon-Fri 	OT 1.0 X Hourly Rate
Sat-Sun	 OT 1.5 X Hourly Rate
Holiday (not incl Special Holidays)	 OT 1.5 X Hourly Rate
Special Holidays	 OT 2.0 X Hourly Rate
Maximum 5 hoursMaximum 9 hours</v>
      </c>
      <c r="N45" t="str">
        <f>Table1[[#This Row],[Shift]]&amp;"Maximum 10 hours"</f>
        <v>Maximum 10 hoursMaximum 10 hours</v>
      </c>
    </row>
    <row r="46" spans="1:14" ht="60" x14ac:dyDescent="0.25">
      <c r="A46" s="2">
        <v>45</v>
      </c>
      <c r="B46" t="s">
        <v>50</v>
      </c>
      <c r="C46" s="3" t="s">
        <v>103</v>
      </c>
      <c r="D46" s="3" t="s">
        <v>217</v>
      </c>
      <c r="E46" s="3" t="s">
        <v>181</v>
      </c>
      <c r="F46" s="4" t="s">
        <v>82</v>
      </c>
      <c r="K46" t="str">
        <f>Table1[[#This Row],[Standby ]]&amp;"Maximum 7 hours"</f>
        <v>Mon-Fri	 Standby £30
Sat-Sun 	Standby £50
Holiday	 Standby £70
Maximum 7 hoursMaximum 7 hours</v>
      </c>
      <c r="L46" t="str">
        <f>Table1[[#This Row],[Call Out ]]&amp;"Maximum 8 hours"</f>
        <v>Mon-Fri	 Call Out 1.25 X Hourly Rate
Sat-Sun 	Call Out 1.5 X Hourly Rate
Holiday	 Call Out 2.0 X Hourly Rate
Maximum 8 hoursMaximum 8 hours</v>
      </c>
      <c r="M46" t="str">
        <f>Table1[[#This Row],[Overtime ]]&amp;"Maximum 9 hours"</f>
        <v>Mon-Fri	 OT 1.25 X Hourly Rate
Sat-Sun	 OT 1.5 X Hourly Rate
Holiday	 OT 2.0 X Hourly Rate
Maximum 5 hoursMaximum 9 hours</v>
      </c>
      <c r="N46" t="str">
        <f>Table1[[#This Row],[Shift]]&amp;"Maximum 10 hours"</f>
        <v>Maximum 10 hoursMaximum 10 hours</v>
      </c>
    </row>
    <row r="47" spans="1:14" ht="75" x14ac:dyDescent="0.25">
      <c r="A47" s="2">
        <v>46</v>
      </c>
      <c r="B47" t="s">
        <v>51</v>
      </c>
      <c r="C47" s="3" t="s">
        <v>143</v>
      </c>
      <c r="D47" s="3" t="s">
        <v>208</v>
      </c>
      <c r="E47" s="3" t="s">
        <v>212</v>
      </c>
      <c r="F47" s="4" t="s">
        <v>82</v>
      </c>
      <c r="K47" t="str">
        <f>Table1[[#This Row],[Standby ]]&amp;"Maximum 7 hours"</f>
        <v>Mon-Fri 	 Standby £15
Sat	  Standby £17
Sun	 Standby £20
Holiday 	Standby £20
Maximum 7 hoursMaximum 7 hours</v>
      </c>
      <c r="L47" t="str">
        <f>Table1[[#This Row],[Call Out ]]&amp;"Maximum 8 hours"</f>
        <v>Mon-Fri	 Call Out 1.5 X Hourly Rate
Sat	 Call Out 1.5 X Hourly Rate
Sun	 Call Out 2.0 X Hourly Rate
Holiday	 Call Out 2.0 X Hourly Rate
Maximum 8 hoursMaximum 8 hours</v>
      </c>
      <c r="M47" t="str">
        <f>Table1[[#This Row],[Overtime ]]&amp;"Maximum 9 hours"</f>
        <v>Mon-Fri 	OT 1.5 X Hourly Rate
Sat 	OT 1.5 X Hourly Rate
Sun 	OT 2.0 X Hourly Rate
Holiday 	OT 2.0 X Hourly Rate
Maximum 5 hoursMaximum 9 hours</v>
      </c>
      <c r="N47" t="str">
        <f>Table1[[#This Row],[Shift]]&amp;"Maximum 10 hours"</f>
        <v>Maximum 10 hoursMaximum 10 hours</v>
      </c>
    </row>
    <row r="48" spans="1:14" ht="75" x14ac:dyDescent="0.25">
      <c r="A48" s="2">
        <v>47</v>
      </c>
      <c r="B48" t="s">
        <v>52</v>
      </c>
      <c r="C48" s="3" t="s">
        <v>194</v>
      </c>
      <c r="D48" s="3" t="s">
        <v>208</v>
      </c>
      <c r="E48" s="3" t="s">
        <v>212</v>
      </c>
      <c r="F48" s="4" t="s">
        <v>82</v>
      </c>
      <c r="K48" t="str">
        <f>Table1[[#This Row],[Standby ]]&amp;"Maximum 7 hours"</f>
        <v>any day 	Standby 0.1 X Hourly Rate
Maximum 7 hoursMaximum 7 hours</v>
      </c>
      <c r="L48" t="str">
        <f>Table1[[#This Row],[Call Out ]]&amp;"Maximum 8 hours"</f>
        <v>Mon-Fri	 Call Out 1.5 X Hourly Rate
Sat	 Call Out 1.5 X Hourly Rate
Sun	 Call Out 2.0 X Hourly Rate
Holiday	 Call Out 2.0 X Hourly Rate
Maximum 8 hoursMaximum 8 hours</v>
      </c>
      <c r="M48" t="str">
        <f>Table1[[#This Row],[Overtime ]]&amp;"Maximum 9 hours"</f>
        <v>Mon-Fri 	OT 1.5 X Hourly Rate
Sat 	OT 1.5 X Hourly Rate
Sun 	OT 2.0 X Hourly Rate
Holiday 	OT 2.0 X Hourly Rate
Maximum 5 hoursMaximum 9 hours</v>
      </c>
      <c r="N48" t="str">
        <f>Table1[[#This Row],[Shift]]&amp;"Maximum 10 hours"</f>
        <v>Maximum 10 hoursMaximum 10 hours</v>
      </c>
    </row>
    <row r="49" spans="1:14" ht="75" x14ac:dyDescent="0.25">
      <c r="A49" s="2">
        <v>48</v>
      </c>
      <c r="B49" t="s">
        <v>53</v>
      </c>
      <c r="C49" s="3" t="s">
        <v>194</v>
      </c>
      <c r="D49" s="3" t="s">
        <v>122</v>
      </c>
      <c r="E49" s="3" t="s">
        <v>153</v>
      </c>
      <c r="F49" s="4" t="s">
        <v>82</v>
      </c>
      <c r="K49" t="str">
        <f>Table1[[#This Row],[Standby ]]&amp;"Maximum 7 hours"</f>
        <v>any day 	Standby 0.1 X Hourly Rate
Maximum 7 hoursMaximum 7 hours</v>
      </c>
      <c r="L49" t="str">
        <f>Table1[[#This Row],[Call Out ]]&amp;"Maximum 8 hours"</f>
        <v>any day	 Call Out £18/hour Call Out Mon 08:00 - Fri 18:00 (weekdays)
any day	 Call Out £24/hour Call Out Fri 18:00 - Mon 08:00 (weekend)
Maximum 8 hoursMaximum 8 hours</v>
      </c>
      <c r="M49" t="str">
        <f>Table1[[#This Row],[Overtime ]]&amp;"Maximum 9 hours"</f>
        <v>Weekdays Mon 08:00 - Fri 18:00 any day 	OT £18/hr Overtime
weekend, Fri 18:00 - Mon 08:00 -  OT £24/hr Overtime 
Maximum 5 hoursMaximum 9 hours</v>
      </c>
      <c r="N49" t="str">
        <f>Table1[[#This Row],[Shift]]&amp;"Maximum 10 hours"</f>
        <v>Maximum 10 hoursMaximum 10 hours</v>
      </c>
    </row>
    <row r="50" spans="1:14" ht="60" x14ac:dyDescent="0.25">
      <c r="A50" s="2">
        <v>49</v>
      </c>
      <c r="B50" t="s">
        <v>54</v>
      </c>
      <c r="C50" s="3" t="s">
        <v>103</v>
      </c>
      <c r="D50" s="11" t="s">
        <v>218</v>
      </c>
      <c r="E50" s="3" t="s">
        <v>187</v>
      </c>
      <c r="F50" s="4" t="s">
        <v>84</v>
      </c>
      <c r="K50" t="str">
        <f>Table1[[#This Row],[Standby ]]&amp;"Maximum 7 hours"</f>
        <v>Mon-Fri	 Standby £30
Sat-Sun 	Standby £50
Holiday	 Standby £70
Maximum 7 hoursMaximum 7 hours</v>
      </c>
      <c r="L50" t="str">
        <f>Table1[[#This Row],[Call Out ]]&amp;"Maximum 8 hours"</f>
        <v>Call Out 1.2 X Hourly Rate
Maximum 8 hoursMaximum 8 hours</v>
      </c>
      <c r="M50" t="str">
        <f>Table1[[#This Row],[Overtime ]]&amp;"Maximum 9 hours"</f>
        <v>any day	 OT 1.3 X Hourly Rate
Maximum 5 hoursMaximum 9 hours</v>
      </c>
      <c r="N50" t="str">
        <f>Table1[[#This Row],[Shift]]&amp;"Maximum 10 hours"</f>
        <v>any day	 Night Shift PremiumMaximum 10 hoursMaximum 10 hours</v>
      </c>
    </row>
    <row r="51" spans="1:14" ht="105" x14ac:dyDescent="0.25">
      <c r="A51" s="2">
        <v>50</v>
      </c>
      <c r="B51" t="s">
        <v>55</v>
      </c>
      <c r="C51" s="3" t="s">
        <v>144</v>
      </c>
      <c r="D51" s="3" t="s">
        <v>219</v>
      </c>
      <c r="E51" s="3" t="s">
        <v>220</v>
      </c>
      <c r="F51" s="4" t="s">
        <v>82</v>
      </c>
      <c r="K51" t="str">
        <f>Table1[[#This Row],[Standby ]]&amp;"Maximum 7 hours"</f>
        <v>Mon-Fri	 Standby £30
Sat-Sun 	Standby £50
Holiday	 Standby £70
Special Holidays	 Standby £70
Maximum 7 hoursMaximum 7 hours</v>
      </c>
      <c r="L51" t="str">
        <f>Table1[[#This Row],[Call Out ]]&amp;"Maximum 8 hours"</f>
        <v>Mon-Fri	 Call Out 1.33 X Hourly Rate
Sat-Sun	 Call Out 1.5 X Hourly Rate
Holiday (not incl Special Holidays)	 Call Out 1.5 X Hourly Rate
Special Holidays	 Call Out 2.0 X Hourly Rate
Maximum 8 hoursMaximum 8 hours</v>
      </c>
      <c r="M51" t="str">
        <f>Table1[[#This Row],[Overtime ]]&amp;"Maximum 9 hours"</f>
        <v>Mon-Fri 	OT 1.33 X Hourly Rate
Sat-Sun	 OT 1.5 X Hourly Rate
Holiday (not incl Special Holidays) OT 1.5 X Hourly Rate
Special Holidays, Good Friday, New Year, Christmas, OT 2.0 X Hourly Rate
Maximum 5 hoursMaximum 9 hours</v>
      </c>
      <c r="N51" t="str">
        <f>Table1[[#This Row],[Shift]]&amp;"Maximum 10 hours"</f>
        <v>Maximum 10 hoursMaximum 10 hours</v>
      </c>
    </row>
    <row r="52" spans="1:14" ht="75" x14ac:dyDescent="0.25">
      <c r="A52" s="2">
        <v>51</v>
      </c>
      <c r="B52" t="s">
        <v>56</v>
      </c>
      <c r="C52" s="3" t="s">
        <v>106</v>
      </c>
      <c r="D52" s="3" t="s">
        <v>221</v>
      </c>
      <c r="E52" s="3" t="s">
        <v>222</v>
      </c>
      <c r="F52" s="4" t="s">
        <v>82</v>
      </c>
      <c r="K52" t="str">
        <f>Table1[[#This Row],[Standby ]]&amp;"Maximum 7 hours"</f>
        <v>Mon-Fri	 Standby £25
Sat	 Standby £45
Sun	 Standby £50
Holiday	 Standby £50
Maximum 7 hoursMaximum 7 hours</v>
      </c>
      <c r="L52" t="str">
        <f>Table1[[#This Row],[Call Out ]]&amp;"Maximum 8 hours"</f>
        <v>any day	 Call Out £40
any day	 Call Out 3.0 X Hourly Rate
Control: can only enter 1 of these 2 on any day
Maximum 8 hoursMaximum 8 hours</v>
      </c>
      <c r="M52" t="str">
        <f>Table1[[#This Row],[Overtime ]]&amp;"Maximum 9 hours"</f>
        <v>Mon-Fri	 OT 1.33 X Hourly Rate
Sat-Sun	 OT 1.66 X Hourly Rate
Holiday	 OT 1.66 X Hourly Rate
Maximum 5 hoursMaximum 9 hours</v>
      </c>
      <c r="N52" t="str">
        <f>Table1[[#This Row],[Shift]]&amp;"Maximum 10 hours"</f>
        <v>Maximum 10 hoursMaximum 10 hours</v>
      </c>
    </row>
    <row r="53" spans="1:14" ht="105" x14ac:dyDescent="0.25">
      <c r="A53" s="2">
        <v>52</v>
      </c>
      <c r="B53" t="s">
        <v>57</v>
      </c>
      <c r="C53" s="3" t="s">
        <v>102</v>
      </c>
      <c r="D53" s="3" t="s">
        <v>223</v>
      </c>
      <c r="E53" s="3" t="s">
        <v>224</v>
      </c>
      <c r="F53" s="4" t="s">
        <v>82</v>
      </c>
      <c r="K53" t="str">
        <f>Table1[[#This Row],[Standby ]]&amp;"Maximum 7 hours"</f>
        <v>Mon-Fri	 Standby £30
Sat-Sun	 Standby £50
Holiday (not incl Special Holidays)	 Standby £30
Special Holidays	 Standby £70
Maximum 7 hoursMaximum 7 hours</v>
      </c>
      <c r="L53" t="str">
        <f>Table1[[#This Row],[Call Out ]]&amp;"Maximum 8 hours"</f>
        <v>Mon-Fri	 Call Out 1.0 X Hourly Rate
Sat-Sun	 Call Out 1.5 X Hourly Rate
Holiday (not incl Special Holidays)	 Call Out 1.0 X Hourly Rate
Special Holidays	 Call Out 2.0 X Hourly Rate
Maximum 8 hoursMaximum 8 hours</v>
      </c>
      <c r="M53" t="str">
        <f>Table1[[#This Row],[Overtime ]]&amp;"Maximum 9 hours"</f>
        <v>Mon-Fri	 OT 1.0 X Hourly Rate
Sat-Sun	 OT 1.5 X Hourly Rate
Holiday (not incl Special Holidays) 	OT 1.0 X Hourly Rate
Special Holidays, Good Friday, New Year, Christmas,  OT 2.0 X Hourly Rate
Maximum 5 hoursMaximum 9 hours</v>
      </c>
      <c r="N53" t="str">
        <f>Table1[[#This Row],[Shift]]&amp;"Maximum 10 hours"</f>
        <v>Maximum 10 hoursMaximum 10 hours</v>
      </c>
    </row>
    <row r="54" spans="1:14" ht="135" x14ac:dyDescent="0.25">
      <c r="A54" s="2">
        <v>53</v>
      </c>
      <c r="B54" t="s">
        <v>58</v>
      </c>
      <c r="C54" s="3" t="s">
        <v>105</v>
      </c>
      <c r="D54" s="3" t="s">
        <v>225</v>
      </c>
      <c r="E54" s="3" t="s">
        <v>226</v>
      </c>
      <c r="F54" s="4" t="s">
        <v>82</v>
      </c>
      <c r="K54" t="str">
        <f>Table1[[#This Row],[Standby ]]&amp;"Maximum 7 hours"</f>
        <v>Mon-Fri	 Standby £1.63/hour
Sat-Sun 	Standby £2.83/hour
Holiday 	Standby £2.83/hour
Maximum 7 hoursMaximum 7 hours</v>
      </c>
      <c r="L54" t="str">
        <f>Table1[[#This Row],[Call Out ]]&amp;"Maximum 8 hours"</f>
        <v>Mon-Fri	 Call Out 1.25 X Hourly Rate
Sat-Sun 	Call Out 1.5 X Hourly Rate
Holiday	 Call Out 2.0 X Hourly Rate
any day	 Night Disturbance
Maximum 8 hoursMaximum 8 hours</v>
      </c>
      <c r="M54" t="str">
        <f>Table1[[#This Row],[Overtime ]]&amp;"Maximum 9 hours"</f>
        <v>Mon-Fri	 OT 1.0 X Hourly Rate
Sat-Sun	 OT 1.5 X Hourly Rate
Holiday (not incl Special Holidays) 	OT 1.0 X Hourly Rate
Special Holidays, Good Friday, New Year, Christmas  OT 2.0 X Hourly Rate
Mobile Engineer Bus Travel any day	 OT 1.0 X Hourly Rate
Maximum 5 hoursMaximum 9 hours</v>
      </c>
      <c r="N54" t="str">
        <f>Table1[[#This Row],[Shift]]&amp;"Maximum 10 hours"</f>
        <v>Maximum 10 hoursMaximum 10 hours</v>
      </c>
    </row>
    <row r="55" spans="1:14" ht="75" x14ac:dyDescent="0.25">
      <c r="A55" s="2">
        <v>54</v>
      </c>
      <c r="B55" t="s">
        <v>59</v>
      </c>
      <c r="C55" s="3" t="s">
        <v>194</v>
      </c>
      <c r="D55" s="3" t="s">
        <v>208</v>
      </c>
      <c r="E55" s="3" t="s">
        <v>227</v>
      </c>
      <c r="F55" s="4" t="s">
        <v>82</v>
      </c>
      <c r="K55" t="str">
        <f>Table1[[#This Row],[Standby ]]&amp;"Maximum 7 hours"</f>
        <v>any day 	Standby 0.1 X Hourly Rate
Maximum 7 hoursMaximum 7 hours</v>
      </c>
      <c r="L55" t="str">
        <f>Table1[[#This Row],[Call Out ]]&amp;"Maximum 8 hours"</f>
        <v>Mon-Fri	 Call Out 1.5 X Hourly Rate
Sat	 Call Out 1.5 X Hourly Rate
Sun	 Call Out 2.0 X Hourly Rate
Holiday	 Call Out 2.0 X Hourly Rate
Maximum 8 hoursMaximum 8 hours</v>
      </c>
      <c r="M55" t="str">
        <f>Table1[[#This Row],[Overtime ]]&amp;"Maximum 9 hours"</f>
        <v>Mon-Fri	 OT 1.5 X Hourly Rate
Sat 	OT 1.5 X Hourly Rate
Sun	 OT 2.0 X Hourly Rate
Holiday	 OT 2.0 X Hourly Rate
Maximum 5 hoursMaximum 9 hours</v>
      </c>
      <c r="N55" t="str">
        <f>Table1[[#This Row],[Shift]]&amp;"Maximum 10 hours"</f>
        <v>Maximum 10 hoursMaximum 10 hours</v>
      </c>
    </row>
    <row r="56" spans="1:14" ht="75" x14ac:dyDescent="0.25">
      <c r="A56" s="2">
        <v>55</v>
      </c>
      <c r="B56" t="s">
        <v>60</v>
      </c>
      <c r="C56" s="3" t="s">
        <v>98</v>
      </c>
      <c r="D56" s="3" t="s">
        <v>122</v>
      </c>
      <c r="E56" s="3" t="s">
        <v>154</v>
      </c>
      <c r="F56" s="4" t="s">
        <v>82</v>
      </c>
      <c r="K56" t="str">
        <f>Table1[[#This Row],[Standby ]]&amp;"Maximum 7 hours"</f>
        <v>any day	 Standby £18
Maximum 7 hoursMaximum 7 hours</v>
      </c>
      <c r="L56" t="str">
        <f>Table1[[#This Row],[Call Out ]]&amp;"Maximum 8 hours"</f>
        <v>any day	 Call Out £18/hour Call Out Mon 08:00 - Fri 18:00 (weekdays)
any day	 Call Out £24/hour Call Out Fri 18:00 - Mon 08:00 (weekend)
Maximum 8 hoursMaximum 8 hours</v>
      </c>
      <c r="M56" t="str">
        <f>Table1[[#This Row],[Overtime ]]&amp;"Maximum 9 hours"</f>
        <v>From Mon 08:00 to Fri 18:00, weekdays, OT £18/hr Overtime 
from Fri 18:00 to Mon 08:00, weekend, OT £24/hr Overtime 
Maximum 5 hoursMaximum 9 hours</v>
      </c>
      <c r="N56" t="str">
        <f>Table1[[#This Row],[Shift]]&amp;"Maximum 10 hours"</f>
        <v>Maximum 10 hoursMaximum 10 hours</v>
      </c>
    </row>
    <row r="57" spans="1:14" ht="60" x14ac:dyDescent="0.25">
      <c r="A57" s="2">
        <v>56</v>
      </c>
      <c r="B57" t="s">
        <v>61</v>
      </c>
      <c r="C57" s="3" t="s">
        <v>194</v>
      </c>
      <c r="D57" s="3" t="s">
        <v>210</v>
      </c>
      <c r="E57" s="3" t="s">
        <v>211</v>
      </c>
      <c r="F57" s="4" t="s">
        <v>82</v>
      </c>
      <c r="K57" t="str">
        <f>Table1[[#This Row],[Standby ]]&amp;"Maximum 7 hours"</f>
        <v>any day 	Standby 0.1 X Hourly Rate
Maximum 7 hoursMaximum 7 hours</v>
      </c>
      <c r="L57" t="str">
        <f>Table1[[#This Row],[Call Out ]]&amp;"Maximum 8 hours"</f>
        <v>Mon-Fri	 Call Out 1.5 X Hourly Rate
Sat-Sun 	Call Out 2.0 X Hourly Rate
Holiday	 Call Out 2.0 X Hourly Rate
Maximum 8 hoursMaximum 8 hours</v>
      </c>
      <c r="M57" t="str">
        <f>Table1[[#This Row],[Overtime ]]&amp;"Maximum 9 hours"</f>
        <v>Mon-Fri	 OT 1.5 X Hourly Rate
Sat-Sun	 OT 2.0 X Hourly Rate
Holiday 	OT 2.0 X Hourly Rate
Maximum 5 hoursMaximum 9 hours</v>
      </c>
      <c r="N57" t="str">
        <f>Table1[[#This Row],[Shift]]&amp;"Maximum 10 hours"</f>
        <v>Maximum 10 hoursMaximum 10 hours</v>
      </c>
    </row>
    <row r="58" spans="1:14" ht="105" x14ac:dyDescent="0.25">
      <c r="A58" s="2">
        <v>57</v>
      </c>
      <c r="B58" t="s">
        <v>62</v>
      </c>
      <c r="C58" s="3" t="s">
        <v>104</v>
      </c>
      <c r="D58" s="3" t="s">
        <v>119</v>
      </c>
      <c r="E58" s="3" t="s">
        <v>228</v>
      </c>
      <c r="F58" s="4" t="s">
        <v>82</v>
      </c>
      <c r="K58" t="str">
        <f>Table1[[#This Row],[Standby ]]&amp;"Maximum 7 hours"</f>
        <v>any day	 Standby £15 8hr unit
Mon-Fri	 Standby £1.88/hour
Sat	 Standby £2.17/hour
Sun	 Standby £2.50/hour
Holiday	 Standby £2.50/hour
Maximum 7 hoursMaximum 7 hours</v>
      </c>
      <c r="L58" t="str">
        <f>Table1[[#This Row],[Call Out ]]&amp;"Maximum 8 hours"</f>
        <v>any day	 Call Out £32 Unit
Maximum 8 hoursMaximum 8 hours</v>
      </c>
      <c r="M58" t="str">
        <f>Table1[[#This Row],[Overtime ]]&amp;"Maximum 9 hours"</f>
        <v>Mon-Fri 	OT 1.5 X Hourly Rate
Sat 	OT 1.5 X Hourly Rate
Sun	 OT 2.0 X Hourly Rate
Holiday 	OT 2.0 X Hourly Rate
Mobile Engineer Bus Travel 	any day	 OT 1.0 X Hourly Rate
Maximum 5 hoursMaximum 9 hours</v>
      </c>
      <c r="N58" t="str">
        <f>Table1[[#This Row],[Shift]]&amp;"Maximum 10 hours"</f>
        <v>Maximum 10 hoursMaximum 10 hours</v>
      </c>
    </row>
    <row r="59" spans="1:14" ht="90" x14ac:dyDescent="0.25">
      <c r="A59" s="2">
        <v>58</v>
      </c>
      <c r="B59" t="s">
        <v>63</v>
      </c>
      <c r="C59" s="3" t="s">
        <v>104</v>
      </c>
      <c r="D59" s="3" t="s">
        <v>119</v>
      </c>
      <c r="E59" s="3" t="s">
        <v>211</v>
      </c>
      <c r="F59" s="4" t="s">
        <v>82</v>
      </c>
      <c r="K59" t="str">
        <f>Table1[[#This Row],[Standby ]]&amp;"Maximum 7 hours"</f>
        <v>any day	 Standby £15 8hr unit
Mon-Fri	 Standby £1.88/hour
Sat	 Standby £2.17/hour
Sun	 Standby £2.50/hour
Holiday	 Standby £2.50/hour
Maximum 7 hoursMaximum 7 hours</v>
      </c>
      <c r="L59" t="str">
        <f>Table1[[#This Row],[Call Out ]]&amp;"Maximum 8 hours"</f>
        <v>any day	 Call Out £32 Unit
Maximum 8 hoursMaximum 8 hours</v>
      </c>
      <c r="M59" t="str">
        <f>Table1[[#This Row],[Overtime ]]&amp;"Maximum 9 hours"</f>
        <v>Mon-Fri	 OT 1.5 X Hourly Rate
Sat-Sun	 OT 2.0 X Hourly Rate
Holiday 	OT 2.0 X Hourly Rate
Maximum 5 hoursMaximum 9 hours</v>
      </c>
      <c r="N59" t="str">
        <f>Table1[[#This Row],[Shift]]&amp;"Maximum 10 hours"</f>
        <v>Maximum 10 hoursMaximum 10 hours</v>
      </c>
    </row>
    <row r="60" spans="1:14" ht="90" x14ac:dyDescent="0.25">
      <c r="A60" s="2">
        <v>59</v>
      </c>
      <c r="B60" t="s">
        <v>64</v>
      </c>
      <c r="C60" s="3" t="s">
        <v>102</v>
      </c>
      <c r="D60" s="3" t="s">
        <v>202</v>
      </c>
      <c r="E60" s="3" t="s">
        <v>229</v>
      </c>
      <c r="F60" s="4" t="s">
        <v>82</v>
      </c>
      <c r="K60" t="str">
        <f>Table1[[#This Row],[Standby ]]&amp;"Maximum 7 hours"</f>
        <v>Mon-Fri	 Standby £30
Sat-Sun	 Standby £50
Holiday (not incl Special Holidays)	 Standby £30
Special Holidays	 Standby £70
Maximum 7 hoursMaximum 7 hours</v>
      </c>
      <c r="L60" t="str">
        <f>Table1[[#This Row],[Call Out ]]&amp;"Maximum 8 hours"</f>
        <v>Mon-Fri	 Call Out 1.25 X Hourly Rate
Sat-Sun	 Call Out 1.5 X Hourly Rate
Holiday (not incl Special Holidays)	 Call Out 1.25 X Hourly Rate
Special Holidays	 Call Out 2.0 X Hourly Rate
Maximum 8 hoursMaximum 8 hours</v>
      </c>
      <c r="M60" t="str">
        <f>Table1[[#This Row],[Overtime ]]&amp;"Maximum 9 hours"</f>
        <v>Mon-Fri	 OT 1.0 X Hourly Rate
Sat-Sun	 OT 1.5 X Hourly Rate
Holiday (not incl Special Holidays) 	OT 1.0 X Hourly Rate
Special Holidays	 OT 2.0 X Hourly Rate
Maximum 5 hoursMaximum 9 hours</v>
      </c>
      <c r="N60" t="str">
        <f>Table1[[#This Row],[Shift]]&amp;"Maximum 10 hours"</f>
        <v>Maximum 10 hoursMaximum 10 hours</v>
      </c>
    </row>
    <row r="61" spans="1:14" ht="75" x14ac:dyDescent="0.25">
      <c r="A61" s="2">
        <v>60</v>
      </c>
      <c r="B61" t="s">
        <v>65</v>
      </c>
      <c r="C61" s="3" t="s">
        <v>103</v>
      </c>
      <c r="D61" s="3" t="s">
        <v>230</v>
      </c>
      <c r="E61" s="3" t="s">
        <v>231</v>
      </c>
      <c r="F61" s="4" t="s">
        <v>82</v>
      </c>
      <c r="K61" t="str">
        <f>Table1[[#This Row],[Standby ]]&amp;"Maximum 7 hours"</f>
        <v>Mon-Fri	 Standby £30
Sat-Sun 	Standby £50
Holiday	 Standby £70
Maximum 7 hoursMaximum 7 hours</v>
      </c>
      <c r="L61" t="str">
        <f>Table1[[#This Row],[Call Out ]]&amp;"Maximum 8 hours"</f>
        <v>any day	Call Out 1.0 X Hourly Rate Message/Control: If less than 3 hours, enter 3 hours
any day	Call Out £40
Maximum 8 hoursMaximum 8 hours</v>
      </c>
      <c r="M61" t="str">
        <f>Table1[[#This Row],[Overtime ]]&amp;"Maximum 9 hours"</f>
        <v>Mon-Fri 	OT 1.25 X Hourly Rate
Sat-Sun 	OT 1.5 X Hourly Rate
Holiday	 OT 2.0 X Hourly Rate
Maximum 5 hoursMaximum 9 hours</v>
      </c>
      <c r="N61" t="str">
        <f>Table1[[#This Row],[Shift]]&amp;"Maximum 10 hours"</f>
        <v>Maximum 10 hoursMaximum 10 hours</v>
      </c>
    </row>
    <row r="62" spans="1:14" ht="30" x14ac:dyDescent="0.25">
      <c r="A62" s="2">
        <v>61</v>
      </c>
      <c r="B62" t="s">
        <v>66</v>
      </c>
      <c r="C62" s="3" t="s">
        <v>194</v>
      </c>
      <c r="D62" s="3" t="s">
        <v>232</v>
      </c>
      <c r="E62" s="3" t="s">
        <v>233</v>
      </c>
      <c r="F62" s="4" t="s">
        <v>82</v>
      </c>
      <c r="K62" t="str">
        <f>Table1[[#This Row],[Standby ]]&amp;"Maximum 7 hours"</f>
        <v>any day 	Standby 0.1 X Hourly Rate
Maximum 7 hoursMaximum 7 hours</v>
      </c>
      <c r="L62" t="str">
        <f>Table1[[#This Row],[Call Out ]]&amp;"Maximum 8 hours"</f>
        <v>any day 	Call Out 1.2 X Hourly Rate
Maximum 8 hoursMaximum 8 hours</v>
      </c>
      <c r="M62" t="str">
        <f>Table1[[#This Row],[Overtime ]]&amp;"Maximum 9 hours"</f>
        <v>any day 	OT 1.5 X Hourly Rate
Maximum 5 hoursMaximum 9 hours</v>
      </c>
      <c r="N62" t="str">
        <f>Table1[[#This Row],[Shift]]&amp;"Maximum 10 hours"</f>
        <v>Maximum 10 hoursMaximum 10 hours</v>
      </c>
    </row>
    <row r="63" spans="1:14" ht="105" x14ac:dyDescent="0.25">
      <c r="A63" s="2">
        <v>62</v>
      </c>
      <c r="B63" t="s">
        <v>67</v>
      </c>
      <c r="C63" s="3" t="s">
        <v>102</v>
      </c>
      <c r="D63" s="3" t="s">
        <v>234</v>
      </c>
      <c r="E63" s="3" t="s">
        <v>235</v>
      </c>
      <c r="F63" s="4" t="s">
        <v>82</v>
      </c>
      <c r="K63" t="str">
        <f>Table1[[#This Row],[Standby ]]&amp;"Maximum 7 hours"</f>
        <v>Mon-Fri	 Standby £30
Sat-Sun	 Standby £50
Holiday (not incl Special Holidays)	 Standby £30
Special Holidays	 Standby £70
Maximum 7 hoursMaximum 7 hours</v>
      </c>
      <c r="L63" t="str">
        <f>Table1[[#This Row],[Call Out ]]&amp;"Maximum 8 hours"</f>
        <v>Mon-Fri 	Call Out 1.25 X Hourly Rate
Sat-Sun	 Call Out 1.5 X Hourly Rate
Holiday	 Call Out 2.0 X Hourly Rate
Maximum 8 hoursMaximum 8 hours</v>
      </c>
      <c r="M63" t="str">
        <f>Table1[[#This Row],[Overtime ]]&amp;"Maximum 9 hours"</f>
        <v>Sat-Sun 	OT 1.5 X Hourly Rate
Holiday (not incl Special Holidays) 	OT 1.0 X Hourly Rate
Special Holidays	 OT 2.0 X Hourly Rate
Mobile Engineer Bus Travel 	any day	 OT 1.0 X Hourly Rate
Maximum 5 hoursMaximum 9 hours</v>
      </c>
      <c r="N63" t="str">
        <f>Table1[[#This Row],[Shift]]&amp;"Maximum 10 hours"</f>
        <v>Maximum 10 hoursMaximum 10 hours</v>
      </c>
    </row>
    <row r="64" spans="1:14" ht="60" x14ac:dyDescent="0.25">
      <c r="A64" s="2">
        <v>63</v>
      </c>
      <c r="B64" t="s">
        <v>68</v>
      </c>
      <c r="C64" s="3" t="s">
        <v>236</v>
      </c>
      <c r="D64" s="3" t="s">
        <v>204</v>
      </c>
      <c r="E64" s="3" t="s">
        <v>205</v>
      </c>
      <c r="F64" s="4" t="s">
        <v>82</v>
      </c>
      <c r="K64" t="str">
        <f>Table1[[#This Row],[Standby ]]&amp;"Maximum 7 hours"</f>
        <v>any day Standby 1.0 Hourly Rate
Message/Control: Can only enter 1 hour per day Maximum 7 hoursMaximum 7 hours</v>
      </c>
      <c r="L64" t="str">
        <f>Table1[[#This Row],[Call Out ]]&amp;"Maximum 8 hours"</f>
        <v>Mon-Fri	 Call Out 1.5 X Hourly Rate
Sat-Sun	 Call Out 2.0 X Hourly Rate
Holiday	 Call Out 2.0 X Hourly Rate
Maximum 8 hoursMaximum 8 hours</v>
      </c>
      <c r="M64" t="str">
        <f>Table1[[#This Row],[Overtime ]]&amp;"Maximum 9 hours"</f>
        <v>Mon-Fri	 OT 1.5 X Hourly Rate
Sat-Sun	 OT 2.0 X Hourly Rate
Holiday	 OT 2.0 X Hourly Rate
Maximum 5 hoursMaximum 9 hours</v>
      </c>
      <c r="N64" t="str">
        <f>Table1[[#This Row],[Shift]]&amp;"Maximum 10 hours"</f>
        <v>Maximum 10 hoursMaximum 10 hours</v>
      </c>
    </row>
    <row r="65" spans="1:14" ht="75" x14ac:dyDescent="0.25">
      <c r="A65" s="2">
        <v>64</v>
      </c>
      <c r="B65" t="s">
        <v>69</v>
      </c>
      <c r="C65" s="11" t="s">
        <v>70</v>
      </c>
      <c r="D65" s="11" t="s">
        <v>70</v>
      </c>
      <c r="E65" s="3" t="s">
        <v>237</v>
      </c>
      <c r="F65" s="4" t="s">
        <v>82</v>
      </c>
      <c r="K65" t="str">
        <f>Table1[[#This Row],[Standby ]]&amp;"Maximum 7 hours"</f>
        <v>N/A DOES NOT WORK STANDBYMaximum 7 hours</v>
      </c>
      <c r="L65" t="str">
        <f>Table1[[#This Row],[Call Out ]]&amp;"Maximum 8 hours"</f>
        <v>N/A DOES NOT WORK STANDBYMaximum 8 hours</v>
      </c>
      <c r="M65" t="str">
        <f>Table1[[#This Row],[Overtime ]]&amp;"Maximum 9 hours"</f>
        <v>Mon-Fri	 OT 1.3 X Hourly Rate
Sat	 OT 1.5 X Hourly Rate
Sun	 OT 2.0 X Hourly Rate
Holiday	 OT 2.0 X Hourly Rate
Maximum 5 hoursMaximum 9 hours</v>
      </c>
      <c r="N65" t="str">
        <f>Table1[[#This Row],[Shift]]&amp;"Maximum 10 hours"</f>
        <v>Maximum 10 hoursMaximum 10 hours</v>
      </c>
    </row>
    <row r="66" spans="1:14" ht="30" x14ac:dyDescent="0.25">
      <c r="A66" s="2">
        <v>65</v>
      </c>
      <c r="B66" t="s">
        <v>71</v>
      </c>
      <c r="C66" s="3" t="s">
        <v>98</v>
      </c>
      <c r="D66" s="3" t="s">
        <v>118</v>
      </c>
      <c r="E66" s="3" t="s">
        <v>150</v>
      </c>
      <c r="F66" s="4" t="s">
        <v>82</v>
      </c>
      <c r="K66" t="str">
        <f>Table1[[#This Row],[Standby ]]&amp;"Maximum 7 hours"</f>
        <v>any day	 Standby £18
Maximum 7 hoursMaximum 7 hours</v>
      </c>
      <c r="L66" t="str">
        <f>Table1[[#This Row],[Call Out ]]&amp;"Maximum 8 hours"</f>
        <v>any day	Call Out £18/hour
Maximum 8 hoursMaximum 8 hours</v>
      </c>
      <c r="M66" t="str">
        <f>Table1[[#This Row],[Overtime ]]&amp;"Maximum 9 hours"</f>
        <v>any day 	OT £18/hr
Maximum 5 hoursMaximum 9 hours</v>
      </c>
      <c r="N66" t="str">
        <f>Table1[[#This Row],[Shift]]&amp;"Maximum 10 hours"</f>
        <v>Maximum 10 hoursMaximum 10 hours</v>
      </c>
    </row>
    <row r="67" spans="1:14" ht="75" x14ac:dyDescent="0.25">
      <c r="A67" s="2">
        <v>66</v>
      </c>
      <c r="B67" t="s">
        <v>72</v>
      </c>
      <c r="C67" s="3" t="s">
        <v>194</v>
      </c>
      <c r="D67" s="3" t="s">
        <v>208</v>
      </c>
      <c r="E67" s="3" t="s">
        <v>237</v>
      </c>
      <c r="F67" s="4" t="s">
        <v>82</v>
      </c>
      <c r="K67" t="str">
        <f>Table1[[#This Row],[Standby ]]&amp;"Maximum 7 hours"</f>
        <v>any day 	Standby 0.1 X Hourly Rate
Maximum 7 hoursMaximum 7 hours</v>
      </c>
      <c r="L67" t="str">
        <f>Table1[[#This Row],[Call Out ]]&amp;"Maximum 8 hours"</f>
        <v>Mon-Fri	 Call Out 1.5 X Hourly Rate
Sat	 Call Out 1.5 X Hourly Rate
Sun	 Call Out 2.0 X Hourly Rate
Holiday	 Call Out 2.0 X Hourly Rate
Maximum 8 hoursMaximum 8 hours</v>
      </c>
      <c r="M67" t="str">
        <f>Table1[[#This Row],[Overtime ]]&amp;"Maximum 9 hours"</f>
        <v>Mon-Fri	 OT 1.3 X Hourly Rate
Sat	 OT 1.5 X Hourly Rate
Sun	 OT 2.0 X Hourly Rate
Holiday	 OT 2.0 X Hourly Rate
Maximum 5 hoursMaximum 9 hours</v>
      </c>
      <c r="N67" t="str">
        <f>Table1[[#This Row],[Shift]]&amp;"Maximum 10 hours"</f>
        <v>Maximum 10 hoursMaximum 10 hours</v>
      </c>
    </row>
    <row r="68" spans="1:14" ht="75" x14ac:dyDescent="0.25">
      <c r="A68" s="2">
        <v>67</v>
      </c>
      <c r="B68" t="s">
        <v>73</v>
      </c>
      <c r="C68" s="3" t="s">
        <v>101</v>
      </c>
      <c r="D68" s="3" t="s">
        <v>199</v>
      </c>
      <c r="E68" s="3" t="s">
        <v>238</v>
      </c>
      <c r="F68" s="4" t="s">
        <v>82</v>
      </c>
      <c r="K68" t="str">
        <f>Table1[[#This Row],[Standby ]]&amp;"Maximum 7 hours"</f>
        <v>Mon-Fri	 Standby £30
Sat-Sun	 Standby £50
Holiday (not incl Special Holidays) 	Standby £50
Special Holidays	 Standby £70
Maximum 7 hoursMaximum 7 hours</v>
      </c>
      <c r="L68" t="str">
        <f>Table1[[#This Row],[Call Out ]]&amp;"Maximum 8 hours"</f>
        <v>Mon-Fri	 Call Out 1.25 X Hourly Rate
Sat-Sun	 Call Out 1.5 X Hourly Rate
Holiday	 Call Out 2.0 X Hourly Rate
Maximum 8 hoursMaximum 8 hours</v>
      </c>
      <c r="M68" t="str">
        <f>Table1[[#This Row],[Overtime ]]&amp;"Maximum 9 hours"</f>
        <v>Mon-Fri	 OT 1.25 X Hourly Rate
Sat-Sun	 OT 1.5 X Hourly Rate
Holiday OT 2.0 X Hourly Rate
Maximum 5 hoursMaximum 9 hours</v>
      </c>
      <c r="N68" t="str">
        <f>Table1[[#This Row],[Shift]]&amp;"Maximum 10 hours"</f>
        <v>Maximum 10 hoursMaximum 10 hours</v>
      </c>
    </row>
    <row r="69" spans="1:14" ht="60" x14ac:dyDescent="0.25">
      <c r="A69" s="2">
        <v>68</v>
      </c>
      <c r="B69" t="s">
        <v>74</v>
      </c>
      <c r="C69" s="3" t="s">
        <v>100</v>
      </c>
      <c r="D69" s="3" t="s">
        <v>123</v>
      </c>
      <c r="E69" s="3" t="s">
        <v>239</v>
      </c>
      <c r="F69" s="4" t="s">
        <v>82</v>
      </c>
      <c r="K69" t="str">
        <f>Table1[[#This Row],[Standby ]]&amp;"Maximum 7 hours"</f>
        <v>any day 	Standby £25.74/hr
Maximum 7 hoursMaximum 7 hours</v>
      </c>
      <c r="L69" t="str">
        <f>Table1[[#This Row],[Call Out ]]&amp;"Maximum 8 hours"</f>
        <v>any day	 Call Out £17.50/hour
Maximum 8 hoursMaximum 8 hours</v>
      </c>
      <c r="M69" t="str">
        <f>Table1[[#This Row],[Overtime ]]&amp;"Maximum 9 hours"</f>
        <v>Mon-Fri	 OT 1.4 X Hourly Rate
Sat-Sun 	OT 1.5 X Hourly Rate
Holiday 	OT 1.5 X Hourly Rate
Maximum 5 hoursMaximum 9 hours</v>
      </c>
      <c r="N69" t="str">
        <f>Table1[[#This Row],[Shift]]&amp;"Maximum 10 hours"</f>
        <v>Maximum 10 hoursMaximum 10 hours</v>
      </c>
    </row>
    <row r="70" spans="1:14" ht="135" x14ac:dyDescent="0.25">
      <c r="A70" s="2">
        <v>69</v>
      </c>
      <c r="B70" t="s">
        <v>75</v>
      </c>
      <c r="C70" s="3" t="s">
        <v>99</v>
      </c>
      <c r="D70" s="3" t="s">
        <v>120</v>
      </c>
      <c r="E70" s="3" t="s">
        <v>240</v>
      </c>
      <c r="F70" s="4" t="s">
        <v>82</v>
      </c>
      <c r="K70" t="str">
        <f>Table1[[#This Row],[Standby ]]&amp;"Maximum 7 hours"</f>
        <v>Mon-Fri	 Standby £15 8hr unit
Sat 	Standby £17 8hr unit
Sun	 Standby £20 8hr unit
Holiday	 Standby £20 8hr unit
Maximum 7 hoursMaximum 7 hours</v>
      </c>
      <c r="L70" t="str">
        <f>Table1[[#This Row],[Call Out ]]&amp;"Maximum 8 hours"</f>
        <v>any day 	Call Out £32 Unit
Maximum 8 hoursMaximum 8 hours</v>
      </c>
      <c r="M70" t="str">
        <f>Table1[[#This Row],[Overtime ]]&amp;"Maximum 9 hours"</f>
        <v>Mon-Fri	 OT 1.5 X Hourly Rate Overtime w/Shift Prem
Sat-Sun	 OT 2.0 X Hourly Rate Overtime w/Shift Prem
Holiday	 OT 2.0 X Hourly Rate Overtime Unschedule Holiday w/Shift Prem
Holiday 	OT 2.0 X Hourly Rate noSP Overtime Scheduled Holiday no Shift Prem
Maximum 5 hoursMaximum 9 hours</v>
      </c>
      <c r="N70" t="str">
        <f>Table1[[#This Row],[Shift]]&amp;"Maximum 10 hours"</f>
        <v>Maximum 10 hoursMaximum 10 hours</v>
      </c>
    </row>
    <row r="71" spans="1:14" ht="60" x14ac:dyDescent="0.25">
      <c r="A71" s="2">
        <v>70</v>
      </c>
      <c r="B71" t="s">
        <v>76</v>
      </c>
      <c r="C71" s="3" t="s">
        <v>98</v>
      </c>
      <c r="D71" s="3" t="s">
        <v>241</v>
      </c>
      <c r="E71" s="3" t="s">
        <v>242</v>
      </c>
      <c r="F71" s="4" t="s">
        <v>82</v>
      </c>
      <c r="K71" t="str">
        <f>Table1[[#This Row],[Standby ]]&amp;"Maximum 7 hours"</f>
        <v>any day	 Standby £18
Maximum 7 hoursMaximum 7 hours</v>
      </c>
      <c r="L71" t="str">
        <f>Table1[[#This Row],[Call Out ]]&amp;"Maximum 8 hours"</f>
        <v>Mon-Fri	 Call Out 1.5 X Hourly Rate
Sat-Sun 	Call Out 2.0 X Hourly Rate
Holiday	 Call Out 2.0 X Hourly Rate 
Maximum 8 hoursMaximum 8 hours</v>
      </c>
      <c r="M71" t="str">
        <f>Table1[[#This Row],[Overtime ]]&amp;"Maximum 9 hours"</f>
        <v>Mon-Fri	 OT 1.5 X Hourly Rate
Sat-Sun 	OT 2.0 X Hourly Rate
Holiday 	OT 2.0 X Hourly Rate
Maximum 5 hoursMaximum 9 hours</v>
      </c>
      <c r="N71" t="str">
        <f>Table1[[#This Row],[Shift]]&amp;"Maximum 10 hours"</f>
        <v>Maximum 10 hoursMaximum 10 hours</v>
      </c>
    </row>
    <row r="72" spans="1:14" ht="120" x14ac:dyDescent="0.25">
      <c r="A72" s="2">
        <v>71</v>
      </c>
      <c r="B72" t="s">
        <v>77</v>
      </c>
      <c r="C72" s="3" t="s">
        <v>97</v>
      </c>
      <c r="D72" s="4" t="s">
        <v>78</v>
      </c>
      <c r="E72" s="3" t="s">
        <v>243</v>
      </c>
      <c r="F72" s="4" t="s">
        <v>82</v>
      </c>
      <c r="K72" t="str">
        <f>Table1[[#This Row],[Standby ]]&amp;"Maximum 7 hours"</f>
        <v>Mon-Fri 	Standby £34.29
Sat-Sun 	Standby £52.55
Holiday	 Standby £52.55
Maximum 7 hoursMaximum 7 hours</v>
      </c>
      <c r="L72" t="str">
        <f>Table1[[#This Row],[Call Out ]]&amp;"Maximum 8 hours"</f>
        <v>noneMaximum 8 hours</v>
      </c>
      <c r="M72" t="str">
        <f>Table1[[#This Row],[Overtime ]]&amp;"Maximum 9 hours"</f>
        <v>Mon-Fri	 OT 1.5 X Hourly Rate
Sat	 OT 1.5 X Hourly Rate Overtime Saturday 1st 4 hours
Sat	 OT 2.0 X Hourly Rate Overtime Saturday 5th Hour Plus
Sun	 OT 2.0 X Hourly Rate
Holiday	 OT 2.0 X Hourly Rate
Maximum 5 hoursMaximum 9 hours</v>
      </c>
      <c r="N72" t="str">
        <f>Table1[[#This Row],[Shift]]&amp;"Maximum 10 hours"</f>
        <v>Maximum 10 hoursMaximum 10 hours</v>
      </c>
    </row>
    <row r="73" spans="1:14" ht="60" x14ac:dyDescent="0.25">
      <c r="A73" s="2">
        <v>72</v>
      </c>
      <c r="B73" t="s">
        <v>79</v>
      </c>
      <c r="C73" s="3" t="s">
        <v>244</v>
      </c>
      <c r="D73" s="11" t="s">
        <v>232</v>
      </c>
      <c r="E73" s="3" t="s">
        <v>245</v>
      </c>
      <c r="F73" s="4" t="s">
        <v>84</v>
      </c>
      <c r="K73" t="str">
        <f>Table1[[#This Row],[Standby ]]&amp;"Maximum 7 hours"</f>
        <v>any day	 Standby 0.1 X Hourly Rate - REMOVED
any day	 Standby £50
Maximum 7 hoursMaximum 7 hours</v>
      </c>
      <c r="L73" t="str">
        <f>Table1[[#This Row],[Call Out ]]&amp;"Maximum 8 hours"</f>
        <v>any day 	Call Out 1.2 X Hourly Rate
Maximum 8 hoursMaximum 8 hours</v>
      </c>
      <c r="M73" t="str">
        <f>Table1[[#This Row],[Overtime ]]&amp;"Maximum 9 hours"</f>
        <v>any day	 OT 1.3 X Hourly Rate
Mobile Engineer Bus Travel	 any day 	OT 1.0 X Hourly Rate
Maximum 5 hoursMaximum 9 hours</v>
      </c>
      <c r="N73" t="str">
        <f>Table1[[#This Row],[Shift]]&amp;"Maximum 10 hours"</f>
        <v>any day	 Night Shift PremiumMaximum 10 hoursMaximum 10 hours</v>
      </c>
    </row>
    <row r="74" spans="1:14" ht="75" x14ac:dyDescent="0.25">
      <c r="A74" s="2">
        <v>73</v>
      </c>
      <c r="B74" t="s">
        <v>80</v>
      </c>
      <c r="C74" s="3" t="s">
        <v>96</v>
      </c>
      <c r="D74" s="3" t="s">
        <v>230</v>
      </c>
      <c r="E74" s="3" t="s">
        <v>209</v>
      </c>
      <c r="F74" s="4" t="s">
        <v>82</v>
      </c>
      <c r="K74" t="str">
        <f>Table1[[#This Row],[Standby ]]&amp;"Maximum 7 hours"</f>
        <v>Mon-Fri 	Standby £30
Sat	 Standby £50
Sun 	Standby £70
Holiday	 Standby £70
Maximum 7 hoursMaximum 7 hours</v>
      </c>
      <c r="L74" t="str">
        <f>Table1[[#This Row],[Call Out ]]&amp;"Maximum 8 hours"</f>
        <v>any day	Call Out 1.0 X Hourly Rate Message/Control: If less than 3 hours, enter 3 hours
any day	Call Out £40
Maximum 8 hoursMaximum 8 hours</v>
      </c>
      <c r="M74" t="str">
        <f>Table1[[#This Row],[Overtime ]]&amp;"Maximum 9 hours"</f>
        <v>Mon-Fri	 OT 1.5 X Hourly Rate
Sat	 OT 1.5 X Hourly Rate
Sun	 OT 2.0 X Hourly Rate
Holiday	 OT 2.0 X Hourly Rate
Maximum 5 hoursMaximum 9 hours</v>
      </c>
      <c r="N74" t="str">
        <f>Table1[[#This Row],[Shift]]&amp;"Maximum 10 hours"</f>
        <v>Maximum 10 hoursMaximum 10 hours</v>
      </c>
    </row>
    <row r="75" spans="1:14" ht="120" x14ac:dyDescent="0.25">
      <c r="A75" s="2">
        <v>74</v>
      </c>
      <c r="B75" t="s">
        <v>81</v>
      </c>
      <c r="C75" s="3" t="s">
        <v>95</v>
      </c>
      <c r="D75" s="3" t="s">
        <v>246</v>
      </c>
      <c r="E75" s="3" t="s">
        <v>247</v>
      </c>
      <c r="F75" s="4" t="s">
        <v>82</v>
      </c>
      <c r="K75" t="str">
        <f>Table1[[#This Row],[Standby ]]&amp;"Maximum 7 hours"</f>
        <v>Wkdays £30
Wkends £50
Bank Hols £70 per 24 hrs. 
Maximum 7 hoursMaximum 7 hours</v>
      </c>
      <c r="L75" t="str">
        <f>Table1[[#This Row],[Call Out ]]&amp;"Maximum 8 hours"</f>
        <v>£40 call out payment plus paid for hours worked.  Min 3 hrs paid, 3 hrs or more paid to nearest 15 mins.
Weekdays Call-out at T1.25,
Weekends Call-out at T1.5
Bank Hols (5 specified days as per Standby) at T2.0 per Hourly Rate.  
Maximum 8 hoursMaximum 8 hours</v>
      </c>
      <c r="M75" t="str">
        <f>Table1[[#This Row],[Overtime ]]&amp;"Maximum 9 hours"</f>
        <v>1.33 x Hourly Rate for the first two hours OT of any week day.
1.5 x Hourly Rate for any subsequent hours that weekday.
1.5 x Hourly Rate for any Saturday hours
2 x Hourly Rate for and Sunday hours.
Maximum 5 hoursMaximum 9 hours</v>
      </c>
      <c r="N75" t="str">
        <f>Table1[[#This Row],[Shift]]&amp;"Maximum 10 hours"</f>
        <v>Maximum 10 hoursMaximum 10 hours</v>
      </c>
    </row>
  </sheetData>
  <autoFilter ref="K1:K75" xr:uid="{BBA6A4AA-F164-47C9-BE60-B8780E96747D}"/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 Payment Terms Explained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Prasad</dc:creator>
  <cp:lastModifiedBy>Ragavan, Pravin Kumar</cp:lastModifiedBy>
  <dcterms:created xsi:type="dcterms:W3CDTF">2025-03-24T09:46:48Z</dcterms:created>
  <dcterms:modified xsi:type="dcterms:W3CDTF">2025-03-28T08:30:45Z</dcterms:modified>
</cp:coreProperties>
</file>