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e Wealth Mgmt\Desktop\Data Analytics\Excel Homework\"/>
    </mc:Choice>
  </mc:AlternateContent>
  <xr:revisionPtr revIDLastSave="0" documentId="8_{1588B8B7-D37F-40AB-91B1-5A9C3FB80D3F}" xr6:coauthVersionLast="40" xr6:coauthVersionMax="40" xr10:uidLastSave="{00000000-0000-0000-0000-000000000000}"/>
  <bookViews>
    <workbookView xWindow="-120" yWindow="-120" windowWidth="20730" windowHeight="11280" xr2:uid="{00000000-000D-0000-FFFF-FFFF00000000}"/>
  </bookViews>
  <sheets>
    <sheet name="Raw Data" sheetId="1" r:id="rId1"/>
    <sheet name="Outcome Count - Parent Category" sheetId="3" r:id="rId2"/>
    <sheet name="Outcome Count - Sub Category" sheetId="4" r:id="rId3"/>
    <sheet name="Outcome Count - Date Launched" sheetId="6" r:id="rId4"/>
    <sheet name="Bonus" sheetId="7" r:id="rId5"/>
  </sheets>
  <calcPr calcId="191029"/>
  <pivotCaches>
    <pivotCache cacheId="25" r:id="rId6"/>
    <pivotCache cacheId="3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7" l="1"/>
  <c r="H12" i="7"/>
  <c r="H11" i="7"/>
  <c r="H10" i="7"/>
  <c r="H9" i="7"/>
  <c r="H8" i="7"/>
  <c r="H7" i="7"/>
  <c r="H6" i="7"/>
  <c r="H5" i="7"/>
  <c r="H4" i="7"/>
  <c r="H3" i="7"/>
  <c r="H2" i="7"/>
  <c r="G13" i="7"/>
  <c r="G12" i="7"/>
  <c r="G11" i="7"/>
  <c r="G10" i="7"/>
  <c r="G9" i="7"/>
  <c r="G8" i="7"/>
  <c r="G7" i="7"/>
  <c r="G6" i="7"/>
  <c r="G5" i="7"/>
  <c r="G4" i="7"/>
  <c r="G3" i="7"/>
  <c r="G2" i="7"/>
  <c r="F13" i="7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4" i="7"/>
  <c r="C4" i="7"/>
  <c r="C5" i="7" s="1"/>
  <c r="D13" i="7"/>
  <c r="D5" i="7"/>
  <c r="D6" i="7" s="1"/>
  <c r="D7" i="7" s="1"/>
  <c r="D3" i="7"/>
  <c r="D2" i="7"/>
  <c r="C13" i="7"/>
  <c r="B12" i="7"/>
  <c r="B11" i="7"/>
  <c r="B10" i="7"/>
  <c r="B9" i="7"/>
  <c r="B8" i="7"/>
  <c r="B7" i="7"/>
  <c r="B6" i="7"/>
  <c r="B5" i="7"/>
  <c r="B4" i="7"/>
  <c r="B3" i="7"/>
  <c r="C3" i="7"/>
  <c r="C2" i="7"/>
  <c r="B13" i="7"/>
  <c r="B2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20" i="6"/>
  <c r="C6" i="7" l="1"/>
  <c r="C7" i="7"/>
  <c r="C8" i="7" s="1"/>
  <c r="D8" i="7"/>
  <c r="D9" i="7" l="1"/>
  <c r="D10" i="7" s="1"/>
  <c r="C9" i="7"/>
  <c r="C10" i="7" s="1"/>
  <c r="D11" i="7" l="1"/>
  <c r="D12" i="7" s="1"/>
  <c r="C11" i="7"/>
  <c r="C12" i="7" s="1"/>
</calcChain>
</file>

<file path=xl/sharedStrings.xml><?xml version="1.0" encoding="utf-8"?>
<sst xmlns="http://schemas.openxmlformats.org/spreadsheetml/2006/main" count="24820" uniqueCount="8400">
  <si>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</si>
  <si>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</si>
  <si>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</si>
  <si>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</si>
  <si>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</si>
  <si>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</si>
  <si>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</si>
  <si>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</si>
  <si>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</si>
  <si>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</si>
  <si>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</si>
  <si>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</si>
  <si>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</si>
  <si>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</si>
  <si>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</si>
  <si>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</si>
  <si>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</si>
  <si>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</si>
  <si>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</si>
  <si>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</si>
  <si>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</si>
  <si>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</si>
  <si>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</si>
  <si>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</si>
  <si>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</si>
  <si>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</si>
  <si>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</si>
  <si>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</si>
  <si>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</si>
  <si>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</si>
  <si>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</si>
  <si>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</si>
  <si>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</si>
  <si>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</si>
  <si>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</si>
  <si>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</si>
  <si>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</si>
  <si>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</si>
  <si>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</si>
  <si>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</si>
  <si>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</si>
  <si>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</si>
  <si>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</si>
  <si>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</si>
  <si>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</si>
  <si>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</si>
  <si>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</si>
  <si>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</si>
  <si>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</si>
  <si>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</si>
  <si>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</si>
  <si>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</si>
  <si>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</si>
  <si>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</si>
  <si>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</si>
  <si>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</si>
  <si>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</si>
  <si>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</si>
  <si>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</si>
  <si>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</si>
  <si>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</si>
  <si>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</si>
  <si>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</si>
  <si>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</si>
  <si>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</si>
  <si>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</si>
  <si>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</si>
  <si>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</si>
  <si>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</si>
  <si>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</si>
  <si>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</si>
  <si>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</si>
  <si>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</si>
  <si>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</si>
  <si>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</si>
  <si>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</si>
  <si>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</si>
  <si>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</si>
  <si>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</si>
  <si>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</si>
  <si>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</si>
  <si>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</si>
  <si>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</si>
  <si>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</si>
  <si>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</si>
  <si>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</si>
  <si>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</si>
  <si>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</si>
  <si>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</si>
  <si>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</si>
  <si>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</si>
  <si>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</si>
  <si>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</si>
  <si>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</si>
  <si>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</si>
  <si>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</si>
  <si>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</si>
  <si>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</si>
  <si>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</si>
  <si>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</si>
  <si>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</si>
  <si>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</si>
  <si>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</si>
  <si>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</si>
  <si>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</si>
  <si>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</si>
  <si>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</si>
  <si>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</si>
  <si>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</si>
  <si>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</si>
  <si>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</si>
  <si>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</si>
  <si>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</si>
  <si>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</si>
  <si>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</si>
  <si>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</si>
  <si>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</si>
  <si>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</si>
  <si>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</si>
  <si>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</si>
  <si>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</si>
  <si>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</si>
  <si>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</si>
  <si>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</si>
  <si>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</si>
  <si>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</si>
  <si>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</si>
  <si>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</si>
  <si>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</si>
  <si>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</si>
  <si>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</si>
  <si>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</si>
  <si>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</si>
  <si>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</si>
  <si>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</si>
  <si>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</si>
  <si>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</si>
  <si>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</si>
  <si>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</si>
  <si>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</si>
  <si>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</si>
  <si>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</si>
  <si>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</si>
  <si>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</si>
  <si>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</si>
  <si>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</si>
  <si>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</si>
  <si>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</si>
  <si>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</si>
  <si>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</si>
  <si>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</si>
  <si>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</si>
  <si>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</si>
  <si>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</si>
  <si>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</si>
  <si>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</si>
  <si>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</si>
  <si>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</si>
  <si>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</si>
  <si>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</si>
  <si>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</si>
  <si>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</si>
  <si>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</si>
  <si>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</si>
  <si>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</si>
  <si>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</si>
  <si>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</si>
  <si>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</si>
  <si>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</si>
  <si>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</si>
  <si>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</si>
  <si>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</si>
  <si>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</si>
  <si>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</si>
  <si>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</si>
  <si>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</si>
  <si>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</si>
  <si>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</si>
  <si>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</si>
  <si>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</si>
  <si>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</si>
  <si>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</si>
  <si>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</si>
  <si>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</si>
  <si>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</si>
  <si>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</si>
  <si>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</si>
  <si>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</si>
  <si>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</si>
  <si>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</si>
  <si>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</si>
  <si>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</si>
  <si>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</si>
  <si>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</si>
  <si>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</si>
  <si>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</si>
  <si>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</si>
  <si>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</si>
  <si>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</si>
  <si>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</si>
  <si>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</si>
  <si>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</si>
  <si>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</si>
  <si>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</si>
  <si>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</si>
  <si>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</si>
  <si>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</si>
  <si>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</si>
  <si>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</si>
  <si>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</si>
  <si>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</si>
  <si>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</si>
  <si>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</si>
  <si>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</si>
  <si>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</si>
  <si>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</si>
  <si>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</si>
  <si>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</si>
  <si>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</si>
  <si>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</si>
  <si>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</si>
  <si>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</si>
  <si>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</si>
  <si>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</si>
  <si>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</si>
  <si>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</si>
  <si>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</si>
  <si>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</si>
  <si>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</si>
  <si>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</si>
  <si>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</si>
  <si>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</si>
  <si>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</si>
  <si>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</si>
  <si>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</si>
  <si>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</si>
  <si>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</si>
  <si>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</si>
  <si>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</si>
  <si>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</si>
  <si>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</si>
  <si>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</si>
  <si>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</si>
  <si>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</si>
  <si>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</si>
  <si>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</si>
  <si>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</si>
  <si>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</si>
  <si>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</si>
  <si>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</si>
  <si>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</si>
  <si>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</si>
  <si>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</si>
  <si>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</si>
  <si>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</si>
  <si>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</si>
  <si>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</si>
  <si>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</si>
  <si>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</si>
  <si>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</si>
  <si>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</si>
  <si>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</si>
  <si>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</si>
  <si>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</si>
  <si>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</si>
  <si>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</si>
  <si>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</si>
  <si>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</si>
  <si>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</si>
  <si>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</si>
  <si>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</si>
  <si>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</si>
  <si>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</si>
  <si>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</si>
  <si>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</si>
  <si>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</si>
  <si>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</si>
  <si>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</si>
  <si>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</si>
  <si>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</si>
  <si>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</si>
  <si>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</si>
  <si>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</si>
  <si>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</si>
  <si>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</si>
  <si>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</si>
  <si>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</si>
  <si>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</si>
  <si>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</si>
  <si>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</si>
  <si>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</si>
  <si>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</si>
  <si>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</si>
  <si>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</si>
  <si>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</si>
  <si>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</si>
  <si>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</si>
  <si>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</si>
  <si>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</si>
  <si>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</si>
  <si>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</si>
  <si>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</si>
  <si>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</si>
  <si>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</si>
  <si>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</si>
  <si>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</si>
  <si>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</si>
  <si>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</si>
  <si>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</si>
  <si>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</si>
  <si>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</si>
  <si>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</si>
  <si>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</si>
  <si>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</si>
  <si>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</si>
  <si>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</si>
  <si>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</si>
  <si>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</si>
  <si>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</si>
  <si>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</si>
  <si>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</si>
  <si>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</si>
  <si>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</si>
  <si>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</si>
  <si>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</si>
  <si>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</si>
  <si>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</si>
  <si>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</si>
  <si>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</si>
  <si>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</si>
  <si>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</si>
  <si>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</si>
  <si>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</si>
  <si>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</si>
  <si>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</si>
  <si>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</si>
  <si>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</si>
  <si>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</si>
  <si>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</si>
  <si>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</si>
  <si>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</si>
  <si>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</si>
  <si>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</si>
  <si>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</si>
  <si>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</si>
  <si>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</si>
  <si>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</si>
  <si>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</si>
  <si>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</si>
  <si>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</si>
  <si>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</si>
  <si>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</si>
  <si>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</si>
  <si>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</si>
  <si>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</si>
  <si>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</si>
  <si>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</si>
  <si>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</si>
  <si>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</si>
  <si>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</si>
  <si>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</si>
  <si>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</si>
  <si>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</si>
  <si>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</si>
  <si>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</si>
  <si>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</si>
  <si>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</si>
  <si>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</si>
  <si>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</si>
  <si>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</si>
  <si>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</si>
  <si>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</si>
  <si>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</si>
  <si>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</si>
  <si>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</si>
  <si>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</si>
  <si>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</si>
  <si>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</si>
  <si>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</si>
  <si>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</si>
  <si>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</si>
  <si>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</si>
  <si>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</si>
  <si>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</si>
  <si>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</si>
  <si>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</si>
  <si>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</si>
  <si>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</si>
  <si>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</si>
  <si>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</si>
  <si>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</si>
  <si>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</si>
  <si>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</si>
  <si>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</si>
  <si>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</si>
  <si>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</si>
  <si>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</si>
  <si>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</si>
  <si>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</si>
  <si>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</si>
  <si>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</si>
  <si>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</si>
  <si>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</si>
  <si>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</si>
  <si>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</si>
  <si>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</si>
  <si>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</si>
  <si>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</si>
  <si>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</si>
  <si>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</si>
  <si>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</si>
  <si>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</si>
  <si>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</si>
  <si>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</si>
  <si>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</si>
  <si>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</si>
  <si>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</si>
  <si>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</si>
  <si>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</si>
  <si>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</si>
  <si>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</si>
  <si>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</si>
  <si>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</si>
  <si>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</si>
  <si>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</si>
  <si>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</si>
  <si>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</si>
  <si>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</si>
  <si>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</si>
  <si>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</si>
  <si>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</si>
  <si>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</si>
  <si>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</si>
  <si>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</si>
  <si>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</si>
  <si>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</si>
  <si>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</si>
  <si>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</si>
  <si>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</si>
  <si>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</si>
  <si>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</si>
  <si>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</si>
  <si>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</si>
  <si>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</si>
  <si>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</si>
  <si>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</si>
  <si>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</si>
  <si>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</si>
  <si>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</si>
  <si>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</si>
  <si>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</si>
  <si>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</si>
  <si>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</si>
  <si>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</si>
  <si>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</si>
  <si>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</si>
  <si>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</si>
  <si>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</si>
  <si>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</si>
  <si>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</si>
  <si>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</si>
  <si>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</si>
  <si>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</si>
  <si>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</si>
  <si>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</si>
  <si>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</si>
  <si>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</si>
  <si>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</si>
  <si>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</si>
  <si>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</si>
  <si>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</si>
  <si>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</si>
  <si>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</si>
  <si>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</si>
  <si>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</si>
  <si>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</si>
  <si>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</si>
  <si>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</si>
  <si>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</si>
  <si>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</si>
  <si>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</si>
  <si>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</si>
  <si>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</si>
  <si>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</si>
  <si>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</si>
  <si>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</si>
  <si>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</si>
  <si>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</si>
  <si>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</si>
  <si>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</si>
  <si>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</si>
  <si>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</si>
  <si>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</si>
  <si>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</si>
  <si>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</si>
  <si>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</si>
  <si>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</si>
  <si>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</si>
  <si>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</si>
  <si>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</si>
  <si>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</si>
  <si>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</si>
  <si>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</si>
  <si>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</si>
  <si>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</si>
  <si>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</si>
  <si>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</si>
  <si>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</si>
  <si>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</si>
  <si>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</si>
  <si>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</si>
  <si>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</si>
  <si>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</si>
  <si>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</si>
  <si>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</si>
  <si>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</si>
  <si>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</si>
  <si>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</si>
  <si>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</si>
  <si>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</si>
  <si>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</si>
  <si>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</si>
  <si>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</si>
  <si>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</si>
  <si>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</si>
  <si>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</si>
  <si>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</si>
  <si>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</si>
  <si>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</si>
  <si>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</si>
  <si>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</si>
  <si>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</si>
  <si>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</si>
  <si>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</si>
  <si>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</si>
  <si>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</si>
  <si>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</si>
  <si>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</si>
  <si>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</si>
  <si>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</si>
  <si>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</si>
  <si>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</si>
  <si>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</si>
  <si>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</si>
  <si>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</si>
  <si>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</si>
  <si>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</si>
  <si>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</si>
  <si>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</si>
  <si>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</si>
  <si>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</si>
  <si>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</si>
  <si>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</si>
  <si>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</si>
  <si>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</si>
  <si>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</si>
  <si>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</si>
  <si>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</si>
  <si>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</si>
  <si>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</si>
  <si>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</si>
  <si>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</si>
  <si>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</si>
  <si>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</si>
  <si>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</si>
  <si>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</si>
  <si>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</si>
  <si>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</si>
  <si>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</si>
  <si>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</si>
  <si>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</si>
  <si>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</si>
  <si>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</si>
  <si>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</si>
  <si>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</si>
  <si>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</si>
  <si>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</si>
  <si>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</si>
  <si>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</si>
  <si>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</si>
  <si>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</si>
  <si>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</si>
  <si>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</si>
  <si>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</si>
  <si>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</si>
  <si>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</si>
  <si>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</si>
  <si>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</si>
  <si>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</si>
  <si>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</si>
  <si>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</si>
  <si>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</si>
  <si>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</si>
  <si>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</si>
  <si>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</si>
  <si>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</si>
  <si>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</si>
  <si>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</si>
  <si>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</si>
  <si>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</si>
  <si>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</si>
  <si>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</si>
  <si>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</si>
  <si>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</si>
  <si>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</si>
  <si>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</si>
  <si>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</si>
  <si>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</si>
  <si>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</si>
  <si>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</si>
  <si>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</si>
  <si>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</si>
  <si>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</si>
  <si>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</si>
  <si>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</si>
  <si>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</si>
  <si>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</si>
  <si>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</si>
  <si>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</si>
  <si>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</si>
  <si>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</si>
  <si>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</si>
  <si>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</si>
  <si>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</si>
  <si>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</si>
  <si>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</si>
  <si>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</si>
  <si>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</si>
  <si>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</si>
  <si>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</si>
  <si>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</si>
  <si>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</si>
  <si>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</si>
  <si>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</si>
  <si>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</si>
  <si>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</si>
  <si>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</si>
  <si>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</si>
  <si>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</si>
  <si>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</si>
  <si>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</si>
  <si>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</si>
  <si>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</si>
  <si>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</si>
  <si>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</si>
  <si>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</si>
  <si>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</si>
  <si>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</si>
  <si>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</si>
  <si>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</si>
  <si>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</si>
  <si>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</si>
  <si>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</si>
  <si>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</si>
  <si>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</si>
  <si>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</si>
  <si>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</si>
  <si>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</si>
  <si>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</si>
  <si>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</si>
  <si>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</si>
  <si>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</si>
  <si>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</si>
  <si>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</si>
  <si>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</si>
  <si>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</si>
  <si>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</si>
  <si>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</si>
  <si>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</si>
  <si>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</si>
  <si>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</si>
  <si>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</si>
  <si>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</si>
  <si>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</si>
  <si>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</si>
  <si>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</si>
  <si>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</si>
  <si>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</si>
  <si>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</si>
  <si>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</si>
  <si>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</si>
  <si>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</si>
  <si>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</si>
  <si>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</si>
  <si>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</si>
  <si>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</si>
  <si>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</si>
  <si>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</si>
  <si>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</si>
  <si>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</si>
  <si>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</si>
  <si>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</si>
  <si>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</si>
  <si>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</si>
  <si>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</si>
  <si>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</si>
  <si>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</si>
  <si>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</si>
  <si>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</si>
  <si>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</si>
  <si>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</si>
  <si>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</si>
  <si>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</si>
  <si>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</si>
  <si>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</si>
  <si>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</si>
  <si>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</si>
  <si>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</si>
  <si>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</si>
  <si>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</si>
  <si>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</si>
  <si>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</si>
  <si>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</si>
  <si>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</si>
  <si>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</si>
  <si>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</si>
  <si>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</si>
  <si>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</si>
  <si>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</si>
  <si>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</si>
  <si>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</si>
  <si>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</si>
  <si>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</si>
  <si>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</si>
  <si>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</si>
  <si>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</si>
  <si>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</si>
  <si>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</si>
  <si>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</si>
  <si>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</si>
  <si>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</si>
  <si>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</si>
  <si>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</si>
  <si>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</si>
  <si>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</si>
  <si>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</si>
  <si>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</si>
  <si>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</si>
  <si>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</si>
  <si>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</si>
  <si>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</si>
  <si>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</si>
  <si>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</si>
  <si>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</si>
  <si>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</si>
  <si>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</si>
  <si>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</si>
  <si>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</si>
  <si>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</si>
  <si>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</si>
  <si>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</si>
  <si>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</si>
  <si>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</si>
  <si>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</si>
  <si>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</si>
  <si>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</si>
  <si>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</si>
  <si>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</si>
  <si>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</si>
  <si>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</si>
  <si>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</si>
  <si>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</si>
  <si>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</si>
  <si>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</si>
  <si>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</si>
  <si>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</si>
  <si>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</si>
  <si>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</si>
  <si>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</si>
  <si>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</si>
  <si>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</si>
  <si>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</si>
  <si>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</si>
  <si>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</si>
  <si>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</si>
  <si>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</si>
  <si>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</si>
  <si>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</si>
  <si>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</si>
  <si>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</si>
  <si>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</si>
  <si>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</si>
  <si>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</si>
  <si>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</si>
  <si>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</si>
  <si>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</si>
  <si>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</si>
  <si>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</si>
  <si>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</si>
  <si>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</si>
  <si>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</si>
  <si>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</si>
  <si>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</si>
  <si>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</si>
  <si>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</si>
  <si>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</si>
  <si>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</si>
  <si>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</si>
  <si>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</si>
  <si>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</si>
  <si>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</si>
  <si>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</si>
  <si>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</si>
  <si>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</si>
  <si>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</si>
  <si>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</si>
  <si>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</si>
  <si>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</si>
  <si>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</si>
  <si>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</si>
  <si>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</si>
  <si>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</si>
  <si>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</si>
  <si>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</si>
  <si>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</si>
  <si>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</si>
  <si>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</si>
  <si>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</si>
  <si>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</si>
  <si>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</si>
  <si>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</si>
  <si>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</si>
  <si>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</si>
  <si>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</si>
  <si>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</si>
  <si>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</si>
  <si>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</si>
  <si>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</si>
  <si>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</si>
  <si>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</si>
  <si>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</si>
  <si>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</si>
  <si>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</si>
  <si>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</si>
  <si>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</si>
  <si>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</si>
  <si>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</si>
  <si>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</si>
  <si>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</si>
  <si>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</si>
  <si>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</si>
  <si>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</si>
  <si>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</si>
  <si>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</si>
  <si>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</si>
  <si>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</si>
  <si>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</si>
  <si>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</si>
  <si>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</si>
  <si>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</si>
  <si>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</si>
  <si>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</si>
  <si>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</si>
  <si>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</si>
  <si>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</si>
  <si>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</si>
  <si>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</si>
  <si>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</si>
  <si>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</si>
  <si>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</si>
  <si>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</si>
  <si>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</si>
  <si>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</si>
  <si>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</si>
  <si>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</si>
  <si>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</si>
  <si>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</si>
  <si>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</si>
  <si>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</si>
  <si>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</si>
  <si>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</si>
  <si>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</si>
  <si>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</si>
  <si>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</si>
  <si>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</si>
  <si>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</si>
  <si>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</si>
  <si>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</si>
  <si>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</si>
  <si>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</si>
  <si>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</si>
  <si>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</si>
  <si>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</si>
  <si>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</si>
  <si>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</si>
  <si>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</si>
  <si>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</si>
  <si>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</si>
  <si>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</si>
  <si>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</si>
  <si>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</si>
  <si>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</si>
  <si>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</si>
  <si>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</si>
  <si>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</si>
  <si>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</si>
  <si>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</si>
  <si>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</si>
  <si>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</si>
  <si>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</si>
  <si>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</si>
  <si>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</si>
  <si>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</si>
  <si>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</si>
  <si>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</si>
  <si>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</si>
  <si>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</si>
  <si>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</si>
  <si>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</si>
  <si>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</si>
  <si>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</si>
  <si>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</si>
  <si>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</si>
  <si>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</si>
  <si>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</si>
  <si>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</si>
  <si>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</si>
  <si>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</si>
  <si>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</si>
  <si>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</si>
  <si>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</si>
  <si>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</si>
  <si>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</si>
  <si>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</si>
  <si>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</si>
  <si>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</si>
  <si>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</si>
  <si>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</si>
  <si>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</si>
  <si>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</si>
  <si>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</si>
  <si>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</si>
  <si>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</si>
  <si>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</si>
  <si>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</si>
  <si>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</si>
  <si>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</si>
  <si>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</si>
  <si>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</si>
  <si>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</si>
  <si>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</si>
  <si>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</si>
  <si>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</si>
  <si>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</si>
  <si>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</si>
  <si>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</si>
  <si>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</si>
  <si>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</si>
  <si>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</si>
  <si>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</si>
  <si>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</si>
  <si>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</si>
  <si>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</si>
  <si>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</si>
  <si>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</si>
  <si>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</si>
  <si>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</si>
  <si>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</si>
  <si>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</si>
  <si>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</si>
  <si>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</si>
  <si>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</si>
  <si>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</si>
  <si>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</si>
  <si>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</si>
  <si>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</si>
  <si>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</si>
  <si>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</si>
  <si>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</si>
  <si>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</si>
  <si>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</si>
  <si>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</si>
  <si>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</si>
  <si>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</si>
  <si>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</si>
  <si>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</si>
  <si>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</si>
  <si>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</si>
  <si>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</si>
  <si>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</si>
  <si>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</si>
  <si>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</si>
  <si>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</si>
  <si>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</si>
  <si>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</si>
  <si>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</si>
  <si>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</si>
  <si>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</si>
  <si>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</si>
  <si>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</si>
  <si>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</si>
  <si>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</si>
  <si>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</si>
  <si>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</si>
  <si>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</si>
  <si>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</si>
  <si>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</si>
  <si>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</si>
  <si>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</si>
  <si>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</si>
  <si>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</si>
  <si>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</si>
  <si>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</si>
  <si>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</si>
  <si>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</si>
  <si>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</si>
  <si>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</si>
  <si>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</si>
  <si>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</si>
  <si>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</si>
  <si>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</si>
  <si>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</si>
  <si>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</si>
  <si>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</si>
  <si>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</si>
  <si>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</si>
  <si>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</si>
  <si>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</si>
  <si>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</si>
  <si>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</si>
  <si>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</si>
  <si>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</si>
  <si>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</si>
  <si>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</si>
  <si>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</si>
  <si>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</si>
  <si>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</si>
  <si>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</si>
  <si>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</si>
  <si>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</si>
  <si>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</si>
  <si>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</si>
  <si>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</si>
  <si>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</si>
  <si>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</si>
  <si>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</si>
  <si>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</si>
  <si>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</si>
  <si>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</si>
  <si>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</si>
  <si>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</si>
  <si>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</si>
  <si>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</si>
  <si>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</si>
  <si>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</si>
  <si>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</si>
  <si>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</si>
  <si>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</si>
  <si>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</si>
  <si>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</si>
  <si>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</si>
  <si>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</si>
  <si>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</si>
  <si>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</si>
  <si>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</si>
  <si>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</si>
  <si>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</si>
  <si>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</si>
  <si>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</si>
  <si>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</si>
  <si>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</si>
  <si>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</si>
  <si>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</si>
  <si>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</si>
  <si>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</si>
  <si>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</si>
  <si>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</si>
  <si>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</si>
  <si>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</si>
  <si>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</si>
  <si>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</si>
  <si>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</si>
  <si>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</si>
  <si>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</si>
  <si>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</si>
  <si>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</si>
  <si>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</si>
  <si>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</si>
  <si>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</si>
  <si>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</si>
  <si>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</si>
  <si>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</si>
  <si>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</si>
  <si>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</si>
  <si>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</si>
  <si>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</si>
  <si>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</si>
  <si>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</si>
  <si>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</si>
  <si>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</si>
  <si>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</si>
  <si>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</si>
  <si>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</si>
  <si>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</si>
  <si>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</si>
  <si>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</si>
  <si>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</si>
  <si>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</si>
  <si>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</si>
  <si>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</si>
  <si>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</si>
  <si>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</si>
  <si>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</si>
  <si>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</si>
  <si>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</si>
  <si>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</si>
  <si>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</si>
  <si>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</si>
  <si>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</si>
  <si>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</si>
  <si>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</si>
  <si>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</si>
  <si>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</si>
  <si>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</si>
  <si>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</si>
  <si>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</si>
  <si>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</si>
  <si>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</si>
  <si>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</si>
  <si>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</si>
  <si>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</si>
  <si>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</si>
  <si>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</si>
  <si>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</si>
  <si>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</si>
  <si>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</si>
  <si>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</si>
  <si>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</si>
  <si>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</si>
  <si>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</si>
  <si>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</si>
  <si>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</si>
  <si>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</si>
  <si>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</si>
  <si>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</si>
  <si>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</si>
  <si>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</si>
  <si>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</si>
  <si>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</si>
  <si>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</si>
  <si>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</si>
  <si>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</si>
  <si>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</si>
  <si>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</si>
  <si>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</si>
  <si>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</si>
  <si>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</si>
  <si>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</si>
  <si>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</si>
  <si>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</si>
  <si>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</si>
  <si>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</si>
  <si>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</si>
  <si>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</si>
  <si>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</si>
  <si>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</si>
  <si>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</si>
  <si>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</si>
  <si>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</si>
  <si>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</si>
  <si>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</si>
  <si>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</si>
  <si>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</si>
  <si>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</si>
  <si>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</si>
  <si>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</si>
  <si>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</si>
  <si>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</si>
  <si>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</si>
  <si>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</si>
  <si>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</si>
  <si>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</si>
  <si>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</si>
  <si>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</si>
  <si>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</si>
  <si>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</si>
  <si>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</si>
  <si>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</si>
  <si>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</si>
  <si>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</si>
  <si>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</si>
  <si>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</si>
  <si>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</si>
  <si>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</si>
  <si>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</si>
  <si>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</si>
  <si>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</si>
  <si>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</si>
  <si>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</si>
  <si>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</si>
  <si>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</si>
  <si>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</si>
  <si>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</si>
  <si>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</si>
  <si>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</si>
  <si>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</si>
  <si>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</si>
  <si>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</si>
  <si>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</si>
  <si>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</si>
  <si>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</si>
  <si>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</si>
  <si>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</si>
  <si>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</si>
  <si>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</si>
  <si>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</si>
  <si>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</si>
  <si>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</si>
  <si>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</si>
  <si>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</si>
  <si>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</si>
  <si>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</si>
  <si>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</si>
  <si>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</si>
  <si>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</si>
  <si>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</si>
  <si>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</si>
  <si>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</si>
  <si>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</si>
  <si>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</si>
  <si>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</si>
  <si>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</si>
  <si>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</si>
  <si>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</si>
  <si>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</si>
  <si>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</si>
  <si>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</si>
  <si>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</si>
  <si>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</si>
  <si>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</si>
  <si>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</si>
  <si>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</si>
  <si>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</si>
  <si>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</si>
  <si>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</si>
  <si>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</si>
  <si>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</si>
  <si>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</si>
  <si>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</si>
  <si>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</si>
  <si>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</si>
  <si>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</si>
  <si>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</si>
  <si>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</si>
  <si>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</si>
  <si>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</si>
  <si>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</si>
  <si>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</si>
  <si>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</si>
  <si>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</si>
  <si>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</si>
  <si>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</si>
  <si>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</si>
  <si>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</si>
  <si>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</si>
  <si>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</si>
  <si>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</si>
  <si>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</si>
  <si>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</si>
  <si>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</si>
  <si>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</si>
  <si>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</si>
  <si>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</si>
  <si>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</si>
  <si>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</si>
  <si>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</si>
  <si>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</si>
  <si>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</si>
  <si>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</si>
  <si>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</si>
  <si>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</si>
  <si>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</si>
  <si>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</si>
  <si>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</si>
  <si>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</si>
  <si>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</si>
  <si>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</si>
  <si>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</si>
  <si>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</si>
  <si>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</si>
  <si>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</si>
  <si>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</si>
  <si>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</si>
  <si>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</si>
  <si>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</si>
  <si>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</si>
  <si>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</si>
  <si>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</si>
  <si>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</si>
  <si>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</si>
  <si>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</si>
  <si>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</si>
  <si>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</si>
  <si>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</si>
  <si>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</si>
  <si>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</si>
  <si>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</si>
  <si>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</si>
  <si>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</si>
  <si>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</si>
  <si>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</si>
  <si>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</si>
  <si>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</si>
  <si>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</si>
  <si>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</si>
  <si>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</si>
  <si>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</si>
  <si>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</si>
  <si>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</si>
  <si>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</si>
  <si>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</si>
  <si>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</si>
  <si>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</si>
  <si>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</si>
  <si>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</si>
  <si>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</si>
  <si>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</si>
  <si>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</si>
  <si>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</si>
  <si>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</si>
  <si>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</si>
  <si>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</si>
  <si>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</si>
  <si>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</si>
  <si>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</si>
  <si>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</si>
  <si>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</si>
  <si>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</si>
  <si>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</si>
  <si>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</si>
  <si>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</si>
  <si>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</si>
  <si>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</si>
  <si>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</si>
  <si>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</si>
  <si>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</si>
  <si>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</si>
  <si>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</si>
  <si>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</si>
  <si>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</si>
  <si>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</si>
  <si>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</si>
  <si>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</si>
  <si>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</si>
  <si>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</si>
  <si>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</si>
  <si>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</si>
  <si>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</si>
  <si>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</si>
  <si>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</si>
  <si>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</si>
  <si>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</si>
  <si>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</si>
  <si>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</si>
  <si>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</si>
  <si>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</si>
  <si>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</si>
  <si>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</si>
  <si>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</si>
  <si>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</si>
  <si>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</si>
  <si>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</si>
  <si>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</si>
  <si>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</si>
  <si>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</si>
  <si>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</si>
  <si>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</si>
  <si>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</si>
  <si>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</si>
  <si>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</si>
  <si>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</si>
  <si>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</si>
  <si>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</si>
  <si>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</si>
  <si>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</si>
  <si>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</si>
  <si>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</si>
  <si>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</si>
  <si>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</si>
  <si>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</si>
  <si>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</si>
  <si>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</si>
  <si>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</si>
  <si>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</si>
  <si>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</si>
  <si>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</si>
  <si>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</si>
  <si>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</si>
  <si>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</si>
  <si>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</si>
  <si>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</si>
  <si>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</si>
  <si>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</si>
  <si>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</si>
  <si>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</si>
  <si>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</si>
  <si>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</si>
  <si>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</si>
  <si>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</si>
  <si>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</si>
  <si>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</si>
  <si>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</si>
  <si>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</si>
  <si>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</si>
  <si>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</si>
  <si>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</si>
  <si>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</si>
  <si>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</si>
  <si>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</si>
  <si>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</si>
  <si>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</si>
  <si>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</si>
  <si>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</si>
  <si>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</si>
  <si>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</si>
  <si>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</si>
  <si>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</si>
  <si>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</si>
  <si>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</si>
  <si>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</si>
  <si>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</si>
  <si>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</si>
  <si>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</si>
  <si>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</si>
  <si>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</si>
  <si>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</si>
  <si>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</si>
  <si>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</si>
  <si>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</si>
  <si>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</si>
  <si>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</si>
  <si>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</si>
  <si>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</si>
  <si>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</si>
  <si>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</si>
  <si>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</si>
  <si>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</si>
  <si>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</si>
  <si>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</si>
  <si>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</si>
  <si>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</si>
  <si>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</si>
  <si>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</si>
  <si>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</si>
  <si>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</si>
  <si>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</si>
  <si>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</si>
  <si>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</si>
  <si>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</si>
  <si>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</si>
  <si>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</si>
  <si>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</si>
  <si>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</si>
  <si>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</si>
  <si>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</si>
  <si>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</si>
  <si>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</si>
  <si>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</si>
  <si>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</si>
  <si>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</si>
  <si>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</si>
  <si>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</si>
  <si>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</si>
  <si>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</si>
  <si>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</si>
  <si>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</si>
  <si>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</si>
  <si>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</si>
  <si>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</si>
  <si>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</si>
  <si>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</si>
  <si>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</si>
  <si>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</si>
  <si>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</si>
  <si>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</si>
  <si>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</si>
  <si>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</si>
  <si>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</si>
  <si>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</si>
  <si>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</si>
  <si>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</si>
  <si>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</si>
  <si>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</si>
  <si>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</si>
  <si>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</si>
  <si>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</si>
  <si>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</si>
  <si>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</si>
  <si>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</si>
  <si>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</si>
  <si>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</si>
  <si>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</si>
  <si>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</si>
  <si>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</si>
  <si>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</si>
  <si>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</si>
  <si>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</si>
  <si>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</si>
  <si>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</si>
  <si>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</si>
  <si>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</si>
  <si>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</si>
  <si>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</si>
  <si>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</si>
  <si>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</si>
  <si>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</si>
  <si>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</si>
  <si>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</si>
  <si>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</si>
  <si>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</si>
  <si>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</si>
  <si>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</si>
  <si>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</si>
  <si>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</si>
  <si>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</si>
  <si>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</si>
  <si>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</si>
  <si>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</si>
  <si>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</si>
  <si>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</si>
  <si>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</si>
  <si>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</si>
  <si>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</si>
  <si>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</si>
  <si>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</si>
  <si>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</si>
  <si>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</si>
  <si>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</si>
  <si>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</si>
  <si>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</si>
  <si>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</si>
  <si>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</si>
  <si>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</si>
  <si>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</si>
  <si>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</si>
  <si>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</si>
  <si>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</si>
  <si>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</si>
  <si>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</si>
  <si>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</si>
  <si>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</si>
  <si>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</si>
  <si>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</si>
  <si>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</si>
  <si>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</si>
  <si>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</si>
  <si>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</si>
  <si>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</si>
  <si>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</si>
  <si>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</si>
  <si>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</si>
  <si>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</si>
  <si>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</si>
  <si>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</si>
  <si>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</si>
  <si>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</si>
  <si>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</si>
  <si>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</si>
  <si>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</si>
  <si>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</si>
  <si>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</si>
  <si>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</si>
  <si>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</si>
  <si>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</si>
  <si>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</si>
  <si>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</si>
  <si>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</si>
  <si>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</si>
  <si>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</si>
  <si>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</si>
  <si>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</si>
  <si>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</si>
  <si>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</si>
  <si>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</si>
  <si>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</si>
  <si>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</si>
  <si>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</si>
  <si>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</si>
  <si>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</si>
  <si>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</si>
  <si>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</si>
  <si>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</si>
  <si>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</si>
  <si>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</si>
  <si>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</si>
  <si>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</si>
  <si>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</si>
  <si>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</si>
  <si>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</si>
  <si>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</si>
  <si>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</si>
  <si>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</si>
  <si>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</si>
  <si>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</si>
  <si>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</si>
  <si>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</si>
  <si>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</si>
  <si>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</si>
  <si>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</si>
  <si>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</si>
  <si>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</si>
  <si>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</si>
  <si>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</si>
  <si>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</si>
  <si>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</si>
  <si>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</si>
  <si>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</si>
  <si>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</si>
  <si>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</si>
  <si>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</si>
  <si>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</si>
  <si>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</si>
  <si>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</si>
  <si>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</si>
  <si>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</si>
  <si>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</si>
  <si>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</si>
  <si>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</si>
  <si>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</si>
  <si>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</si>
  <si>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</si>
  <si>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</si>
  <si>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</si>
  <si>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</si>
  <si>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</si>
  <si>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</si>
  <si>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</si>
  <si>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</si>
  <si>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</si>
  <si>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</si>
  <si>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</si>
  <si>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</si>
  <si>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</si>
  <si>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</si>
  <si>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</si>
  <si>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</si>
  <si>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</si>
  <si>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</si>
  <si>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</si>
  <si>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</si>
  <si>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</si>
  <si>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</si>
  <si>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</si>
  <si>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</si>
  <si>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</si>
  <si>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</si>
  <si>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</si>
  <si>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</si>
  <si>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</si>
  <si>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</si>
  <si>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</si>
  <si>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</si>
  <si>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</si>
  <si>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</si>
  <si>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</si>
  <si>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</si>
  <si>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</si>
  <si>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</si>
  <si>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</si>
  <si>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</si>
  <si>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</si>
  <si>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</si>
  <si>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</si>
  <si>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</si>
  <si>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</si>
  <si>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</si>
  <si>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</si>
  <si>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</si>
  <si>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</si>
  <si>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</si>
  <si>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</si>
  <si>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</si>
  <si>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</si>
  <si>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</si>
  <si>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</si>
  <si>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</si>
  <si>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</si>
  <si>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</si>
  <si>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</si>
  <si>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</si>
  <si>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</si>
  <si>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</si>
  <si>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</si>
  <si>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</si>
  <si>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</si>
  <si>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</si>
  <si>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</si>
  <si>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</si>
  <si>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</si>
  <si>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</si>
  <si>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</si>
  <si>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</si>
  <si>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</si>
  <si>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</si>
  <si>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</si>
  <si>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</si>
  <si>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</si>
  <si>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</si>
  <si>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</si>
  <si>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</si>
  <si>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</si>
  <si>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</si>
  <si>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</si>
  <si>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</si>
  <si>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</si>
  <si>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</si>
  <si>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</si>
  <si>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</si>
  <si>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</si>
  <si>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</si>
  <si>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</si>
  <si>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</si>
  <si>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</si>
  <si>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</si>
  <si>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</si>
  <si>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</si>
  <si>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</si>
  <si>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</si>
  <si>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</si>
  <si>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</si>
  <si>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</si>
  <si>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</si>
  <si>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</si>
  <si>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</si>
  <si>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</si>
  <si>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</si>
  <si>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</si>
  <si>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</si>
  <si>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</si>
  <si>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</si>
  <si>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</si>
  <si>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</si>
  <si>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</si>
  <si>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</si>
  <si>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</si>
  <si>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</si>
  <si>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</si>
  <si>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</si>
  <si>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</si>
  <si>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</si>
  <si>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</si>
  <si>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</si>
  <si>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</si>
  <si>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</si>
  <si>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</si>
  <si>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</si>
  <si>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</si>
  <si>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</si>
  <si>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</si>
  <si>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</si>
  <si>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</si>
  <si>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</si>
  <si>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</si>
  <si>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</si>
  <si>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</si>
  <si>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</si>
  <si>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</si>
  <si>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</si>
  <si>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</si>
  <si>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</si>
  <si>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</si>
  <si>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</si>
  <si>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</si>
  <si>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</si>
  <si>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</si>
  <si>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</si>
  <si>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</si>
  <si>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</si>
  <si>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</si>
  <si>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</si>
  <si>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</si>
  <si>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</si>
  <si>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</si>
  <si>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</si>
  <si>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</si>
  <si>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</si>
  <si>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</si>
  <si>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</si>
  <si>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</si>
  <si>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</si>
  <si>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</si>
  <si>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</si>
  <si>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</si>
  <si>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</si>
  <si>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</si>
  <si>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</si>
  <si>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</si>
  <si>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</si>
  <si>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</si>
  <si>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</si>
  <si>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</si>
  <si>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</si>
  <si>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</si>
  <si>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</si>
  <si>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</si>
  <si>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</si>
  <si>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</si>
  <si>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</si>
  <si>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</si>
  <si>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</si>
  <si>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</si>
  <si>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</si>
  <si>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</si>
  <si>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</si>
  <si>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</si>
  <si>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</si>
  <si>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</si>
  <si>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</si>
  <si>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</si>
  <si>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</si>
  <si>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</si>
  <si>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</si>
  <si>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</si>
  <si>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</si>
  <si>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</si>
  <si>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</si>
  <si>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</si>
  <si>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</si>
  <si>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</si>
  <si>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</si>
  <si>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</si>
  <si>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</si>
  <si>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</si>
  <si>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</si>
  <si>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</si>
  <si>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</si>
  <si>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</si>
  <si>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</si>
  <si>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</si>
  <si>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</si>
  <si>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</si>
  <si>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</si>
  <si>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</si>
  <si>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</si>
  <si>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</si>
  <si>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</si>
  <si>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</si>
  <si>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</si>
  <si>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</si>
  <si>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</si>
  <si>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</si>
  <si>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</si>
  <si>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</si>
  <si>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</si>
  <si>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</si>
  <si>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</si>
  <si>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</si>
  <si>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</si>
  <si>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</si>
  <si>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</si>
  <si>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</si>
  <si>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</si>
  <si>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</si>
  <si>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</si>
  <si>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</si>
  <si>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</si>
  <si>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</si>
  <si>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</si>
  <si>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</si>
  <si>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</si>
  <si>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</si>
  <si>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</si>
  <si>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</si>
  <si>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</si>
  <si>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</si>
  <si>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</si>
  <si>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</si>
  <si>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</si>
  <si>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</si>
  <si>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</si>
  <si>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</si>
  <si>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</si>
  <si>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</si>
  <si>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</si>
  <si>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</si>
  <si>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</si>
  <si>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</si>
  <si>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</si>
  <si>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</si>
  <si>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</si>
  <si>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</si>
  <si>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</si>
  <si>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</si>
  <si>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</si>
  <si>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</si>
  <si>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</si>
  <si>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</si>
  <si>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</si>
  <si>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</si>
  <si>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</si>
  <si>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</si>
  <si>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</si>
  <si>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</si>
  <si>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</si>
  <si>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</si>
  <si>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</si>
  <si>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</si>
  <si>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</si>
  <si>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</si>
  <si>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</si>
  <si>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</si>
  <si>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</si>
  <si>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</si>
  <si>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</si>
  <si>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</si>
  <si>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</si>
  <si>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</si>
  <si>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</si>
  <si>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</si>
  <si>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</si>
  <si>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</si>
  <si>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</si>
  <si>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</si>
  <si>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</si>
  <si>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</si>
  <si>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</si>
  <si>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</si>
  <si>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</si>
  <si>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</si>
  <si>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</si>
  <si>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</si>
  <si>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</si>
  <si>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</si>
  <si>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</si>
  <si>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</si>
  <si>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</si>
  <si>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</si>
  <si>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</si>
  <si>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</si>
  <si>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</si>
  <si>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</si>
  <si>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</si>
  <si>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</si>
  <si>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</si>
  <si>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</si>
  <si>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</si>
  <si>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</si>
  <si>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</si>
  <si>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</si>
  <si>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</si>
  <si>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</si>
  <si>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</si>
  <si>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</si>
  <si>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</si>
  <si>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</si>
  <si>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</si>
  <si>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</si>
  <si>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</si>
  <si>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</si>
  <si>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</si>
  <si>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</si>
  <si>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</si>
  <si>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</si>
  <si>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</si>
  <si>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</si>
  <si>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</si>
  <si>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</si>
  <si>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</si>
  <si>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</si>
  <si>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</si>
  <si>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</si>
  <si>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</si>
  <si>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</si>
  <si>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</si>
  <si>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</si>
  <si>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</si>
  <si>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</si>
  <si>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</si>
  <si>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</si>
  <si>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</si>
  <si>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</si>
  <si>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</si>
  <si>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</si>
  <si>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</si>
  <si>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</si>
  <si>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</si>
  <si>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</si>
  <si>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</si>
  <si>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</si>
  <si>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</si>
  <si>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</si>
  <si>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</si>
  <si>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</si>
  <si>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</si>
  <si>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</si>
  <si>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</si>
  <si>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</si>
  <si>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</si>
  <si>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</si>
  <si>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</si>
  <si>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</si>
  <si>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</si>
  <si>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</si>
  <si>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</si>
  <si>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</si>
  <si>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</si>
  <si>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</si>
  <si>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</si>
  <si>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</si>
  <si>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</si>
  <si>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</si>
  <si>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</si>
  <si>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</si>
  <si>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</si>
  <si>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</si>
  <si>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</si>
  <si>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</si>
  <si>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</si>
  <si>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</si>
  <si>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</si>
  <si>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</si>
  <si>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</si>
  <si>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</si>
  <si>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</si>
  <si>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</si>
  <si>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</si>
  <si>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</si>
  <si>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</si>
  <si>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</si>
  <si>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</si>
  <si>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</si>
  <si>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</si>
  <si>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</si>
  <si>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</si>
  <si>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</si>
  <si>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</si>
  <si>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</si>
  <si>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</si>
  <si>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</si>
  <si>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</si>
  <si>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</si>
  <si>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</si>
  <si>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</si>
  <si>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</si>
  <si>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</si>
  <si>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</si>
  <si>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</si>
  <si>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</si>
  <si>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</si>
  <si>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</si>
  <si>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</si>
  <si>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</si>
  <si>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</si>
  <si>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</si>
  <si>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</si>
  <si>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</si>
  <si>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</si>
  <si>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</si>
  <si>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</si>
  <si>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</si>
  <si>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</si>
  <si>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</si>
  <si>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</si>
  <si>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</si>
  <si>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</si>
  <si>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</si>
  <si>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</si>
  <si>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</si>
  <si>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</si>
  <si>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</si>
  <si>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</si>
  <si>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</si>
  <si>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</si>
  <si>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</si>
  <si>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</si>
  <si>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</si>
  <si>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</si>
  <si>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</si>
  <si>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</si>
  <si>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</si>
  <si>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</si>
  <si>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</si>
  <si>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</si>
  <si>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</si>
  <si>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</si>
  <si>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</si>
  <si>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</si>
  <si>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</si>
  <si>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</si>
  <si>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</si>
  <si>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</si>
  <si>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</si>
  <si>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</si>
  <si>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</si>
  <si>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</si>
  <si>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</si>
  <si>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</si>
  <si>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</si>
  <si>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</si>
  <si>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</si>
  <si>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</si>
  <si>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</si>
  <si>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</si>
  <si>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</si>
  <si>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</si>
  <si>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</si>
  <si>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</si>
  <si>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</si>
  <si>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</si>
  <si>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</si>
  <si>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</si>
  <si>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</si>
  <si>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</si>
  <si>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</si>
  <si>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</si>
  <si>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</si>
  <si>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</si>
  <si>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</si>
  <si>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</si>
  <si>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</si>
  <si>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</si>
  <si>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</si>
  <si>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</si>
  <si>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</si>
  <si>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</si>
  <si>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</si>
  <si>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</si>
  <si>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</si>
  <si>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</si>
  <si>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</si>
  <si>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</si>
  <si>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</si>
  <si>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</si>
  <si>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</si>
  <si>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</si>
  <si>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</si>
  <si>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</si>
  <si>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</si>
  <si>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</si>
  <si>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</si>
  <si>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</si>
  <si>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</si>
  <si>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</si>
  <si>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</si>
  <si>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</si>
  <si>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</si>
  <si>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</si>
  <si>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</si>
  <si>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</si>
  <si>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</si>
  <si>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</si>
  <si>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</si>
  <si>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</si>
  <si>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</si>
  <si>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</si>
  <si>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</si>
  <si>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</si>
  <si>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</si>
  <si>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</si>
  <si>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</si>
  <si>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</si>
  <si>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</si>
  <si>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</si>
  <si>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</si>
  <si>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</si>
  <si>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</si>
  <si>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</si>
  <si>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</si>
  <si>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</si>
  <si>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</si>
  <si>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</si>
  <si>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</si>
  <si>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</si>
  <si>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</si>
  <si>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</si>
  <si>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</si>
  <si>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</si>
  <si>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</si>
  <si>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</si>
  <si>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</si>
  <si>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</si>
  <si>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</si>
  <si>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</si>
  <si>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</si>
  <si>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</si>
  <si>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</si>
  <si>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</si>
  <si>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</si>
  <si>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</si>
  <si>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</si>
  <si>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</si>
  <si>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</si>
  <si>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</si>
  <si>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</si>
  <si>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</si>
  <si>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</si>
  <si>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</si>
  <si>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</si>
  <si>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</si>
  <si>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</si>
  <si>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</si>
  <si>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</si>
  <si>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</si>
  <si>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</si>
  <si>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</si>
  <si>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</si>
  <si>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</si>
  <si>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</si>
  <si>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</si>
  <si>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</si>
  <si>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</si>
  <si>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</si>
  <si>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</si>
  <si>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</si>
  <si>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</si>
  <si>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</si>
  <si>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</si>
  <si>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</si>
  <si>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</si>
  <si>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</si>
  <si>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</si>
  <si>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</si>
  <si>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</si>
  <si>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</si>
  <si>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</si>
  <si>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</si>
  <si>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</si>
  <si>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</si>
  <si>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</si>
  <si>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</si>
  <si>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</si>
  <si>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</si>
  <si>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</si>
  <si>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</si>
  <si>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</si>
  <si>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</si>
  <si>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</si>
  <si>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</si>
  <si>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</si>
  <si>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</si>
  <si>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</si>
  <si>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</si>
  <si>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</si>
  <si>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</si>
  <si>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</si>
  <si>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</si>
  <si>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</si>
  <si>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</si>
  <si>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</si>
  <si>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</si>
  <si>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</si>
  <si>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</si>
  <si>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</si>
  <si>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</si>
  <si>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</si>
  <si>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</si>
  <si>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</si>
  <si>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</si>
  <si>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</si>
  <si>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</si>
  <si>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</si>
  <si>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</si>
  <si>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</si>
  <si>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</si>
  <si>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</si>
  <si>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</si>
  <si>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</si>
  <si>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</si>
  <si>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</si>
  <si>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</si>
  <si>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</si>
  <si>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</si>
  <si>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</si>
  <si>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</si>
  <si>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</si>
  <si>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</si>
  <si>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</si>
  <si>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</si>
  <si>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</si>
  <si>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</si>
  <si>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</si>
  <si>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</si>
  <si>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</si>
  <si>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</si>
  <si>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</si>
  <si>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</si>
  <si>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</si>
  <si>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</si>
  <si>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</si>
  <si>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</si>
  <si>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</si>
  <si>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</si>
  <si>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</si>
  <si>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</si>
  <si>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</si>
  <si>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</si>
  <si>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</si>
  <si>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</si>
  <si>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</si>
  <si>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</si>
  <si>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</si>
  <si>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</si>
  <si>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</si>
  <si>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</si>
  <si>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</si>
  <si>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</si>
  <si>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</si>
  <si>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</si>
  <si>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</si>
  <si>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</si>
  <si>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</si>
  <si>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</si>
  <si>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</si>
  <si>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</si>
  <si>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</si>
  <si>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</si>
  <si>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</si>
  <si>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</si>
  <si>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</si>
  <si>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</si>
  <si>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</si>
  <si>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</si>
  <si>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</si>
  <si>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</si>
  <si>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</si>
  <si>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</si>
  <si>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</si>
  <si>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</si>
  <si>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</si>
  <si>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</si>
  <si>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</si>
  <si>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</si>
  <si>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</si>
  <si>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</si>
  <si>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</si>
  <si>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</si>
  <si>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</si>
  <si>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</si>
  <si>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</si>
  <si>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</si>
  <si>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</si>
  <si>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</si>
  <si>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</si>
  <si>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</si>
  <si>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</si>
  <si>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</si>
  <si>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</si>
  <si>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</si>
  <si>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</si>
  <si>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</si>
  <si>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</si>
  <si>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</si>
  <si>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</si>
  <si>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</si>
  <si>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</si>
  <si>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</si>
  <si>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</si>
  <si>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</si>
  <si>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</si>
  <si>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</si>
  <si>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</si>
  <si>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</si>
  <si>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</si>
  <si>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</si>
  <si>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</si>
  <si>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</si>
  <si>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</si>
  <si>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</si>
  <si>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</si>
  <si>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</si>
  <si>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</si>
  <si>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</si>
  <si>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</si>
  <si>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</si>
  <si>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</si>
  <si>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</si>
  <si>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</si>
  <si>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</si>
  <si>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</si>
  <si>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</si>
  <si>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</si>
  <si>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</si>
  <si>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</si>
  <si>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</si>
  <si>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</si>
  <si>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</si>
  <si>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</si>
  <si>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</si>
  <si>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</si>
  <si>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</si>
  <si>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</si>
  <si>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</si>
  <si>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</si>
  <si>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</si>
  <si>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</si>
  <si>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</si>
  <si>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</si>
  <si>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</si>
  <si>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</si>
  <si>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</si>
  <si>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</si>
  <si>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</si>
  <si>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</si>
  <si>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</si>
  <si>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</si>
  <si>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</si>
  <si>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</si>
  <si>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</si>
  <si>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</si>
  <si>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</si>
  <si>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</si>
  <si>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</si>
  <si>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</si>
  <si>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</si>
  <si>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</si>
  <si>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</si>
  <si>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</si>
  <si>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</si>
  <si>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</si>
  <si>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</si>
  <si>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</si>
  <si>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</si>
  <si>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</si>
  <si>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</si>
  <si>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</si>
  <si>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</si>
  <si>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</si>
  <si>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</si>
  <si>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</si>
  <si>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</si>
  <si>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</si>
  <si>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</si>
  <si>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</si>
  <si>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</si>
  <si>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</si>
  <si>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</si>
  <si>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</si>
  <si>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</si>
  <si>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</si>
  <si>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</si>
  <si>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</si>
  <si>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</si>
  <si>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</si>
  <si>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</si>
  <si>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</si>
  <si>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</si>
  <si>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</si>
  <si>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</si>
  <si>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</si>
  <si>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</si>
  <si>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</si>
  <si>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</si>
  <si>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</si>
  <si>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</si>
  <si>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</si>
  <si>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</si>
  <si>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</si>
  <si>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</si>
  <si>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</si>
  <si>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</si>
  <si>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</si>
  <si>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</si>
  <si>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</si>
  <si>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</si>
  <si>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</si>
  <si>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</si>
  <si>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</si>
  <si>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</si>
  <si>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</si>
  <si>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</si>
  <si>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</si>
  <si>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</si>
  <si>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</si>
  <si>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</si>
  <si>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</si>
  <si>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</si>
  <si>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</si>
  <si>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</si>
  <si>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</si>
  <si>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</si>
  <si>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</si>
  <si>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</si>
  <si>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</si>
  <si>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</si>
  <si>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</si>
  <si>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</si>
  <si>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</si>
  <si>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</si>
  <si>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</si>
  <si>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</si>
  <si>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</si>
  <si>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</si>
  <si>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</si>
  <si>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</si>
  <si>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</si>
  <si>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</si>
  <si>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</si>
  <si>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</si>
  <si>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</si>
  <si>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</si>
  <si>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</si>
  <si>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</si>
  <si>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</si>
  <si>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</si>
  <si>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</si>
  <si>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</si>
  <si>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</si>
  <si>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</si>
  <si>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</si>
  <si>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</si>
  <si>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</si>
  <si>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</si>
  <si>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</si>
  <si>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</si>
  <si>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</si>
  <si>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</si>
  <si>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</si>
  <si>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</si>
  <si>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</si>
  <si>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</si>
  <si>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</si>
  <si>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</si>
  <si>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</si>
  <si>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</si>
  <si>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</si>
  <si>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</si>
  <si>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</si>
  <si>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</si>
  <si>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</si>
  <si>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</si>
  <si>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</si>
  <si>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</si>
  <si>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</si>
  <si>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</si>
  <si>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</si>
  <si>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</si>
  <si>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</si>
  <si>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</si>
  <si>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</si>
  <si>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</si>
  <si>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</si>
  <si>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</si>
  <si>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</si>
  <si>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</si>
  <si>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</si>
  <si>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</si>
  <si>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</si>
  <si>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</si>
  <si>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</si>
  <si>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</si>
  <si>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</si>
  <si>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</si>
  <si>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</si>
  <si>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</si>
  <si>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</si>
  <si>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</si>
  <si>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</si>
  <si>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</si>
  <si>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</si>
  <si>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</si>
  <si>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</si>
  <si>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</si>
  <si>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</si>
  <si>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</si>
  <si>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</si>
  <si>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</si>
  <si>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</si>
  <si>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</si>
  <si>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</si>
  <si>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</si>
  <si>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</si>
  <si>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</si>
  <si>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</si>
  <si>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</si>
  <si>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</si>
  <si>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</si>
  <si>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</si>
  <si>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</si>
  <si>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</si>
  <si>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</si>
  <si>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</si>
  <si>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</si>
  <si>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</si>
  <si>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</si>
  <si>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</si>
  <si>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</si>
  <si>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</si>
  <si>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</si>
  <si>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</si>
  <si>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</si>
  <si>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</si>
  <si>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</si>
  <si>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</si>
  <si>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</si>
  <si>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</si>
  <si>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</si>
  <si>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</si>
  <si>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</si>
  <si>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</si>
  <si>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</si>
  <si>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</si>
  <si>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</si>
  <si>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</si>
  <si>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</si>
  <si>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</si>
  <si>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</si>
  <si>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</si>
  <si>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</si>
  <si>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</si>
  <si>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</si>
  <si>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</si>
  <si>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</si>
  <si>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</si>
  <si>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</si>
  <si>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</si>
  <si>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</si>
  <si>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</si>
  <si>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</si>
  <si>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</si>
  <si>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</si>
  <si>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</si>
  <si>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</si>
  <si>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</si>
  <si>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</si>
  <si>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</si>
  <si>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</si>
  <si>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</si>
  <si>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</si>
  <si>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</si>
  <si>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</si>
  <si>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</si>
  <si>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</si>
  <si>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</si>
  <si>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</si>
  <si>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</si>
  <si>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</si>
  <si>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</si>
  <si>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</si>
  <si>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</si>
  <si>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</si>
  <si>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</si>
  <si>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</si>
  <si>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</si>
  <si>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</si>
  <si>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</si>
  <si>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</si>
  <si>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</si>
  <si>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</si>
  <si>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</si>
  <si>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</si>
  <si>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</si>
  <si>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</si>
  <si>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</si>
  <si>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</si>
  <si>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</si>
  <si>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</si>
  <si>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</si>
  <si>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</si>
  <si>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</si>
  <si>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</si>
  <si>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</si>
  <si>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</si>
  <si>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</si>
  <si>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</si>
  <si>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</si>
  <si>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</si>
  <si>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</si>
  <si>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</si>
  <si>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</si>
  <si>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</si>
  <si>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</si>
  <si>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</si>
  <si>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</si>
  <si>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</si>
  <si>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</si>
  <si>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</si>
  <si>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</si>
  <si>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</si>
  <si>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</si>
  <si>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</si>
  <si>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</si>
  <si>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</si>
  <si>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</si>
  <si>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</si>
  <si>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</si>
  <si>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</si>
  <si>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</si>
  <si>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</si>
  <si>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</si>
  <si>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</si>
  <si>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</si>
  <si>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</si>
  <si>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</si>
  <si>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</si>
  <si>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</si>
  <si>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</si>
  <si>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</si>
  <si>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</si>
  <si>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</si>
  <si>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</si>
  <si>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</si>
  <si>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</si>
  <si>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</si>
  <si>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</si>
  <si>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</si>
  <si>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</si>
  <si>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</si>
  <si>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</si>
  <si>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</si>
  <si>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</si>
  <si>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</si>
  <si>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</si>
  <si>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</si>
  <si>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</si>
  <si>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</si>
  <si>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</si>
  <si>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</si>
  <si>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</si>
  <si>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</si>
  <si>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</si>
  <si>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</si>
  <si>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</si>
  <si>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</si>
  <si>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</si>
  <si>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</si>
  <si>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</si>
  <si>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</si>
  <si>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</si>
  <si>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</si>
  <si>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</si>
  <si>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</si>
  <si>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</si>
  <si>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</si>
  <si>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</si>
  <si>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</si>
  <si>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</si>
  <si>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</si>
  <si>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</si>
  <si>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</si>
  <si>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</si>
  <si>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</si>
  <si>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</si>
  <si>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</si>
  <si>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</si>
  <si>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</si>
  <si>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</si>
  <si>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</si>
  <si>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</si>
  <si>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</si>
  <si>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</si>
  <si>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</si>
  <si>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</si>
  <si>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</si>
  <si>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</si>
  <si>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</si>
  <si>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</si>
  <si>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</si>
  <si>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</si>
  <si>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</si>
  <si>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</si>
  <si>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</si>
  <si>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</si>
  <si>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</si>
  <si>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</si>
  <si>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</si>
  <si>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</si>
  <si>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</si>
  <si>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</si>
  <si>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</si>
  <si>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</si>
  <si>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</si>
  <si>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</si>
  <si>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</si>
  <si>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</si>
  <si>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</si>
  <si>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</si>
  <si>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</si>
  <si>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</si>
  <si>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</si>
  <si>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</si>
  <si>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</si>
  <si>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</si>
  <si>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</si>
  <si>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</si>
  <si>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</si>
  <si>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</si>
  <si>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</si>
  <si>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</si>
  <si>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</si>
  <si>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</si>
  <si>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</si>
  <si>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</si>
  <si>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</si>
  <si>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</si>
  <si>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</si>
  <si>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</si>
  <si>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</si>
  <si>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</si>
  <si>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</si>
  <si>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</si>
  <si>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</si>
  <si>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</si>
  <si>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</si>
  <si>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</si>
  <si>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</si>
  <si>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</si>
  <si>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</si>
  <si>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</si>
  <si>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</si>
  <si>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</si>
  <si>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</si>
  <si>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</si>
  <si>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</si>
  <si>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</si>
  <si>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</si>
  <si>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</si>
  <si>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</si>
  <si>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</si>
  <si>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</si>
  <si>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</si>
  <si>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</si>
  <si>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</si>
  <si>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</si>
  <si>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</si>
  <si>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</si>
  <si>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</si>
  <si>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</si>
  <si>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</si>
  <si>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</si>
  <si>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</si>
  <si>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</si>
  <si>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</si>
  <si>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</si>
  <si>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</si>
  <si>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</si>
  <si>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</si>
  <si>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</si>
  <si>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</si>
  <si>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</si>
  <si>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</si>
  <si>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</si>
  <si>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</si>
  <si>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</si>
  <si>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</si>
  <si>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</si>
  <si>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</si>
  <si>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</si>
  <si>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</si>
  <si>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</si>
  <si>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</si>
  <si>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</si>
  <si>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</si>
  <si>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</si>
  <si>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</si>
  <si>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</si>
  <si>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</si>
  <si>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</si>
  <si>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</si>
  <si>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</si>
  <si>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</si>
  <si>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</si>
  <si>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</si>
  <si>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</si>
  <si>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</si>
  <si>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</si>
  <si>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</si>
  <si>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</si>
  <si>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</si>
  <si>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</si>
  <si>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</si>
  <si>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</si>
  <si>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</si>
  <si>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</si>
  <si>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</si>
  <si>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</si>
  <si>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</si>
  <si>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</si>
  <si>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</si>
  <si>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</si>
  <si>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</si>
  <si>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</si>
  <si>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</si>
  <si>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</si>
  <si>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</si>
  <si>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</si>
  <si>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</si>
  <si>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</si>
  <si>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</si>
  <si>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</si>
  <si>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</si>
  <si>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</si>
  <si>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</si>
  <si>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</si>
  <si>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</si>
  <si>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</si>
  <si>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</si>
  <si>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</si>
  <si>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</si>
  <si>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</si>
  <si>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</si>
  <si>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</si>
  <si>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</si>
  <si>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</si>
  <si>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</si>
  <si>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</si>
  <si>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</si>
  <si>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</si>
  <si>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</si>
  <si>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</si>
  <si>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</si>
  <si>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</si>
  <si>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</si>
  <si>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</si>
  <si>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</si>
  <si>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</si>
  <si>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</si>
  <si>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</si>
  <si>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</si>
  <si>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</si>
  <si>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</si>
  <si>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</si>
  <si>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</si>
  <si>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</si>
  <si>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</si>
  <si>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</si>
  <si>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</si>
  <si>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</si>
  <si>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</si>
  <si>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</si>
  <si>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</si>
  <si>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</si>
  <si>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</si>
  <si>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</si>
  <si>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</si>
  <si>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</si>
  <si>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</si>
  <si>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</si>
  <si>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</si>
  <si>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</si>
  <si>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</si>
  <si>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</si>
  <si>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</si>
  <si>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</si>
  <si>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</si>
  <si>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</si>
  <si>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</si>
  <si>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</si>
  <si>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</si>
  <si>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</si>
  <si>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</si>
  <si>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</si>
  <si>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</si>
  <si>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</si>
  <si>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</si>
  <si>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</si>
  <si>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</si>
  <si>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</si>
  <si>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</si>
  <si>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</si>
  <si>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</si>
  <si>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</si>
  <si>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</si>
  <si>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</si>
  <si>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</si>
  <si>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</si>
  <si>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</si>
  <si>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</si>
  <si>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</si>
  <si>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</si>
  <si>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</si>
  <si>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</si>
  <si>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</si>
  <si>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</si>
  <si>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</si>
  <si>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</si>
  <si>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</si>
  <si>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</si>
  <si>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</si>
  <si>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</si>
  <si>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</si>
  <si>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</si>
  <si>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</si>
  <si>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</si>
  <si>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</si>
  <si>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</si>
  <si>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</si>
  <si>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</si>
  <si>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</si>
  <si>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</si>
  <si>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</si>
  <si>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</si>
  <si>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</si>
  <si>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</si>
  <si>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</si>
  <si>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</si>
  <si>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</si>
  <si>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</si>
  <si>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</si>
  <si>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</si>
  <si>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</si>
  <si>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</si>
  <si>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</si>
  <si>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</si>
  <si>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</si>
  <si>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</si>
  <si>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</si>
  <si>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</si>
  <si>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</si>
  <si>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</si>
  <si>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</si>
  <si>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</si>
  <si>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</si>
  <si>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</si>
  <si>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</si>
  <si>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</si>
  <si>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</si>
  <si>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</si>
  <si>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</si>
  <si>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</si>
  <si>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</si>
  <si>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</si>
  <si>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</si>
  <si>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</si>
  <si>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</si>
  <si>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</si>
  <si>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</si>
  <si>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</si>
  <si>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</si>
  <si>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</si>
  <si>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</si>
  <si>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</si>
  <si>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</si>
  <si>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</si>
  <si>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</si>
  <si>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</si>
  <si>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</si>
  <si>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</si>
  <si>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</si>
  <si>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</si>
  <si>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</si>
  <si>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</si>
  <si>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</si>
  <si>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</si>
  <si>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</si>
  <si>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</si>
  <si>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</si>
  <si>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</si>
  <si>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</si>
  <si>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</si>
  <si>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</si>
  <si>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</si>
  <si>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</si>
  <si>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</si>
  <si>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</si>
  <si>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</si>
  <si>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</si>
  <si>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</si>
  <si>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</si>
  <si>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</si>
  <si>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</si>
  <si>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</si>
  <si>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</si>
  <si>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</si>
  <si>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</si>
  <si>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</si>
  <si>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</si>
  <si>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</si>
  <si>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</si>
  <si>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</si>
  <si>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</si>
  <si>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</si>
  <si>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</si>
  <si>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</si>
  <si>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</si>
  <si>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</si>
  <si>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</si>
  <si>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</si>
  <si>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</si>
  <si>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</si>
  <si>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</si>
  <si>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</si>
  <si>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</si>
  <si>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</si>
  <si>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</si>
  <si>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</si>
  <si>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</si>
  <si>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</si>
  <si>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</si>
  <si>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</si>
  <si>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</si>
  <si>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</si>
  <si>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</si>
  <si>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</si>
  <si>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</si>
  <si>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</si>
  <si>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</si>
  <si>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</si>
  <si>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</si>
  <si>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</si>
  <si>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</si>
  <si>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</si>
  <si>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</si>
  <si>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</si>
  <si>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</si>
  <si>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</si>
  <si>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</si>
  <si>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</si>
  <si>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</si>
  <si>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</si>
  <si>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</si>
  <si>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</si>
  <si>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</si>
  <si>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</si>
  <si>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</si>
  <si>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</si>
  <si>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</si>
  <si>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</si>
  <si>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</si>
  <si>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</si>
  <si>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</si>
  <si>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</si>
  <si>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</si>
  <si>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</si>
  <si>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</si>
  <si>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</si>
  <si>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</si>
  <si>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</si>
  <si>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</si>
  <si>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</si>
  <si>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</si>
  <si>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</si>
  <si>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</si>
  <si>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</si>
  <si>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</si>
  <si>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</si>
  <si>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</si>
  <si>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</si>
  <si>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</si>
  <si>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</si>
  <si>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</si>
  <si>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</si>
  <si>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</si>
  <si>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</si>
  <si>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</si>
  <si>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</si>
  <si>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</si>
  <si>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</si>
  <si>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</si>
  <si>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</si>
  <si>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</si>
  <si>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</si>
  <si>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</si>
  <si>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</si>
  <si>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</si>
  <si>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</si>
  <si>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</si>
  <si>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</si>
  <si>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</si>
  <si>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</si>
  <si>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</si>
  <si>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</si>
  <si>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</si>
  <si>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</si>
  <si>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</si>
  <si>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</si>
  <si>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</si>
  <si>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</si>
  <si>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</si>
  <si>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</si>
  <si>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</si>
  <si>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</si>
  <si>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</si>
  <si>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</si>
  <si>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</si>
  <si>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</si>
  <si>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</si>
  <si>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</si>
  <si>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</si>
  <si>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</si>
  <si>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</si>
  <si>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</si>
  <si>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</si>
  <si>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</si>
  <si>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</si>
  <si>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</si>
  <si>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</si>
  <si>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</si>
  <si>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</si>
  <si>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</si>
  <si>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</si>
  <si>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</si>
  <si>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</si>
  <si>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</si>
  <si>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</si>
  <si>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</si>
  <si>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</si>
  <si>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</si>
  <si>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</si>
  <si>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</si>
  <si>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</si>
  <si>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</si>
  <si>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</si>
  <si>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</si>
  <si>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</si>
  <si>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</si>
  <si>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</si>
  <si>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</si>
  <si>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</si>
  <si>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</si>
  <si>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</si>
  <si>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</si>
  <si>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</si>
  <si>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</si>
  <si>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</si>
  <si>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</si>
  <si>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</si>
  <si>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</si>
  <si>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</si>
  <si>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</si>
  <si>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</si>
  <si>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</si>
  <si>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</si>
  <si>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</si>
  <si>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</si>
  <si>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</si>
  <si>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</si>
  <si>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</si>
  <si>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</si>
  <si>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</si>
  <si>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</si>
  <si>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</si>
  <si>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</si>
  <si>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</si>
  <si>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</si>
  <si>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</si>
  <si>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</si>
  <si>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</si>
  <si>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</si>
  <si>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</si>
  <si>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</si>
  <si>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</si>
  <si>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</si>
  <si>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</si>
  <si>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</si>
  <si>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</si>
  <si>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</si>
  <si>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</si>
  <si>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</si>
  <si>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</si>
  <si>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</si>
  <si>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</si>
  <si>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</si>
  <si>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</si>
  <si>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</si>
  <si>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</si>
  <si>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</si>
  <si>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</si>
  <si>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</si>
  <si>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</si>
  <si>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</si>
  <si>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</si>
  <si>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</si>
  <si>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</si>
  <si>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</si>
  <si>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</si>
  <si>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</si>
  <si>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</si>
  <si>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</si>
  <si>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</si>
  <si>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</si>
  <si>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</si>
  <si>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</si>
  <si>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</si>
  <si>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</si>
  <si>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</si>
  <si>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</si>
  <si>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</si>
  <si>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</si>
  <si>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</si>
  <si>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</si>
  <si>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</si>
  <si>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</si>
  <si>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</si>
  <si>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</si>
  <si>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</si>
  <si>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</si>
  <si>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</si>
  <si>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</si>
  <si>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</si>
  <si>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</si>
  <si>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</si>
  <si>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</si>
  <si>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</si>
  <si>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</si>
  <si>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</si>
  <si>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</si>
  <si>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</si>
  <si>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</si>
  <si>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</si>
  <si>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</si>
  <si>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</si>
  <si>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</si>
  <si>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</si>
  <si>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</si>
  <si>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</si>
  <si>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</si>
  <si>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</si>
  <si>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</si>
  <si>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</si>
  <si>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</si>
  <si>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</si>
  <si>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</si>
  <si>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</si>
  <si>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</si>
  <si>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</si>
  <si>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</si>
  <si>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</si>
  <si>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</si>
  <si>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</si>
  <si>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</si>
  <si>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</si>
  <si>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</si>
  <si>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</si>
  <si>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</si>
  <si>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</si>
  <si>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</si>
  <si>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</si>
  <si>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</si>
  <si>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</si>
  <si>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</si>
  <si>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</si>
  <si>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</si>
  <si>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</si>
  <si>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</si>
  <si>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</si>
  <si>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</si>
  <si>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</si>
  <si>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</si>
  <si>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</si>
  <si>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</si>
  <si>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</si>
  <si>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</si>
  <si>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</si>
  <si>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</si>
  <si>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</si>
  <si>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</si>
  <si>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</si>
  <si>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</si>
  <si>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</si>
  <si>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</si>
  <si>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</si>
  <si>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</si>
  <si>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</si>
  <si>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</si>
  <si>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</si>
  <si>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</si>
  <si>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</si>
  <si>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</si>
  <si>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</si>
  <si>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</si>
  <si>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</si>
  <si>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</si>
  <si>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</si>
  <si>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</si>
  <si>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</si>
  <si>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</si>
  <si>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</si>
  <si>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</si>
  <si>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</si>
  <si>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</si>
  <si>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</si>
  <si>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</si>
  <si>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</si>
  <si>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</si>
  <si>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</si>
  <si>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</si>
  <si>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</si>
  <si>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</si>
  <si>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</si>
  <si>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</si>
  <si>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</si>
  <si>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</si>
  <si>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</si>
  <si>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</si>
  <si>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</si>
  <si>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</si>
  <si>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</si>
  <si>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</si>
  <si>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</si>
  <si>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</si>
  <si>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</si>
  <si>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</si>
  <si>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</si>
  <si>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</si>
  <si>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</si>
  <si>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</si>
  <si>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</si>
  <si>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</si>
  <si>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</si>
  <si>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</si>
  <si>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</si>
  <si>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</si>
  <si>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</si>
  <si>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</si>
  <si>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</si>
  <si>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</si>
  <si>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</si>
  <si>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</si>
  <si>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</si>
  <si>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</si>
  <si>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</si>
  <si>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</si>
  <si>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</si>
  <si>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</si>
  <si>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</si>
  <si>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</si>
  <si>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</si>
  <si>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</si>
  <si>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</si>
  <si>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</si>
  <si>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</si>
  <si>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</si>
  <si>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</si>
  <si>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</si>
  <si>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</si>
  <si>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</si>
  <si>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</si>
  <si>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</si>
  <si>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</si>
  <si>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</si>
  <si>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</si>
  <si>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</si>
  <si>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</si>
  <si>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</si>
  <si>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</si>
  <si>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</si>
  <si>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</si>
  <si>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</si>
  <si>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</si>
  <si>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</si>
  <si>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</si>
  <si>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</si>
  <si>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</si>
  <si>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</si>
  <si>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</si>
  <si>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</si>
  <si>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</si>
  <si>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</si>
  <si>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</si>
  <si>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</si>
  <si>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</si>
  <si>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</si>
  <si>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</si>
  <si>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</si>
  <si>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</si>
  <si>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</si>
  <si>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</si>
  <si>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</si>
  <si>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</si>
  <si>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</si>
  <si>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</si>
  <si>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</si>
  <si>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</si>
  <si>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</si>
  <si>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</si>
  <si>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</si>
  <si>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</si>
  <si>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</si>
  <si>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</si>
  <si>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</si>
  <si>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</si>
  <si>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</si>
  <si>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</si>
  <si>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</si>
  <si>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</si>
  <si>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</si>
  <si>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</si>
  <si>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</si>
  <si>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</si>
  <si>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</si>
  <si>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</si>
  <si>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</si>
  <si>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</si>
  <si>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</si>
  <si>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</si>
  <si>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</si>
  <si>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</si>
  <si>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</si>
  <si>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</si>
  <si>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</si>
  <si>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</si>
  <si>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</si>
  <si>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</si>
  <si>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</si>
  <si>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</si>
  <si>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</si>
  <si>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</si>
  <si>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</si>
  <si>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</si>
  <si>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</si>
  <si>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</si>
  <si>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</si>
  <si>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</si>
  <si>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</si>
  <si>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</si>
  <si>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</si>
  <si>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</si>
  <si>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</si>
  <si>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</si>
  <si>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</si>
  <si>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</si>
  <si>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</si>
  <si>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</si>
  <si>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</si>
  <si>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</si>
  <si>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</si>
  <si>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</si>
  <si>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</si>
  <si>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</si>
  <si>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</si>
  <si>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</si>
  <si>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</si>
  <si>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</si>
  <si>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</si>
  <si>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</si>
  <si>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</si>
  <si>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</si>
  <si>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</si>
  <si>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</si>
  <si>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</si>
  <si>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</si>
  <si>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</si>
  <si>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</si>
  <si>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</si>
  <si>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</si>
  <si>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</si>
  <si>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</si>
  <si>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</si>
  <si>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</si>
  <si>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</si>
  <si>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</si>
  <si>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</si>
  <si>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</si>
  <si>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</si>
  <si>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</si>
  <si>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</si>
  <si>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</si>
  <si>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</si>
  <si>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</si>
  <si>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</si>
  <si>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</si>
  <si>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</si>
  <si>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</si>
  <si>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</si>
  <si>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</si>
  <si>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</si>
  <si>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</si>
  <si>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</si>
  <si>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</si>
  <si>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</si>
  <si>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</si>
  <si>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</si>
  <si>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</si>
  <si>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</si>
  <si>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</si>
  <si>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</si>
  <si>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</si>
  <si>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</si>
  <si>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</si>
  <si>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</si>
  <si>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</si>
  <si>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</si>
  <si>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</si>
  <si>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</si>
  <si>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</si>
  <si>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</si>
  <si>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</si>
  <si>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</si>
  <si>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</si>
  <si>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</si>
  <si>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</si>
  <si>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</si>
  <si>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</si>
  <si>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</si>
  <si>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</si>
  <si>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</si>
  <si>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</si>
  <si>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</si>
  <si>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</si>
  <si>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</si>
  <si>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</si>
  <si>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</si>
  <si>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</si>
  <si>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</si>
  <si>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</si>
  <si>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</si>
  <si>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</si>
  <si>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</si>
  <si>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</si>
  <si>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</si>
  <si>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</si>
  <si>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</si>
  <si>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</si>
  <si>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</si>
  <si>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</si>
  <si>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</si>
  <si>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</si>
  <si>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</si>
  <si>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</si>
  <si>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</si>
  <si>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</si>
  <si>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</si>
  <si>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</si>
  <si>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</si>
  <si>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</si>
  <si>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</si>
  <si>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</si>
  <si>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</si>
  <si>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</si>
  <si>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</si>
  <si>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</si>
  <si>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</si>
  <si>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</si>
  <si>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</si>
  <si>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</si>
  <si>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</si>
  <si>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</si>
  <si>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</si>
  <si>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</si>
  <si>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</si>
  <si>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</si>
  <si>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</si>
  <si>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</si>
  <si>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</si>
  <si>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</si>
  <si>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</si>
  <si>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</si>
  <si>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</si>
  <si>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</si>
  <si>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</si>
  <si>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</si>
  <si>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</si>
  <si>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</si>
  <si>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</si>
  <si>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</si>
  <si>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</si>
  <si>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</si>
  <si>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</si>
  <si>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</si>
  <si>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</si>
  <si>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</si>
  <si>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</si>
  <si>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</si>
  <si>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</si>
  <si>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</si>
  <si>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</si>
  <si>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</si>
  <si>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</si>
  <si>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</si>
  <si>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</si>
  <si>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</si>
  <si>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</si>
  <si>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</si>
  <si>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</si>
  <si>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</si>
  <si>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</si>
  <si>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</si>
  <si>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</si>
  <si>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</si>
  <si>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</si>
  <si>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</si>
  <si>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</si>
  <si>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</si>
  <si>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</si>
  <si>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</si>
  <si>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</si>
  <si>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</si>
  <si>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</si>
  <si>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</si>
  <si>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</si>
  <si>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</si>
  <si>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</si>
  <si>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</si>
  <si>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</si>
  <si>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</si>
  <si>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</si>
  <si>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</si>
  <si>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</si>
  <si>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</si>
  <si>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</si>
  <si>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</si>
  <si>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</si>
  <si>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</si>
  <si>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</si>
  <si>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</si>
  <si>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</si>
  <si>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</si>
  <si>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</si>
  <si>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</si>
  <si>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</si>
  <si>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</si>
  <si>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</si>
  <si>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</si>
  <si>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</si>
  <si>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</si>
  <si>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</si>
  <si>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</si>
  <si>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</si>
  <si>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</si>
  <si>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</si>
  <si>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</si>
  <si>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</si>
  <si>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</si>
  <si>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</si>
  <si>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</si>
  <si>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</si>
  <si>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</si>
  <si>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</si>
  <si>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</si>
  <si>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</si>
  <si>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</si>
  <si>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</si>
  <si>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</si>
  <si>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</si>
  <si>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</si>
  <si>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</si>
  <si>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</si>
  <si>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</si>
  <si>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</si>
  <si>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</si>
  <si>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</si>
  <si>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</si>
  <si>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</si>
  <si>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</si>
  <si>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</si>
  <si>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</si>
  <si>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</si>
  <si>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</si>
  <si>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</si>
  <si>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</si>
  <si>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</si>
  <si>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</si>
  <si>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</si>
  <si>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</si>
  <si>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</si>
  <si>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</si>
  <si>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</si>
  <si>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</si>
  <si>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</si>
  <si>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</si>
  <si>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</si>
  <si>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</si>
  <si>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</si>
  <si>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</si>
  <si>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</si>
  <si>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</si>
  <si>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</si>
  <si>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</si>
  <si>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</si>
  <si>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</si>
  <si>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</si>
  <si>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</si>
  <si>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</si>
  <si>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</si>
  <si>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</si>
  <si>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</si>
  <si>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</si>
  <si>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</si>
  <si>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</si>
  <si>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</si>
  <si>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</si>
  <si>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</si>
  <si>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</si>
  <si>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</si>
  <si>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</si>
  <si>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</si>
  <si>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</si>
  <si>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</si>
  <si>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</si>
  <si>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</si>
  <si>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</si>
  <si>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</si>
  <si>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</si>
  <si>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</si>
  <si>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</si>
  <si>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</si>
  <si>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</si>
  <si>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</si>
  <si>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</si>
  <si>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</si>
  <si>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</si>
  <si>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</si>
  <si>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</si>
  <si>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</si>
  <si>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</si>
  <si>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</si>
  <si>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</si>
  <si>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</si>
  <si>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</si>
  <si>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</si>
  <si>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</si>
  <si>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</si>
  <si>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</si>
  <si>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</si>
  <si>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</si>
  <si>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</si>
  <si>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</si>
  <si>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</si>
  <si>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</si>
  <si>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</si>
  <si>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</si>
  <si>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</si>
  <si>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</si>
  <si>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</si>
  <si>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</si>
  <si>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</si>
  <si>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</si>
  <si>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</si>
  <si>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</si>
  <si>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</si>
  <si>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</si>
  <si>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</si>
  <si>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</si>
  <si>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</si>
  <si>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</si>
  <si>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</si>
  <si>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</si>
  <si>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</si>
  <si>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</si>
  <si>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</si>
  <si>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</si>
  <si>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</si>
  <si>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</si>
  <si>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</si>
  <si>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</si>
  <si>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</si>
  <si>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</si>
  <si>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</si>
  <si>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</si>
  <si>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</si>
  <si>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</si>
  <si>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</si>
  <si>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</si>
  <si>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</si>
  <si>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</si>
  <si>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</si>
  <si>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</si>
  <si>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</si>
  <si>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</si>
  <si>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</si>
  <si>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</si>
  <si>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</si>
  <si>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</si>
  <si>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</si>
  <si>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</si>
  <si>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</si>
  <si>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</si>
  <si>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</si>
  <si>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</si>
  <si>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</si>
  <si>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</si>
  <si>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</si>
  <si>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</si>
  <si>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</si>
  <si>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</si>
  <si>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</si>
  <si>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</si>
  <si>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</si>
  <si>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</si>
  <si>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</si>
  <si>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</si>
  <si>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</si>
  <si>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</si>
  <si>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</si>
  <si>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</si>
  <si>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</si>
  <si>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</si>
  <si>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</si>
  <si>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</si>
  <si>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</si>
  <si>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</si>
  <si>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</si>
  <si>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</si>
  <si>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</si>
  <si>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</si>
  <si>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</si>
  <si>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</si>
  <si>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</si>
  <si>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</si>
  <si>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</si>
  <si>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</si>
  <si>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</si>
  <si>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</si>
  <si>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</si>
  <si>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</si>
  <si>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</si>
  <si>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</si>
  <si>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</si>
  <si>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</si>
  <si>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</si>
  <si>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</si>
  <si>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</si>
  <si>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</si>
  <si>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</si>
  <si>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</si>
  <si>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</si>
  <si>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</si>
  <si>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</si>
  <si>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</si>
  <si>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</si>
  <si>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</si>
  <si>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</si>
  <si>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</si>
  <si>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</si>
  <si>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</si>
  <si>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</si>
  <si>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</si>
  <si>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</si>
  <si>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</si>
  <si>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</si>
  <si>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</si>
  <si>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</si>
  <si>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</si>
  <si>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</si>
  <si>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</si>
  <si>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</si>
  <si>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</si>
  <si>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</si>
  <si>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</si>
  <si>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</si>
  <si>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</si>
  <si>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</si>
  <si>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</si>
  <si>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</si>
  <si>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</si>
  <si>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</si>
  <si>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</si>
  <si>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</si>
  <si>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</si>
  <si>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</si>
  <si>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</si>
  <si>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</si>
  <si>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</si>
  <si>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</si>
  <si>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</si>
  <si>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</si>
  <si>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</si>
  <si>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</si>
  <si>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</si>
  <si>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</si>
  <si>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</si>
  <si>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</si>
  <si>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</si>
  <si>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</si>
  <si>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</si>
  <si>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</si>
  <si>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</si>
  <si>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</si>
  <si>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</si>
  <si>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</si>
  <si>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</si>
  <si>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</si>
  <si>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</si>
  <si>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</si>
  <si>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</si>
  <si>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</si>
  <si>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</si>
  <si>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</si>
  <si>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</si>
  <si>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</si>
  <si>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</si>
  <si>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</si>
  <si>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</si>
  <si>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</si>
  <si>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</si>
  <si>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</si>
  <si>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</si>
  <si>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</si>
  <si>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</si>
  <si>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</si>
  <si>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</si>
  <si>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</si>
  <si>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</si>
  <si>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</si>
  <si>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</si>
  <si>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</si>
  <si>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</si>
  <si>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</si>
  <si>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</si>
  <si>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</si>
  <si>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</si>
  <si>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</si>
  <si>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</si>
  <si>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</si>
  <si>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</si>
  <si>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</si>
  <si>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</si>
  <si>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</si>
  <si>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</si>
  <si>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</si>
  <si>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</si>
  <si>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</si>
  <si>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</si>
  <si>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</si>
  <si>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</si>
  <si>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</si>
  <si>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</si>
  <si>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</si>
  <si>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</si>
  <si>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</si>
  <si>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</si>
  <si>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</si>
  <si>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</si>
  <si>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</si>
  <si>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</si>
  <si>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</si>
  <si>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</si>
  <si>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</si>
  <si>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</si>
  <si>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</si>
  <si>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</si>
  <si>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</si>
  <si>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</si>
  <si>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</si>
  <si>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</si>
  <si>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</si>
  <si>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</si>
  <si>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</si>
  <si>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</si>
  <si>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</si>
  <si>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</si>
  <si>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</si>
  <si>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</si>
  <si>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</si>
  <si>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</si>
  <si>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</si>
  <si>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</si>
  <si>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</si>
  <si>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</si>
  <si>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</si>
  <si>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</si>
  <si>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</si>
  <si>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</si>
  <si>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</si>
  <si>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</si>
  <si>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</si>
  <si>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</si>
  <si>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</si>
  <si>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</si>
  <si>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</si>
  <si>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</si>
  <si>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</si>
  <si>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</si>
  <si>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</si>
  <si>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</si>
  <si>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</si>
  <si>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</si>
  <si>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</si>
  <si>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</si>
  <si>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</si>
  <si>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</si>
  <si>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</si>
  <si>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</si>
  <si>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</si>
  <si>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</si>
  <si>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</si>
  <si>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</si>
  <si>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</si>
  <si>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</si>
  <si>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</si>
  <si>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</si>
  <si>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</si>
  <si>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</si>
  <si>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</si>
  <si>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</si>
  <si>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</si>
  <si>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</si>
  <si>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</si>
  <si>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</si>
  <si>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</si>
  <si>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</si>
  <si>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</si>
  <si>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</si>
  <si>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</si>
  <si>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</si>
  <si>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</si>
  <si>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</si>
  <si>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</si>
  <si>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</si>
  <si>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</si>
  <si>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</si>
  <si>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</si>
  <si>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</si>
  <si>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</si>
  <si>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</si>
  <si>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</si>
  <si>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</si>
  <si>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</si>
  <si>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</si>
  <si>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</si>
  <si>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</si>
  <si>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</si>
  <si>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</si>
  <si>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</si>
  <si>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</si>
  <si>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</si>
  <si>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</si>
  <si>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</si>
  <si>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</si>
  <si>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</si>
  <si>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</si>
  <si>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</si>
  <si>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</si>
  <si>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</si>
  <si>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</si>
  <si>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</si>
  <si>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</si>
  <si>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</si>
  <si>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</si>
  <si>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</si>
  <si>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</si>
  <si>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</si>
  <si>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</si>
  <si>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</si>
  <si>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</si>
  <si>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</si>
  <si>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</si>
  <si>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</si>
  <si>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</si>
  <si>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</si>
  <si>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</si>
  <si>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</si>
  <si>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</si>
  <si>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</si>
  <si>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</si>
  <si>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</si>
  <si>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</si>
  <si>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</si>
  <si>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</si>
  <si>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</si>
  <si>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</si>
  <si>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</si>
  <si>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</si>
  <si>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</si>
  <si>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</si>
  <si>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</si>
  <si>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</si>
  <si>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</si>
  <si>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</si>
  <si>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</si>
  <si>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</si>
  <si>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</si>
  <si>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</si>
  <si>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</si>
  <si>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</si>
  <si>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</si>
  <si>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</si>
  <si>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</si>
  <si>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</si>
  <si>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</si>
  <si>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</si>
  <si>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</si>
  <si>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</si>
  <si>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</si>
  <si>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</si>
  <si>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</si>
  <si>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</si>
  <si>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</si>
  <si>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</si>
  <si>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</si>
  <si>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</si>
  <si>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</si>
  <si>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</si>
  <si>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</si>
  <si>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</si>
  <si>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</si>
  <si>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</si>
  <si>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</si>
  <si>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</si>
  <si>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</si>
  <si>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</si>
  <si>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</si>
  <si>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</si>
  <si>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</si>
  <si>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</si>
  <si>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</si>
  <si>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</si>
  <si>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</si>
  <si>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</si>
  <si>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</si>
  <si>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</si>
  <si>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</si>
  <si>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</si>
  <si>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</si>
  <si>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</si>
  <si>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</si>
  <si>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</si>
  <si>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</si>
  <si>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</si>
  <si>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</si>
  <si>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</si>
  <si>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</si>
  <si>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</si>
  <si>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</si>
  <si>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</si>
  <si>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</si>
  <si>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</si>
  <si>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</si>
  <si>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</si>
  <si>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</si>
  <si>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</si>
  <si>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</si>
  <si>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</si>
  <si>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</si>
  <si>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</si>
  <si>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</si>
  <si>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</si>
  <si>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</si>
  <si>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</si>
  <si>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</si>
  <si>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</si>
  <si>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</si>
  <si>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</si>
  <si>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</si>
  <si>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</si>
  <si>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</si>
  <si>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</si>
  <si>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</si>
  <si>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</si>
  <si>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</si>
  <si>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</si>
  <si>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</si>
  <si>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</si>
  <si>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</si>
  <si>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</si>
  <si>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</si>
  <si>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</si>
  <si>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</si>
  <si>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</si>
  <si>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</si>
  <si>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</si>
  <si>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</si>
  <si>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</si>
  <si>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</si>
  <si>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</si>
  <si>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</si>
  <si>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</si>
  <si>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</si>
  <si>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</si>
  <si>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</si>
  <si>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</si>
  <si>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</si>
  <si>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</si>
  <si>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</si>
  <si>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</si>
  <si>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</si>
  <si>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</si>
  <si>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</si>
  <si>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</si>
  <si>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</si>
  <si>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</si>
  <si>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</si>
  <si>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</si>
  <si>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</si>
  <si>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</si>
  <si>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</si>
  <si>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</si>
  <si>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</si>
  <si>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</si>
  <si>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</si>
  <si>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</si>
  <si>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</si>
  <si>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</si>
  <si>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</si>
  <si>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</si>
  <si>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</si>
  <si>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</si>
  <si>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</si>
  <si>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</si>
  <si>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</si>
  <si>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</si>
  <si>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</si>
  <si>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</si>
  <si>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</si>
  <si>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</si>
  <si>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</si>
  <si>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</si>
  <si>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</si>
  <si>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</si>
  <si>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</si>
  <si>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</si>
  <si>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</si>
  <si>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</si>
  <si>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</si>
  <si>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</si>
  <si>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</si>
  <si>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</si>
  <si>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</si>
  <si>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</si>
  <si>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</si>
  <si>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</si>
  <si>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</si>
  <si>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</si>
  <si>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</si>
  <si>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</si>
  <si>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</si>
  <si>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</si>
  <si>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</si>
  <si>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</si>
  <si>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</si>
  <si>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</si>
  <si>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</si>
  <si>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</si>
  <si>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</si>
  <si>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</si>
  <si>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</si>
  <si>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</si>
  <si>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</si>
  <si>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</si>
  <si>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</si>
  <si>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</si>
  <si>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</si>
  <si>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</si>
  <si>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</si>
  <si>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</si>
  <si>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</si>
  <si>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</si>
  <si>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</si>
  <si>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</si>
  <si>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</si>
  <si>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</si>
  <si>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</si>
  <si>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</si>
  <si>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</si>
  <si>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</si>
  <si>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</si>
  <si>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</si>
  <si>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</si>
  <si>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</si>
  <si>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</si>
  <si>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</si>
  <si>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</si>
  <si>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</si>
  <si>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</si>
  <si>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</si>
  <si>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</si>
  <si>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</si>
  <si>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</si>
  <si>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</si>
  <si>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</si>
  <si>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</si>
  <si>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</si>
  <si>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</si>
  <si>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</si>
  <si>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</si>
  <si>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</si>
  <si>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</si>
  <si>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</si>
  <si>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</si>
  <si>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</si>
  <si>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</si>
  <si>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</si>
  <si>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</si>
  <si>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</si>
  <si>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</si>
  <si>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</si>
  <si>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</si>
  <si>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</si>
  <si>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</si>
  <si>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</si>
  <si>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</si>
  <si>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</si>
  <si>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</si>
  <si>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</si>
  <si>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</si>
  <si>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</si>
  <si>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</si>
  <si>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</si>
  <si>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</si>
  <si>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</si>
  <si>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</si>
  <si>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</si>
  <si>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</si>
  <si>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</si>
  <si>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</si>
  <si>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</si>
  <si>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</si>
  <si>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</si>
  <si>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</si>
  <si>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</si>
  <si>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</si>
  <si>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</si>
  <si>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</si>
  <si>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</si>
  <si>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</si>
  <si>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</si>
  <si>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</si>
  <si>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</si>
  <si>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</si>
  <si>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</si>
  <si>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</si>
  <si>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</si>
  <si>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</si>
  <si>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</si>
  <si>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</si>
  <si>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</si>
  <si>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</si>
  <si>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</si>
  <si>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</si>
  <si>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</si>
  <si>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</si>
  <si>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</si>
  <si>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</si>
  <si>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</si>
  <si>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</si>
  <si>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</si>
  <si>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</si>
  <si>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</si>
  <si>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</si>
  <si>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</si>
  <si>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</si>
  <si>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</si>
  <si>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</si>
  <si>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</si>
  <si>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</si>
  <si>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</si>
  <si>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</si>
  <si>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</si>
  <si>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</si>
  <si>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</si>
  <si>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</si>
  <si>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</si>
  <si>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</si>
  <si>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</si>
  <si>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</si>
  <si>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</si>
  <si>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</si>
  <si>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</si>
  <si>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</si>
  <si>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</si>
  <si>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</si>
  <si>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</si>
  <si>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</si>
  <si>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</si>
  <si>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</si>
  <si>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</si>
  <si>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</si>
  <si>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</si>
  <si>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</si>
  <si>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</si>
  <si>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</si>
  <si>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</si>
  <si>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</si>
  <si>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</si>
  <si>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</si>
  <si>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</si>
  <si>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</si>
  <si>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</si>
  <si>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</si>
  <si>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</si>
  <si>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</si>
  <si>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</si>
  <si>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</si>
  <si>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</si>
  <si>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</si>
  <si>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</si>
  <si>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</si>
  <si>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</si>
  <si>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</si>
  <si>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</si>
  <si>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</si>
  <si>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</si>
  <si>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</si>
  <si>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</si>
  <si>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</si>
  <si>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</si>
  <si>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</si>
  <si>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</si>
  <si>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</si>
  <si>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</si>
  <si>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</si>
  <si>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</si>
  <si>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</si>
  <si>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</si>
  <si>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</si>
  <si>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</si>
  <si>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</si>
  <si>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</si>
  <si>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</si>
  <si>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</si>
  <si>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</si>
  <si>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</si>
  <si>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</si>
  <si>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</si>
  <si>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</si>
  <si>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</si>
  <si>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</si>
  <si>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</si>
  <si>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</si>
  <si>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</si>
  <si>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</si>
  <si>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</si>
  <si>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</si>
  <si>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</si>
  <si>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</si>
  <si>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</si>
  <si>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</si>
  <si>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</si>
  <si>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</si>
  <si>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</si>
  <si>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</si>
  <si>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</si>
  <si>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</si>
  <si>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</si>
  <si>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</si>
  <si>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</si>
  <si>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</si>
  <si>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</si>
  <si>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</si>
  <si>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</si>
  <si>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</si>
  <si>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</si>
  <si>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</si>
  <si>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</si>
  <si>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</si>
  <si>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</si>
  <si>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</si>
  <si>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</si>
  <si>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</si>
  <si>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</si>
  <si>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</si>
  <si>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</si>
  <si>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</si>
  <si>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</si>
  <si>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</si>
  <si>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</si>
  <si>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</si>
  <si>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</si>
  <si>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</si>
  <si>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</si>
  <si>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</si>
  <si>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</si>
  <si>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</si>
  <si>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</si>
  <si>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</si>
  <si>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</si>
  <si>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</si>
  <si>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</si>
  <si>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</si>
  <si>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</si>
  <si>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</si>
  <si>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</si>
  <si>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</si>
  <si>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</si>
  <si>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</si>
  <si>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</si>
  <si>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</si>
  <si>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</si>
  <si>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</si>
  <si>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</si>
  <si>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</si>
  <si>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</si>
  <si>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</si>
  <si>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</si>
  <si>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</si>
  <si>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</si>
  <si>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</si>
  <si>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</si>
  <si>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</si>
  <si>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</si>
  <si>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</si>
  <si>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</si>
  <si>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</si>
  <si>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</si>
  <si>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</si>
  <si>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</si>
  <si>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</si>
  <si>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</si>
  <si>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</si>
  <si>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</si>
  <si>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</si>
  <si>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</si>
  <si>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</si>
  <si>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</si>
  <si>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</si>
  <si>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</si>
  <si>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</si>
  <si>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</si>
  <si>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</si>
  <si>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</si>
  <si>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</si>
  <si>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</si>
  <si>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</si>
  <si>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</si>
  <si>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</si>
  <si>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</si>
  <si>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</si>
  <si>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</si>
  <si>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</si>
  <si>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</si>
  <si>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</si>
  <si>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</si>
  <si>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</si>
  <si>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</si>
  <si>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</si>
  <si>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</si>
  <si>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</si>
  <si>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</si>
  <si>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</si>
  <si>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</si>
  <si>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</si>
  <si>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</si>
  <si>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</si>
  <si>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</si>
  <si>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</si>
  <si>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</si>
  <si>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</si>
  <si>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</si>
  <si>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</si>
  <si>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</si>
  <si>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</si>
  <si>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</si>
  <si>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</si>
  <si>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</si>
  <si>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</si>
  <si>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</si>
  <si>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</si>
  <si>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</si>
  <si>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</si>
  <si>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</si>
  <si>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</si>
  <si>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</si>
  <si>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</si>
  <si>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</si>
  <si>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</si>
  <si>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</si>
  <si>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</si>
  <si>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</si>
  <si>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</si>
  <si>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</si>
  <si>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</si>
  <si>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</si>
  <si>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</si>
  <si>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</si>
  <si>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</si>
  <si>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</si>
  <si>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</si>
  <si>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</si>
  <si>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</si>
  <si>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</si>
  <si>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</si>
  <si>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</si>
  <si>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</si>
  <si>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</si>
  <si>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</si>
  <si>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</si>
  <si>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</si>
  <si>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</si>
  <si>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</si>
  <si>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</si>
  <si>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</si>
  <si>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</si>
  <si>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</si>
  <si>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</si>
  <si>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</si>
  <si>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</si>
  <si>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</si>
  <si>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</si>
  <si>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</si>
  <si>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</si>
  <si>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</si>
  <si>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</si>
  <si>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</si>
  <si>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</si>
  <si>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</si>
  <si>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</si>
  <si>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</si>
  <si>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</si>
  <si>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</si>
  <si>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</si>
  <si>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</si>
  <si>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</si>
  <si>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</si>
  <si>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</si>
  <si>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</si>
  <si>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</si>
  <si>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</si>
  <si>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</si>
  <si>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</si>
  <si>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</si>
  <si>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</si>
  <si>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</si>
  <si>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</si>
  <si>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</si>
  <si>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</si>
  <si>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</si>
  <si>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</si>
  <si>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</si>
  <si>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</si>
  <si>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</si>
  <si>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</si>
  <si>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</si>
  <si>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</si>
  <si>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</si>
  <si>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</si>
  <si>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</si>
  <si>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</si>
  <si>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</si>
  <si>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</si>
  <si>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</si>
  <si>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</si>
  <si>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</si>
  <si>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</si>
  <si>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</si>
  <si>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</si>
  <si>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</si>
  <si>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</si>
  <si>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</si>
  <si>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</si>
  <si>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</si>
  <si>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</si>
  <si>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</si>
  <si>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</si>
  <si>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</si>
  <si>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</si>
  <si>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</si>
  <si>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</si>
  <si>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</si>
  <si>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</si>
  <si>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</si>
  <si>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</si>
  <si>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</si>
  <si>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</si>
  <si>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</si>
  <si>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</si>
  <si>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</si>
  <si>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</si>
  <si>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</si>
  <si>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</si>
  <si>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</si>
  <si>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</si>
  <si>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</si>
  <si>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</si>
  <si>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</si>
  <si>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</si>
  <si>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</si>
  <si>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</si>
  <si>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</si>
  <si>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</si>
  <si>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</si>
  <si>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</si>
  <si>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</si>
  <si>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</si>
  <si>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</si>
  <si>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</si>
  <si>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</si>
  <si>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</si>
  <si>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</si>
  <si>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</si>
  <si>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</si>
  <si>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</si>
  <si>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</si>
  <si>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</si>
  <si>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</si>
  <si>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</si>
  <si>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</si>
  <si>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</si>
  <si>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</si>
  <si>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</si>
  <si>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</si>
  <si>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</si>
  <si>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</si>
  <si>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</si>
  <si>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</si>
  <si>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</si>
  <si>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</si>
  <si>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</si>
  <si>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</si>
  <si>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</si>
  <si>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</si>
  <si>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</si>
  <si>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</si>
  <si>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</si>
  <si>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</si>
  <si>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</si>
  <si>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</si>
  <si>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</si>
  <si>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</si>
  <si>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</si>
  <si>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</si>
  <si>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</si>
  <si>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</si>
  <si>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</si>
  <si>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</si>
  <si>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</si>
  <si>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</si>
  <si>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</si>
  <si>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</si>
  <si>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</si>
  <si>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</si>
  <si>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</si>
  <si>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</si>
  <si>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</si>
  <si>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</si>
  <si>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</si>
  <si>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</si>
  <si>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</si>
  <si>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</si>
  <si>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</si>
  <si>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</si>
  <si>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</si>
  <si>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</si>
  <si>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</si>
  <si>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</si>
  <si>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</si>
  <si>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</si>
  <si>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</si>
  <si>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</si>
  <si>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</si>
  <si>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</si>
  <si>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</si>
  <si>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</si>
  <si>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</si>
  <si>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</si>
  <si>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</si>
  <si>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</si>
  <si>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</si>
  <si>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</si>
  <si>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</si>
  <si>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</si>
  <si>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</si>
  <si>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</si>
  <si>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</si>
  <si>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</si>
  <si>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</si>
  <si>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</si>
  <si>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</si>
  <si>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</si>
  <si>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</si>
  <si>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</si>
  <si>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</si>
  <si>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</si>
  <si>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</si>
  <si>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</si>
  <si>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</si>
  <si>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</si>
  <si>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</si>
  <si>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</si>
  <si>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</si>
  <si>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</si>
  <si>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</si>
  <si>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</si>
  <si>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</si>
  <si>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</si>
  <si>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</si>
  <si>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</si>
  <si>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</si>
  <si>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</si>
  <si>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</si>
  <si>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</si>
  <si>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</si>
  <si>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</si>
  <si>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</si>
  <si>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</si>
  <si>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</si>
  <si>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</si>
  <si>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</si>
  <si>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</si>
  <si>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</si>
  <si>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</si>
  <si>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</si>
  <si>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</si>
  <si>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</si>
  <si>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</si>
  <si>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</si>
  <si>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</si>
  <si>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</si>
  <si>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</si>
  <si>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</si>
  <si>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</si>
  <si>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</si>
  <si>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</si>
  <si>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</si>
  <si>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</si>
  <si>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</si>
  <si>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</si>
  <si>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</si>
  <si>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</si>
  <si>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</si>
  <si>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</si>
  <si>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</si>
  <si>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</si>
  <si>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</si>
  <si>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</si>
  <si>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</si>
  <si>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</si>
  <si>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</si>
  <si>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</si>
  <si>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</si>
  <si>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</si>
  <si>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</si>
  <si>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</si>
  <si>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</si>
  <si>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</si>
  <si>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</si>
  <si>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</si>
  <si>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</si>
  <si>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</si>
  <si>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</si>
  <si>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</si>
  <si>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</si>
  <si>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</si>
  <si>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</si>
  <si>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</si>
  <si>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</si>
  <si>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</si>
  <si>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</si>
  <si>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</si>
  <si>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</si>
  <si>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</si>
  <si>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</si>
  <si>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</si>
  <si>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</si>
  <si>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</si>
  <si>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</si>
  <si>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</si>
  <si>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</si>
  <si>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</si>
  <si>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</si>
  <si>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</si>
  <si>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</si>
  <si>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</si>
  <si>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</si>
  <si>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</si>
  <si>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</si>
  <si>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</si>
  <si>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</si>
  <si>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</si>
  <si>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</si>
  <si>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</si>
  <si>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</si>
  <si>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</si>
  <si>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</si>
  <si>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</si>
  <si>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</si>
  <si>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</si>
  <si>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</si>
  <si>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</si>
  <si>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</si>
  <si>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</si>
  <si>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</si>
  <si>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</si>
  <si>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</si>
  <si>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</si>
  <si>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</si>
  <si>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</si>
  <si>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</si>
  <si>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</si>
  <si>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</si>
  <si>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</si>
  <si>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</si>
  <si>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</si>
  <si>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</si>
  <si>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</si>
  <si>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</si>
  <si>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</si>
  <si>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</si>
  <si>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</si>
  <si>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</si>
  <si>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</si>
  <si>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</si>
  <si>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</si>
  <si>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</si>
  <si>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</si>
  <si>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</si>
  <si>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</si>
  <si>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</si>
  <si>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</si>
  <si>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</si>
  <si>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</si>
  <si>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</si>
  <si>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</si>
  <si>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</si>
  <si>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</si>
  <si>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</si>
  <si>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</si>
  <si>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</si>
  <si>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</si>
  <si>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</si>
  <si>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</si>
  <si>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</si>
  <si>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</si>
  <si>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</si>
  <si>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</si>
  <si>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</si>
  <si>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</si>
  <si>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</si>
  <si>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</si>
  <si>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</si>
  <si>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</si>
  <si>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</si>
  <si>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</si>
  <si>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</si>
  <si>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</si>
  <si>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</si>
  <si>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</si>
  <si>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</si>
  <si>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</si>
  <si>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</si>
  <si>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</si>
  <si>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</si>
  <si>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</si>
  <si>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</si>
  <si>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</si>
  <si>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</si>
  <si>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</si>
  <si>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</si>
  <si>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</si>
  <si>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</si>
  <si>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</si>
  <si>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</si>
  <si>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</si>
  <si>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</si>
  <si>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</si>
  <si>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</si>
  <si>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</si>
  <si>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</si>
  <si>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</si>
  <si>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</si>
  <si>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</si>
  <si>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</si>
  <si>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</si>
  <si>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</si>
  <si>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</si>
  <si>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</si>
  <si>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</si>
  <si>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</si>
  <si>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</si>
  <si>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</si>
  <si>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</si>
  <si>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</si>
  <si>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</si>
  <si>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</si>
  <si>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</si>
  <si>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</si>
  <si>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</si>
  <si>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</si>
  <si>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</si>
  <si>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</si>
  <si>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</si>
  <si>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</si>
  <si>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</si>
  <si>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</si>
  <si>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</si>
  <si>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</si>
  <si>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</si>
  <si>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</si>
  <si>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</si>
  <si>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</si>
  <si>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</si>
  <si>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</si>
  <si>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</si>
  <si>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</si>
  <si>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</si>
  <si>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</si>
  <si>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</si>
  <si>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</si>
  <si>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</si>
  <si>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</si>
  <si>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</si>
  <si>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</si>
  <si>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</si>
  <si>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</si>
  <si>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</si>
  <si>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</si>
  <si>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</si>
  <si>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</si>
  <si>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</si>
  <si>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</si>
  <si>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</si>
  <si>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</si>
  <si>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</si>
  <si>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</si>
  <si>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</si>
  <si>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</si>
  <si>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</si>
  <si>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</si>
  <si>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</si>
  <si>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</si>
  <si>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</si>
  <si>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</si>
  <si>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</si>
  <si>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</si>
  <si>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</si>
  <si>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</si>
  <si>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</si>
  <si>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</si>
  <si>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</si>
  <si>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</si>
  <si>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</si>
  <si>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</si>
  <si>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</si>
  <si>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</si>
  <si>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</si>
  <si>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</si>
  <si>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</si>
  <si>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</si>
  <si>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</si>
  <si>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</si>
  <si>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</si>
  <si>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</si>
  <si>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</si>
  <si>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</si>
  <si>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</si>
  <si>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</si>
  <si>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</si>
  <si>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</si>
  <si>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</si>
  <si>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</si>
  <si>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</si>
  <si>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</si>
  <si>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</si>
  <si>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</si>
  <si>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</si>
  <si>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</si>
  <si>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</si>
  <si>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</si>
  <si>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</si>
  <si>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</si>
  <si>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</si>
  <si>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</si>
  <si>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</si>
  <si>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</si>
  <si>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</si>
  <si>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</si>
  <si>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</si>
  <si>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</si>
  <si>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</si>
  <si>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</si>
  <si>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</si>
  <si>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</si>
  <si>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</si>
  <si>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</si>
  <si>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</si>
  <si>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</si>
  <si>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</si>
  <si>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</si>
  <si>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</si>
  <si>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</si>
  <si>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</si>
  <si>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</si>
  <si>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</si>
  <si>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</si>
  <si>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</si>
  <si>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</si>
  <si>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</si>
  <si>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</si>
  <si>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</si>
  <si>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</si>
  <si>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</si>
  <si>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</si>
  <si>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</si>
  <si>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</si>
  <si>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</si>
  <si>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</si>
  <si>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</si>
  <si>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</si>
  <si>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</si>
  <si>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</si>
  <si>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</si>
  <si>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</si>
  <si>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</si>
  <si>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</si>
  <si>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</si>
  <si>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</si>
  <si>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</si>
  <si>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</si>
  <si>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</si>
  <si>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</si>
  <si>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</si>
  <si>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</si>
  <si>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</si>
  <si>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</si>
  <si>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</si>
  <si>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</si>
  <si>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</si>
  <si>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</si>
  <si>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</si>
  <si>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</si>
  <si>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</si>
  <si>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</si>
  <si>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</si>
  <si>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</si>
  <si>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</si>
  <si>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</si>
  <si>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</si>
  <si>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</si>
  <si>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</si>
  <si>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</si>
  <si>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</si>
  <si>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</si>
  <si>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</si>
  <si>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</si>
  <si>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</si>
  <si>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</si>
  <si>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</si>
  <si>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</si>
  <si>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</si>
  <si>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</si>
  <si>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</si>
  <si>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</si>
  <si>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</si>
  <si>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</si>
  <si>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</si>
  <si>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</si>
  <si>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</si>
  <si>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</si>
  <si>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</si>
  <si>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</si>
  <si>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</si>
  <si>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</si>
  <si>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</si>
  <si>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</si>
  <si>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</si>
  <si>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</si>
  <si>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</si>
  <si>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</si>
  <si>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</si>
  <si>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</si>
  <si>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</si>
  <si>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</si>
  <si>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</si>
  <si>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</si>
  <si>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</si>
  <si>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</si>
  <si>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</si>
  <si>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</si>
  <si>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</si>
  <si>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</si>
  <si>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</si>
  <si>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</si>
  <si>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</si>
  <si>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</si>
  <si>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</si>
  <si>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</si>
  <si>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</si>
  <si>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</si>
  <si>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</si>
  <si>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</si>
  <si>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</si>
  <si>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</si>
  <si>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</si>
  <si>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</si>
  <si>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</si>
  <si>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</si>
  <si>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</si>
  <si>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</si>
  <si>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</si>
  <si>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</si>
  <si>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</si>
  <si>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</si>
  <si>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</si>
  <si>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</si>
  <si>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</si>
  <si>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</si>
  <si>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</si>
  <si>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</si>
  <si>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</si>
  <si>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</si>
  <si>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</si>
  <si>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</si>
  <si>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</si>
  <si>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</si>
  <si>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</si>
  <si>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</si>
  <si>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</si>
  <si>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</si>
  <si>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</si>
  <si>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</si>
  <si>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</si>
  <si>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</si>
  <si>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</si>
  <si>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</si>
  <si>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</si>
  <si>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</si>
  <si>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</si>
  <si>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</si>
  <si>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</si>
  <si>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</si>
  <si>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</si>
  <si>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</si>
  <si>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</si>
  <si>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</si>
  <si>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</si>
  <si>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</si>
  <si>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</si>
  <si>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</si>
  <si>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</si>
  <si>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</si>
  <si>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</si>
  <si>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</si>
  <si>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</si>
  <si>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</si>
  <si>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</si>
  <si>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</si>
  <si>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</si>
  <si>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</si>
  <si>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</si>
  <si>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</si>
  <si>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</si>
  <si>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</si>
  <si>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</si>
  <si>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</si>
  <si>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</si>
  <si>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</si>
  <si>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</si>
  <si>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</si>
  <si>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</si>
  <si>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</si>
  <si>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</si>
  <si>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</si>
  <si>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</si>
  <si>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</si>
  <si>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</si>
  <si>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</si>
  <si>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</si>
  <si>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</si>
  <si>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</si>
  <si>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</si>
  <si>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</si>
  <si>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</si>
  <si>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</si>
  <si>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</si>
  <si>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</si>
  <si>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</si>
  <si>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</si>
  <si>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</si>
  <si>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</si>
  <si>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</si>
  <si>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</si>
  <si>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</si>
  <si>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</si>
  <si>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</si>
  <si>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</si>
  <si>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</si>
  <si>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</si>
  <si>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</si>
  <si>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</si>
  <si>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</si>
  <si>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</si>
  <si>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</si>
  <si>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</si>
  <si>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</si>
  <si>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</si>
  <si>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</si>
  <si>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</si>
  <si>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</si>
  <si>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</si>
  <si>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</si>
  <si>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</si>
  <si>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</si>
  <si>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</si>
  <si>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</si>
  <si>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</si>
  <si>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</si>
  <si>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</si>
  <si>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</si>
  <si>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</si>
  <si>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</si>
  <si>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</si>
  <si>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</si>
  <si>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</si>
  <si>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</si>
  <si>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</si>
  <si>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</si>
  <si>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</si>
  <si>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</si>
  <si>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</si>
  <si>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</si>
  <si>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</si>
  <si>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</si>
  <si>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</si>
  <si>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</si>
  <si>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</si>
  <si>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</si>
  <si>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</si>
  <si>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</si>
  <si>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</si>
  <si>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</si>
  <si>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</si>
  <si>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</si>
  <si>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</si>
  <si>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</si>
  <si>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</si>
  <si>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</si>
  <si>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</si>
  <si>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</si>
  <si>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</si>
  <si>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</si>
  <si>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</si>
  <si>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</si>
  <si>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</si>
  <si>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</si>
  <si>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</si>
  <si>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</si>
  <si>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</si>
  <si>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</si>
  <si>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</si>
  <si>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</si>
  <si>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</si>
  <si>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</si>
  <si>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</si>
  <si>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</si>
  <si>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</si>
  <si>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</si>
  <si>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</si>
  <si>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</si>
  <si>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</si>
  <si>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</si>
  <si>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</si>
  <si>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</si>
  <si>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</si>
  <si>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</si>
  <si>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</si>
  <si>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</si>
  <si>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</si>
  <si>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</si>
  <si>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</si>
  <si>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</si>
  <si>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</si>
  <si>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</si>
  <si>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</si>
  <si>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</si>
  <si>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</si>
  <si>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</si>
  <si>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</si>
  <si>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</si>
  <si>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</si>
  <si>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</si>
  <si>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</si>
  <si>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</si>
  <si>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</si>
  <si>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</si>
  <si>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</si>
  <si>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</si>
  <si>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</si>
  <si>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</si>
  <si>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</si>
  <si>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</si>
  <si>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</si>
  <si>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</si>
  <si>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</si>
  <si>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</si>
  <si>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</si>
  <si>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</si>
  <si>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</si>
  <si>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</si>
  <si>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</si>
  <si>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</si>
  <si>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</si>
  <si>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</si>
  <si>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</si>
  <si>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</si>
  <si>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</si>
  <si>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</si>
  <si>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</si>
  <si>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</si>
  <si>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</si>
  <si>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</si>
  <si>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</si>
  <si>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</si>
  <si>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</si>
  <si>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</si>
  <si>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</si>
  <si>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</si>
  <si>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</si>
  <si>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</si>
  <si>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</si>
  <si>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</si>
  <si>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</si>
  <si>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</si>
  <si>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</si>
  <si>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</si>
  <si>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</si>
  <si>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</si>
  <si>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</si>
  <si>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</si>
  <si>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</si>
  <si>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</si>
  <si>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</si>
  <si>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</si>
  <si>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</si>
  <si>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</si>
  <si>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</si>
  <si>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</si>
  <si>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</si>
  <si>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</si>
  <si>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</si>
  <si>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</si>
  <si>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</si>
  <si>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</si>
  <si>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</si>
  <si>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</si>
  <si>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</si>
  <si>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</si>
  <si>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</si>
  <si>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</si>
  <si>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</si>
  <si>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</si>
  <si>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</si>
  <si>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</si>
  <si>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</si>
  <si>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</si>
  <si>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</si>
  <si>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</si>
  <si>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</si>
  <si>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</si>
  <si>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</si>
  <si>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</si>
  <si>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</si>
  <si>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</si>
  <si>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</si>
  <si>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</si>
  <si>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</si>
  <si>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</si>
  <si>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</si>
  <si>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</si>
  <si>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</si>
  <si>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</si>
  <si>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</si>
  <si>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</si>
  <si>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</si>
  <si>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</si>
  <si>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</si>
  <si>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</si>
  <si>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</si>
  <si>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</si>
  <si>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</si>
  <si>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</si>
  <si>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</si>
  <si>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</si>
  <si>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</si>
  <si>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</si>
  <si>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</si>
  <si>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</si>
  <si>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</si>
  <si>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</si>
  <si>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</si>
  <si>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</si>
  <si>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</si>
  <si>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</si>
  <si>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</si>
  <si>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</si>
  <si>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</si>
  <si>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</si>
  <si>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</si>
  <si>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</si>
  <si>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</si>
  <si>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</si>
  <si>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</si>
  <si>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</si>
  <si>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</si>
  <si>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</si>
  <si>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</si>
  <si>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</si>
  <si>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</si>
  <si>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</si>
  <si>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</si>
  <si>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</si>
  <si>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</si>
  <si>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</si>
  <si>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</si>
  <si>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</si>
  <si>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</si>
  <si>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</si>
  <si>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</si>
  <si>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</si>
  <si>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</si>
  <si>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</si>
  <si>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</si>
  <si>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</si>
  <si>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</si>
  <si>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</si>
  <si>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</si>
  <si>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</si>
  <si>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</si>
  <si>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</si>
  <si>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</si>
  <si>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</si>
  <si>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</si>
  <si>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</si>
  <si>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</si>
  <si>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</si>
  <si>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</si>
  <si>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</si>
  <si>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</si>
  <si>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</si>
  <si>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</si>
  <si>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</si>
  <si>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</si>
  <si>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</si>
  <si>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</si>
  <si>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</si>
  <si>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</si>
  <si>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</si>
  <si>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</si>
  <si>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</si>
  <si>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</si>
  <si>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</si>
  <si>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</si>
  <si>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</si>
  <si>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</si>
  <si>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</si>
  <si>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</si>
  <si>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</si>
  <si>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</si>
  <si>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</si>
  <si>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</si>
  <si>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</si>
  <si>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</si>
  <si>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</si>
  <si>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</si>
  <si>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</si>
  <si>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</si>
  <si>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</si>
  <si>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</si>
  <si>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</si>
  <si>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</si>
  <si>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</si>
  <si>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</si>
  <si>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</si>
  <si>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</si>
  <si>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</si>
  <si>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</si>
  <si>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</si>
  <si>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</si>
  <si>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</si>
  <si>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</si>
  <si>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</si>
  <si>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</si>
  <si>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</si>
  <si>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</si>
  <si>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</si>
  <si>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</si>
  <si>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</si>
  <si>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</si>
  <si>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</si>
  <si>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</si>
  <si>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</si>
  <si>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</si>
  <si>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</si>
  <si>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</si>
  <si>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</si>
  <si>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</si>
  <si>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</si>
  <si>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</si>
  <si>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</si>
  <si>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</si>
  <si>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</si>
  <si>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</si>
  <si>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</si>
  <si>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</si>
  <si>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</si>
  <si>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</si>
  <si>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</si>
  <si>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</si>
  <si>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</si>
  <si>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</si>
  <si>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</si>
  <si>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</si>
  <si>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</si>
  <si>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</si>
  <si>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</si>
  <si>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</si>
  <si>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</si>
  <si>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</si>
  <si>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</si>
  <si>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</si>
  <si>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</si>
  <si>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</si>
  <si>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</si>
  <si>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</si>
  <si>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</si>
  <si>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</si>
  <si>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</si>
  <si>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</si>
  <si>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</si>
  <si>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</si>
  <si>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</si>
  <si>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</si>
  <si>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</si>
  <si>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</si>
  <si>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</si>
  <si>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</si>
  <si>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</si>
  <si>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</si>
  <si>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</si>
  <si>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</si>
  <si>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</si>
  <si>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</si>
  <si>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</si>
  <si>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</si>
  <si>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</si>
  <si>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</si>
  <si>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</si>
  <si>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</si>
  <si>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</si>
  <si>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</si>
  <si>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</si>
  <si>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</si>
  <si>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</si>
  <si>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</si>
  <si>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</si>
  <si>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</si>
  <si>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</si>
  <si>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</si>
  <si>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</si>
  <si>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</si>
  <si>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</si>
  <si>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</si>
  <si>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</si>
  <si>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</si>
  <si>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</si>
  <si>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</si>
  <si>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</si>
  <si>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</si>
  <si>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</si>
  <si>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</si>
  <si>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</si>
  <si>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</si>
  <si>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</si>
  <si>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</si>
  <si>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</si>
  <si>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</si>
  <si>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</si>
  <si>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</si>
  <si>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</si>
  <si>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</si>
  <si>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</si>
  <si>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</si>
  <si>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</si>
  <si>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</si>
  <si>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</si>
  <si>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</si>
  <si>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</si>
  <si>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</si>
  <si>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</si>
  <si>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</si>
  <si>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</si>
  <si>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</si>
  <si>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</si>
  <si>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</si>
  <si>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</si>
  <si>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</si>
  <si>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</si>
  <si>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</si>
  <si>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</si>
  <si>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</si>
  <si>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</si>
  <si>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</si>
  <si>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</si>
  <si>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</si>
  <si>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</si>
  <si>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</si>
  <si>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</si>
  <si>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</si>
  <si>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</si>
  <si>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</si>
  <si>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</si>
  <si>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</si>
  <si>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</si>
  <si>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</si>
  <si>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</si>
  <si>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</si>
  <si>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</si>
  <si>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</si>
  <si>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</si>
  <si>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</si>
  <si>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</si>
  <si>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</si>
  <si>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</si>
  <si>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</si>
  <si>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</si>
  <si>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</si>
  <si>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</si>
  <si>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</si>
  <si>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</si>
  <si>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</si>
  <si>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</si>
  <si>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</si>
  <si>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</si>
  <si>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</si>
  <si>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</si>
  <si>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</si>
  <si>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</si>
  <si>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</si>
  <si>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</si>
  <si>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</si>
  <si>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</si>
  <si>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</si>
  <si>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</si>
  <si>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</si>
  <si>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</si>
  <si>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</si>
  <si>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</si>
  <si>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</si>
  <si>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</si>
  <si>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</si>
  <si>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</si>
  <si>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</si>
  <si>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</si>
  <si>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</si>
  <si>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</si>
  <si>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</si>
  <si>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</si>
  <si>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</si>
  <si>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</si>
  <si>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</si>
  <si>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</si>
  <si>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</si>
  <si>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</si>
  <si>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</si>
  <si>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</si>
  <si>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</si>
  <si>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</si>
  <si>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</si>
  <si>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</si>
  <si>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</si>
  <si>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</si>
  <si>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</si>
  <si>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</si>
  <si>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</si>
  <si>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</si>
  <si>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</si>
  <si>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</si>
  <si>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</si>
  <si>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</si>
  <si>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</si>
  <si>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</si>
  <si>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</si>
  <si>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</si>
  <si>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</si>
  <si>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</si>
  <si>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</si>
  <si>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</si>
  <si>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</si>
  <si>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</si>
  <si>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</si>
  <si>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</si>
  <si>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</si>
  <si>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</si>
  <si>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</si>
  <si>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</si>
  <si>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</si>
  <si>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</si>
  <si>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</si>
  <si>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</si>
  <si>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</si>
  <si>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</si>
  <si>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</si>
  <si>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</si>
  <si>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</si>
  <si>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</si>
  <si>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</si>
  <si>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</si>
  <si>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</si>
  <si>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</si>
  <si>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</si>
  <si>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</si>
  <si>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</si>
  <si>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</si>
  <si>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</si>
  <si>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</si>
  <si>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</si>
  <si>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</si>
  <si>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</si>
  <si>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</si>
  <si>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</si>
  <si>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</si>
  <si>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</si>
  <si>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</si>
  <si>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</si>
  <si>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</si>
  <si>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</si>
  <si>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</si>
  <si>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</si>
  <si>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</si>
  <si>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</si>
  <si>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</si>
  <si>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</si>
  <si>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</si>
  <si>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</si>
  <si>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</si>
  <si>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</si>
  <si>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</si>
  <si>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</si>
  <si>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</si>
  <si>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</si>
  <si>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</si>
  <si>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</si>
  <si>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</si>
  <si>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</si>
  <si>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</si>
  <si>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</si>
  <si>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</si>
  <si>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</si>
  <si>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</si>
  <si>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</si>
  <si>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</si>
  <si>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</si>
  <si>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</si>
  <si>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</si>
  <si>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</si>
  <si>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</si>
  <si>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</si>
  <si>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</si>
  <si>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</si>
  <si>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</si>
  <si>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</si>
  <si>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</si>
  <si>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</si>
  <si>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</si>
  <si>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</si>
  <si>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</si>
  <si>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</si>
  <si>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</si>
  <si>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</si>
  <si>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</si>
  <si>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</si>
  <si>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</si>
  <si>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</si>
  <si>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</si>
  <si>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</si>
  <si>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</si>
  <si>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</si>
  <si>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</si>
  <si>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</si>
  <si>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</si>
  <si>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</si>
  <si>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</si>
  <si>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</si>
  <si>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</si>
  <si>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</si>
  <si>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</si>
  <si>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</si>
  <si>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</si>
  <si>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</si>
  <si>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</si>
  <si>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</si>
  <si>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</si>
  <si>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</si>
  <si>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</si>
  <si>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</si>
  <si>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</si>
  <si>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</si>
  <si>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</si>
  <si>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</si>
  <si>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</si>
  <si>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</si>
  <si>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</si>
  <si>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</si>
  <si>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</si>
  <si>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</si>
  <si>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</si>
  <si>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</si>
  <si>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</si>
  <si>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</si>
  <si>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</si>
  <si>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</si>
  <si>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</si>
  <si>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</si>
  <si>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</si>
  <si>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</si>
  <si>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</si>
  <si>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</si>
  <si>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</si>
  <si>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</si>
  <si>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</si>
  <si>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</si>
  <si>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</si>
  <si>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</si>
  <si>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</si>
  <si>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</si>
  <si>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</si>
  <si>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</si>
  <si>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</si>
  <si>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</si>
  <si>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</si>
  <si>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</si>
  <si>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</si>
  <si>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</si>
  <si>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</si>
  <si>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</si>
  <si>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</si>
  <si>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</si>
  <si>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</si>
  <si>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</si>
  <si>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</si>
  <si>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</si>
  <si>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</si>
  <si>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</si>
  <si>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</si>
  <si>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</si>
  <si>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</si>
  <si>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</si>
  <si>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</si>
  <si>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</si>
  <si>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</si>
  <si>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</si>
  <si>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</si>
  <si>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</si>
  <si>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</si>
  <si>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</si>
  <si>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</si>
  <si>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</si>
  <si>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</si>
  <si>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</si>
  <si>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</si>
  <si>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</si>
  <si>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</si>
  <si>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</si>
  <si>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</si>
  <si>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</si>
  <si>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</si>
  <si>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</si>
  <si>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</si>
  <si>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</si>
  <si>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</si>
  <si>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</si>
  <si>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</si>
  <si>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</si>
  <si>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</si>
  <si>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</si>
  <si>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</si>
  <si>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</si>
  <si>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</si>
  <si>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</si>
  <si>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</si>
  <si>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</si>
  <si>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</si>
  <si>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</si>
  <si>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</si>
  <si>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</si>
  <si>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</si>
  <si>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</si>
  <si>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</si>
  <si>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</si>
  <si>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</si>
  <si>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</si>
  <si>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</si>
  <si>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</si>
  <si>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</si>
  <si>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</si>
  <si>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</si>
  <si>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</si>
  <si>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</si>
  <si>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</si>
  <si>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</si>
  <si>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</si>
  <si>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</si>
  <si>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</si>
  <si>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</si>
  <si>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</si>
  <si>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</si>
  <si>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</si>
  <si>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</si>
  <si>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</si>
  <si>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</si>
  <si>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</si>
  <si>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</si>
  <si>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</si>
  <si>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</si>
  <si>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</si>
  <si>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</si>
  <si>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</si>
  <si>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</si>
  <si>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</si>
  <si>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</si>
  <si>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</si>
  <si>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</si>
  <si>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</si>
  <si>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</si>
  <si>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</si>
  <si>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</si>
  <si>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</si>
  <si>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</si>
  <si>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</si>
  <si>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</si>
  <si>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</si>
  <si>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</si>
  <si>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</si>
  <si>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</si>
  <si>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</si>
  <si>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</si>
  <si>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</si>
  <si>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</si>
  <si>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</si>
  <si>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</si>
  <si>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</si>
  <si>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</si>
  <si>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</si>
  <si>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</si>
  <si>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</si>
  <si>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</si>
  <si>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</si>
  <si>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</si>
  <si>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</si>
  <si>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</si>
  <si>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</si>
  <si>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</si>
  <si>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</si>
  <si>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</si>
  <si>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</si>
  <si>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</si>
  <si>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</si>
  <si>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</si>
  <si>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</si>
  <si>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</si>
  <si>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</si>
  <si>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</si>
  <si>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</si>
  <si>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</si>
  <si>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</si>
  <si>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</si>
  <si>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</si>
  <si>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</si>
  <si>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</si>
  <si>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</si>
  <si>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</si>
  <si>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</si>
  <si>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</si>
  <si>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</si>
  <si>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</si>
  <si>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</si>
  <si>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</si>
  <si>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</si>
  <si>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</si>
  <si>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</si>
  <si>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</si>
  <si>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</si>
  <si>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</si>
  <si>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</si>
  <si>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</si>
  <si>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</si>
  <si>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</si>
  <si>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</si>
  <si>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</si>
  <si>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</si>
  <si>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</si>
  <si>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</si>
  <si>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</si>
  <si>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</si>
  <si>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</si>
  <si>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</si>
  <si>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</si>
  <si>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</si>
  <si>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</si>
  <si>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</si>
  <si>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</si>
  <si>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</si>
  <si>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</si>
  <si>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</si>
  <si>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</si>
  <si>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</si>
  <si>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</si>
  <si>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</si>
  <si>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</si>
  <si>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</si>
  <si>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</si>
  <si>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</si>
  <si>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</si>
  <si>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</si>
  <si>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</si>
  <si>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</si>
  <si>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</si>
  <si>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</si>
  <si>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</si>
  <si>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</si>
  <si>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</si>
  <si>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</si>
  <si>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</si>
  <si>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</si>
  <si>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</si>
  <si>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</si>
  <si>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</si>
  <si>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</si>
  <si>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</si>
  <si>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</si>
  <si>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</si>
  <si>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</si>
  <si>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</si>
  <si>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</si>
  <si>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</si>
  <si>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</si>
  <si>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</si>
  <si>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</si>
  <si>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</si>
  <si>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</si>
  <si>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</si>
  <si>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</si>
  <si>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</si>
  <si>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</si>
  <si>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</si>
  <si>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</si>
  <si>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</si>
  <si>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</si>
  <si>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</si>
  <si>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</si>
  <si>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</si>
  <si>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</si>
  <si>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</si>
  <si>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</si>
  <si>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</si>
  <si>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</si>
  <si>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</si>
  <si>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</si>
  <si>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</si>
  <si>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</si>
  <si>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</si>
  <si>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</si>
  <si>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</si>
  <si>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</si>
  <si>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</si>
  <si>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</si>
  <si>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</si>
  <si>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</si>
  <si>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</si>
  <si>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</si>
  <si>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</si>
  <si>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</si>
  <si>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</si>
  <si>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</si>
  <si>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</si>
  <si>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</si>
  <si>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</si>
  <si>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</si>
  <si>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</si>
  <si>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</si>
  <si>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</si>
  <si>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</si>
  <si>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</si>
  <si>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</si>
  <si>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</si>
  <si>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</si>
  <si>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</si>
  <si>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</si>
  <si>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</si>
  <si>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</si>
  <si>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</si>
  <si>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</si>
  <si>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</si>
  <si>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</si>
  <si>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</si>
  <si>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</si>
  <si>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</si>
  <si>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</si>
  <si>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</si>
  <si>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</si>
  <si>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</si>
  <si>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</si>
  <si>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</si>
  <si>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</si>
  <si>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</si>
  <si>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</si>
  <si>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</si>
  <si>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</si>
  <si>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</si>
  <si>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</si>
  <si>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</si>
  <si>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</si>
  <si>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</si>
  <si>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</si>
  <si>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</si>
  <si>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</si>
  <si>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</si>
  <si>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</si>
  <si>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</si>
  <si>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</si>
  <si>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</si>
  <si>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</si>
  <si>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</si>
  <si>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</si>
  <si>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</si>
  <si>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</si>
  <si>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</si>
  <si>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</si>
  <si>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</si>
  <si>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</si>
  <si>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</si>
  <si>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</si>
  <si>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</si>
  <si>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</si>
  <si>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</si>
  <si>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</si>
  <si>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</si>
  <si>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</si>
  <si>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</si>
  <si>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</si>
  <si>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</si>
  <si>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</si>
  <si>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</si>
  <si>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</si>
  <si>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</si>
  <si>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</si>
  <si>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</si>
  <si>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</si>
  <si>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</si>
  <si>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</si>
  <si>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</si>
  <si>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</si>
  <si>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</si>
  <si>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</si>
  <si>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</si>
  <si>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</si>
  <si>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</si>
  <si>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</si>
  <si>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</si>
  <si>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</si>
  <si>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</si>
  <si>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</si>
  <si>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</si>
  <si>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</si>
  <si>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</si>
  <si>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</si>
  <si>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</si>
  <si>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</si>
  <si>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</si>
  <si>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</si>
  <si>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</si>
  <si>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</si>
  <si>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</si>
  <si>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</si>
  <si>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</si>
  <si>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</si>
  <si>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</si>
  <si>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</si>
  <si>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</si>
  <si>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</si>
  <si>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</si>
  <si>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</si>
  <si>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</si>
  <si>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</si>
  <si>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</si>
  <si>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</si>
  <si>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</si>
  <si>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</si>
  <si>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</si>
  <si>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</si>
  <si>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</si>
  <si>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</si>
  <si>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</si>
  <si>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</si>
  <si>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</si>
  <si>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</si>
  <si>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</si>
  <si>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</si>
  <si>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</si>
  <si>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</si>
  <si>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</si>
  <si>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</si>
  <si>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</si>
  <si>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</si>
  <si>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</si>
  <si>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</si>
  <si>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</si>
  <si>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</si>
  <si>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</si>
  <si>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</si>
  <si>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</si>
  <si>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</si>
  <si>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</si>
  <si>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</si>
  <si>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</si>
  <si>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</si>
  <si>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</si>
  <si>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</si>
  <si>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</si>
  <si>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</si>
  <si>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</si>
  <si>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</si>
  <si>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</si>
  <si>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</si>
  <si>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</si>
  <si>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</si>
  <si>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</si>
  <si>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</si>
  <si>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</si>
  <si>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</si>
  <si>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</si>
  <si>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</si>
  <si>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</si>
  <si>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</si>
  <si>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</si>
  <si>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</si>
  <si>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</si>
  <si>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</si>
  <si>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</si>
  <si>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</si>
  <si>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</si>
  <si>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</si>
  <si>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</si>
  <si>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</si>
  <si>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</si>
  <si>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</si>
  <si>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</si>
  <si>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</si>
  <si>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</si>
  <si>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</si>
  <si>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</si>
  <si>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</si>
  <si>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</si>
  <si>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</si>
  <si>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</si>
  <si>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</si>
  <si>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</si>
  <si>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</si>
  <si>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</si>
  <si>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</si>
  <si>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</si>
  <si>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</si>
  <si>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</si>
  <si>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</si>
  <si>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</si>
  <si>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</si>
  <si>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</si>
  <si>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</si>
  <si>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</si>
  <si>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</si>
  <si>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</si>
  <si>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</si>
  <si>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</si>
  <si>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</si>
  <si>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</si>
  <si>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</si>
  <si>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</si>
  <si>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</si>
  <si>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</si>
  <si>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</si>
  <si>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</si>
  <si>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</si>
  <si>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</si>
  <si>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</si>
  <si>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</si>
  <si>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</si>
  <si>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</si>
  <si>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</si>
  <si>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</si>
  <si>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</si>
  <si>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</si>
  <si>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</si>
  <si>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</si>
  <si>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</si>
  <si>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</si>
  <si>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</si>
  <si>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</si>
  <si>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</si>
  <si>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</si>
  <si>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</si>
  <si>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</si>
  <si>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</si>
  <si>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</si>
  <si>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</si>
  <si>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</si>
  <si>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</si>
  <si>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</si>
  <si>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</si>
  <si>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</si>
  <si>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</si>
  <si>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</si>
  <si>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</si>
  <si>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</si>
  <si>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</si>
  <si>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</si>
  <si>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</si>
  <si>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</si>
  <si>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</si>
  <si>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</si>
  <si>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</si>
  <si>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</si>
  <si>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</si>
  <si>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</si>
  <si>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</si>
  <si>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</si>
  <si>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</si>
  <si>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</si>
  <si>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</si>
  <si>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</si>
  <si>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</si>
  <si>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</si>
  <si>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</si>
  <si>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</si>
  <si>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</si>
  <si>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</si>
  <si>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</si>
  <si>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</si>
  <si>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</si>
  <si>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</si>
  <si>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</si>
  <si>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</si>
  <si>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</si>
  <si>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</si>
  <si>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</si>
  <si>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</si>
  <si>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</si>
  <si>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</si>
  <si>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</si>
  <si>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</si>
  <si>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</si>
  <si>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</si>
  <si>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</si>
  <si>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</si>
  <si>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</si>
  <si>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</si>
  <si>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</si>
  <si>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</si>
  <si>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</si>
  <si>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</si>
  <si>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</si>
  <si>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</si>
  <si>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</si>
  <si>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</si>
  <si>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</si>
  <si>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</si>
  <si>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</si>
  <si>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</si>
  <si>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</si>
  <si>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</si>
  <si>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</si>
  <si>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</si>
  <si>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</si>
  <si>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</si>
  <si>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</si>
  <si>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</si>
  <si>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</si>
  <si>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</si>
  <si>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</si>
  <si>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</si>
  <si>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</si>
  <si>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</si>
  <si>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</si>
  <si>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</si>
  <si>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</si>
  <si>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</si>
  <si>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</si>
  <si>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</si>
  <si>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</si>
  <si>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</si>
  <si>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</si>
  <si>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</si>
  <si>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</si>
  <si>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</si>
  <si>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</si>
  <si>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</si>
  <si>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</si>
  <si>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</si>
  <si>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</si>
  <si>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</si>
  <si>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</si>
  <si>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</si>
  <si>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</si>
  <si>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</si>
  <si>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</si>
  <si>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</si>
  <si>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</si>
  <si>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</si>
  <si>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</si>
  <si>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</si>
  <si>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</si>
  <si>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</si>
  <si>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</si>
  <si>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</si>
  <si>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</si>
  <si>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</si>
  <si>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</si>
  <si>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</si>
  <si>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</si>
  <si>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</si>
  <si>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</si>
  <si>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</si>
  <si>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</si>
  <si>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</si>
  <si>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</si>
  <si>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</si>
  <si>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</si>
  <si>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</si>
  <si>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</si>
  <si>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</si>
  <si>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</si>
  <si>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</si>
  <si>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</si>
  <si>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</si>
  <si>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</si>
  <si>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</si>
  <si>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</si>
  <si>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</si>
  <si>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</si>
  <si>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</si>
  <si>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</si>
  <si>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</si>
  <si>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</si>
  <si>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</si>
  <si>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</si>
  <si>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</si>
  <si>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</si>
  <si>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</si>
  <si>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</si>
  <si>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</si>
  <si>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</si>
  <si>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</si>
  <si>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</si>
  <si>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</si>
  <si>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</si>
  <si>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</si>
  <si>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</si>
  <si>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</si>
  <si>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</si>
  <si>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</si>
  <si>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</si>
  <si>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</si>
  <si>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</si>
  <si>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</si>
  <si>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</si>
  <si>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</si>
  <si>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</si>
  <si>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</si>
  <si>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</si>
  <si>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</si>
  <si>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</si>
  <si>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</si>
  <si>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</si>
  <si>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</si>
  <si>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</si>
  <si>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</si>
  <si>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</si>
  <si>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</si>
  <si>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</si>
  <si>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</si>
  <si>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</si>
  <si>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</si>
  <si>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</si>
  <si>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</si>
  <si>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</si>
  <si>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</si>
  <si>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</si>
  <si>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</si>
  <si>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</si>
  <si>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</si>
  <si>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</si>
  <si>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</si>
  <si>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</si>
  <si>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</si>
  <si>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</si>
  <si>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</si>
  <si>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</si>
  <si>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</si>
  <si>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</si>
  <si>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</si>
  <si>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</si>
  <si>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</si>
  <si>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</si>
  <si>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</si>
  <si>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</si>
  <si>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</si>
  <si>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</si>
  <si>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</si>
  <si>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</si>
  <si>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</si>
  <si>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</si>
  <si>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</si>
  <si>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</si>
  <si>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</si>
  <si>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</si>
  <si>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</si>
  <si>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</si>
  <si>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</si>
  <si>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</si>
  <si>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</si>
  <si>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</si>
  <si>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</si>
  <si>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</si>
  <si>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</si>
  <si>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</si>
  <si>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</si>
  <si>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</si>
  <si>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</si>
  <si>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</si>
  <si>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</si>
  <si>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</si>
  <si>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</si>
  <si>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</si>
  <si>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</si>
  <si>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</si>
  <si>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</si>
  <si>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</si>
  <si>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</si>
  <si>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</si>
  <si>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</si>
  <si>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</si>
  <si>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</si>
  <si>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</si>
  <si>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</si>
  <si>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</si>
  <si>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</si>
  <si>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</si>
  <si>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</si>
  <si>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</si>
  <si>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</si>
  <si>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</si>
  <si>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</si>
  <si>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</si>
  <si>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</si>
  <si>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</si>
  <si>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</si>
  <si>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</si>
  <si>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</si>
  <si>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</si>
  <si>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</si>
  <si>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</si>
  <si>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</si>
  <si>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</si>
  <si>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</si>
  <si>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</si>
  <si>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</si>
  <si>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</si>
  <si>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</si>
  <si>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</si>
  <si>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</si>
  <si>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</si>
  <si>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</si>
  <si>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</si>
  <si>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</si>
  <si>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</si>
  <si>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</si>
  <si>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</si>
  <si>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</si>
  <si>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</si>
  <si>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</si>
  <si>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</si>
  <si>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</si>
  <si>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</si>
  <si>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</si>
  <si>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</si>
  <si>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</si>
  <si>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</si>
  <si>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</si>
  <si>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</si>
  <si>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</si>
  <si>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</si>
  <si>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</si>
  <si>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</si>
  <si>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</si>
  <si>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</si>
  <si>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</si>
  <si>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</si>
  <si>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</si>
  <si>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</si>
  <si>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</si>
  <si>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</si>
  <si>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</si>
  <si>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</si>
  <si>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</si>
  <si>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</si>
  <si>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</si>
  <si>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</si>
  <si>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</si>
  <si>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</si>
  <si>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</si>
  <si>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</si>
  <si>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</si>
  <si>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</si>
  <si>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</si>
  <si>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</si>
  <si>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</si>
  <si>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</si>
  <si>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</si>
  <si>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</si>
  <si>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</si>
  <si>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</si>
  <si>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</si>
  <si>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</si>
  <si>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</si>
  <si>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</si>
  <si>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</si>
  <si>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</si>
  <si>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</si>
  <si>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</si>
  <si>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</si>
  <si>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</si>
  <si>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</si>
  <si>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</si>
  <si>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</si>
  <si>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</si>
  <si>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</si>
  <si>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</si>
  <si>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</si>
  <si>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</si>
  <si>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</si>
  <si>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</si>
  <si>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</si>
  <si>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</si>
  <si>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</si>
  <si>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</si>
  <si>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</si>
  <si>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</si>
  <si>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</si>
  <si>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</si>
  <si>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</si>
  <si>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</si>
  <si>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</si>
  <si>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</si>
  <si>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</si>
  <si>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</si>
  <si>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</si>
  <si>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</si>
  <si>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</si>
  <si>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</si>
  <si>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</si>
  <si>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</si>
  <si>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</si>
  <si>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</si>
  <si>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</si>
  <si>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</si>
  <si>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</si>
  <si>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</si>
  <si>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</si>
  <si>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</si>
  <si>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</si>
  <si>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</si>
  <si>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</si>
  <si>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</si>
  <si>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</si>
  <si>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</si>
  <si>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</si>
  <si>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</si>
  <si>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</si>
  <si>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</si>
  <si>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</si>
  <si>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</si>
  <si>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</si>
  <si>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</si>
  <si>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</si>
  <si>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</si>
  <si>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</si>
  <si>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</si>
  <si>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</si>
  <si>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</si>
  <si>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</si>
  <si>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</si>
  <si>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</si>
  <si>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</si>
  <si>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</si>
  <si>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</si>
  <si>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</si>
  <si>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</si>
  <si>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</si>
  <si>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</si>
  <si>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</si>
  <si>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</si>
  <si>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</si>
  <si>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</si>
  <si>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</si>
  <si>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</si>
  <si>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</si>
  <si>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</si>
  <si>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</si>
  <si>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</si>
  <si>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</si>
  <si>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</si>
  <si>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</si>
  <si>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</si>
  <si>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</si>
  <si>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</si>
  <si>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</si>
  <si>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</si>
  <si>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</si>
  <si>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</si>
  <si>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</si>
  <si>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</si>
  <si>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</si>
  <si>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</si>
  <si>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</si>
  <si>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</si>
  <si>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</si>
  <si>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</si>
  <si>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</si>
  <si>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</si>
  <si>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</si>
  <si>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</si>
  <si>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</si>
  <si>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</si>
  <si>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</si>
  <si>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</si>
  <si>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</si>
  <si>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</si>
  <si>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</si>
  <si>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</si>
  <si>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</si>
  <si>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</si>
  <si>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</si>
  <si>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</si>
  <si>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</si>
  <si>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</si>
  <si>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</si>
  <si>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</si>
  <si>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</si>
  <si>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</si>
  <si>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</si>
  <si>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</si>
  <si>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</si>
  <si>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</si>
  <si>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</si>
  <si>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</si>
  <si>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</si>
  <si>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</si>
  <si>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</si>
  <si>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</si>
  <si>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</si>
  <si>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</si>
  <si>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</si>
  <si>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</si>
  <si>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</si>
  <si>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</si>
  <si>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</si>
  <si>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</si>
  <si>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</si>
  <si>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</si>
  <si>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</si>
  <si>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</si>
  <si>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</si>
  <si>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</si>
  <si>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</si>
  <si>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</si>
  <si>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</si>
  <si>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</si>
  <si>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</si>
  <si>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</si>
  <si>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</si>
  <si>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</si>
  <si>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</si>
  <si>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</si>
  <si>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</si>
  <si>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</si>
  <si>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</si>
  <si>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</si>
  <si>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</si>
  <si>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</si>
  <si>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</si>
  <si>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</si>
  <si>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</si>
  <si>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</si>
  <si>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</si>
  <si>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</si>
  <si>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</si>
  <si>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</si>
  <si>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</si>
  <si>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</si>
  <si>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</si>
  <si>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</si>
  <si>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</si>
  <si>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</si>
  <si>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</si>
  <si>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</si>
  <si>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</si>
  <si>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</si>
  <si>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</si>
  <si>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</si>
  <si>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</si>
  <si>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</si>
  <si>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</si>
  <si>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</si>
  <si>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</si>
  <si>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</si>
  <si>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</si>
  <si>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</si>
  <si>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</si>
  <si>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</si>
  <si>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</si>
  <si>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</si>
  <si>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</si>
  <si>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</si>
  <si>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</si>
  <si>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</si>
  <si>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</si>
  <si>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</si>
  <si>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</si>
  <si>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</si>
  <si>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</si>
  <si>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</si>
  <si>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</si>
  <si>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</si>
  <si>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</si>
  <si>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</si>
  <si>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</si>
  <si>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</si>
  <si>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</si>
  <si>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</si>
  <si>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</si>
  <si>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</si>
  <si>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</si>
  <si>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</si>
  <si>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</si>
  <si>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</si>
  <si>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</si>
  <si>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</si>
  <si>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</si>
  <si>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</si>
  <si>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</si>
  <si>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</si>
  <si>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</si>
  <si>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</si>
  <si>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</si>
  <si>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</si>
  <si>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</si>
  <si>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</si>
  <si>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</si>
  <si>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</si>
  <si>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</si>
  <si>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</si>
  <si>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</si>
  <si>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</si>
  <si>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</si>
  <si>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</si>
  <si>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</si>
  <si>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</si>
  <si>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</si>
  <si>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</si>
  <si>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</si>
  <si>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</si>
  <si>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</si>
  <si>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</si>
  <si>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</si>
  <si>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</si>
  <si>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</si>
  <si>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</si>
  <si>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</si>
  <si>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</si>
  <si>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</si>
  <si>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</si>
  <si>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</si>
  <si>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</si>
  <si>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</si>
  <si>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</si>
  <si>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</si>
  <si>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</si>
  <si>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</si>
  <si>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</si>
  <si>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</si>
  <si>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</si>
  <si>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</si>
  <si>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</si>
  <si>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</si>
  <si>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</si>
  <si>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</si>
  <si>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</si>
  <si>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</si>
  <si>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</si>
  <si>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</si>
  <si>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</si>
  <si>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</si>
  <si>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</si>
  <si>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</si>
  <si>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</si>
  <si>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</si>
  <si>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</si>
  <si>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</si>
  <si>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</si>
  <si>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</si>
  <si>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</si>
  <si>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</si>
  <si>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</si>
  <si>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</si>
  <si>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</si>
  <si>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</si>
  <si>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</si>
  <si>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</si>
  <si>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</si>
  <si>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</si>
  <si>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</si>
  <si>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</si>
  <si>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</si>
  <si>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</si>
  <si>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</si>
  <si>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</si>
  <si>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</si>
  <si>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</si>
  <si>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</si>
  <si>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</si>
  <si>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</si>
  <si>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</si>
  <si>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</si>
  <si>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</si>
  <si>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</si>
  <si>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</si>
  <si>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</si>
  <si>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</si>
  <si>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</si>
  <si>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</si>
  <si>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</si>
  <si>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</si>
  <si>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</si>
  <si>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</si>
  <si>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</si>
  <si>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</si>
  <si>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</si>
  <si>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</si>
  <si>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</si>
  <si>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</si>
  <si>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</si>
  <si>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</si>
  <si>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</si>
  <si>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</si>
  <si>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</si>
  <si>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</si>
  <si>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</si>
  <si>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</si>
  <si>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</si>
  <si>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</si>
  <si>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</si>
  <si>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</si>
  <si>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</si>
  <si>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</si>
  <si>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</si>
  <si>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</si>
  <si>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</si>
  <si>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</si>
  <si>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</si>
  <si>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</si>
  <si>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</si>
  <si>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</si>
  <si>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</si>
  <si>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</si>
  <si>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</si>
  <si>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</si>
  <si>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</si>
  <si>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</si>
  <si>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</si>
  <si>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</si>
  <si>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</si>
  <si>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</si>
  <si>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</si>
  <si>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</si>
  <si>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</si>
  <si>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</si>
  <si>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</si>
  <si>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</si>
  <si>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</si>
  <si>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</si>
  <si>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</si>
  <si>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</si>
  <si>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</si>
  <si>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</si>
  <si>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</si>
  <si>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</si>
  <si>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</si>
  <si>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</si>
  <si>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</si>
  <si>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</si>
  <si>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</si>
  <si>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</si>
  <si>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</si>
  <si>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</si>
  <si>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</si>
  <si>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</si>
  <si>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</si>
  <si>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</si>
  <si>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</si>
  <si>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</si>
  <si>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</si>
  <si>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</si>
  <si>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</si>
  <si>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</si>
  <si>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</si>
  <si>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</si>
  <si>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</si>
  <si>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</si>
  <si>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</si>
  <si>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</si>
  <si>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</si>
  <si>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</si>
  <si>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</si>
  <si>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</si>
  <si>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</si>
  <si>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</si>
  <si>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</si>
  <si>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</si>
  <si>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</si>
  <si>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</si>
  <si>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</si>
  <si>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</si>
  <si>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</si>
  <si>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</si>
  <si>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</si>
  <si>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</si>
  <si>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</si>
  <si>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</si>
  <si>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</si>
  <si>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</si>
  <si>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</si>
  <si>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</si>
  <si>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</si>
  <si>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</si>
  <si>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</si>
  <si>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</si>
  <si>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</si>
  <si>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</si>
  <si>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</si>
  <si>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</si>
  <si>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</si>
  <si>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</si>
  <si>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</si>
  <si>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</si>
  <si>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</si>
  <si>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</si>
  <si>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</si>
  <si>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</si>
  <si>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</si>
  <si>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</si>
  <si>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</si>
  <si>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</si>
  <si>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</si>
  <si>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</si>
  <si>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</si>
  <si>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</si>
  <si>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</si>
  <si>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</si>
  <si>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</si>
  <si>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</si>
  <si>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</si>
  <si>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</si>
  <si>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</si>
  <si>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</si>
  <si>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</si>
  <si>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</si>
  <si>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</si>
  <si>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</si>
  <si>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</si>
  <si>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</si>
  <si>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</si>
  <si>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</si>
  <si>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</si>
  <si>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</si>
  <si>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</si>
  <si>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</si>
  <si>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</si>
  <si>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</si>
  <si>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</si>
  <si>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</si>
  <si>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</si>
  <si>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</si>
  <si>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</si>
  <si>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</si>
  <si>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</si>
  <si>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</si>
  <si>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</si>
  <si>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</si>
  <si>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</si>
  <si>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</si>
  <si>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</si>
  <si>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</si>
  <si>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</si>
  <si>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</si>
  <si>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</si>
  <si>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</si>
  <si>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</si>
  <si>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</si>
  <si>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</si>
  <si>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</si>
  <si>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</si>
  <si>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</si>
  <si>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</si>
  <si>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</si>
  <si>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</si>
  <si>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</si>
  <si>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</si>
  <si>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</si>
  <si>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</si>
  <si>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</si>
  <si>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</si>
  <si>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</si>
  <si>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</si>
  <si>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</si>
  <si>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</si>
  <si>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</si>
  <si>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</si>
  <si>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</si>
  <si>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</si>
  <si>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</si>
  <si>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</si>
  <si>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</si>
  <si>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</si>
  <si>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</si>
  <si>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</si>
  <si>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</si>
  <si>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</si>
  <si>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</si>
  <si>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</si>
  <si>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</si>
  <si>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</si>
  <si>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</si>
  <si>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</si>
  <si>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</si>
  <si>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</si>
  <si>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</si>
  <si>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</si>
  <si>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</si>
  <si>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</si>
  <si>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</si>
  <si>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</si>
  <si>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</si>
  <si>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</si>
  <si>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</si>
  <si>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</si>
  <si>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</si>
  <si>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</si>
  <si>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</si>
  <si>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</si>
  <si>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</si>
  <si>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</si>
  <si>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</si>
  <si>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</si>
  <si>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</si>
  <si>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</si>
  <si>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</si>
  <si>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</si>
  <si>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</si>
  <si>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</si>
  <si>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</si>
  <si>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</si>
  <si>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</si>
  <si>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</si>
  <si>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</si>
  <si>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</si>
  <si>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</si>
  <si>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</si>
  <si>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</si>
  <si>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</si>
  <si>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</si>
  <si>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</si>
  <si>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</si>
  <si>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</si>
  <si>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</si>
  <si>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</si>
  <si>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</si>
  <si>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</si>
  <si>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</si>
  <si>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</si>
  <si>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</si>
  <si>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</si>
  <si>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</si>
  <si>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</si>
  <si>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</si>
  <si>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</si>
  <si>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</si>
  <si>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</si>
  <si>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</si>
  <si>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</si>
  <si>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</si>
  <si>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</si>
  <si>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</si>
  <si>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</si>
  <si>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</si>
  <si>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</si>
  <si>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</si>
  <si>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</si>
  <si>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</si>
  <si>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</si>
  <si>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</si>
  <si>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</si>
  <si>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</si>
  <si>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</si>
  <si>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</si>
  <si>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</si>
  <si>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</si>
  <si>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</si>
  <si>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</si>
  <si>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</si>
  <si>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</si>
  <si>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</si>
  <si>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</si>
  <si>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</si>
  <si>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</si>
  <si>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</si>
  <si>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</si>
  <si>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</si>
  <si>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</si>
  <si>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</si>
  <si>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</si>
  <si>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</si>
  <si>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</si>
  <si>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</si>
  <si>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</si>
  <si>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</si>
  <si>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</si>
  <si>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</si>
  <si>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</si>
  <si>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</si>
  <si>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</si>
  <si>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</si>
  <si>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</si>
  <si>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</si>
  <si>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</si>
  <si>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</si>
  <si>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</si>
  <si>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</si>
  <si>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</si>
  <si>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</si>
  <si>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</si>
  <si>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</si>
  <si>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</si>
  <si>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</si>
  <si>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</si>
  <si>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</si>
  <si>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</si>
  <si>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</si>
  <si>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</si>
  <si>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</si>
  <si>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</si>
  <si>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</si>
  <si>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</si>
  <si>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</si>
  <si>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</si>
  <si>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</si>
  <si>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</si>
  <si>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</si>
  <si>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</si>
  <si>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</si>
  <si>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</si>
  <si>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</si>
  <si>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</si>
  <si>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</si>
  <si>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</si>
  <si>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</si>
  <si>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</si>
  <si>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</si>
  <si>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</si>
  <si>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</si>
  <si>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</si>
  <si>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</si>
  <si>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</si>
  <si>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</si>
  <si>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</si>
  <si>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</si>
  <si>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</si>
  <si>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</si>
  <si>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</si>
  <si>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</si>
  <si>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</si>
  <si>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</si>
  <si>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</si>
  <si>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</si>
  <si>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</si>
  <si>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</si>
  <si>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</si>
  <si>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</si>
  <si>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</si>
  <si>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</si>
  <si>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</si>
  <si>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</si>
  <si>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</si>
  <si>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</si>
  <si>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</si>
  <si>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</si>
  <si>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</si>
  <si>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</si>
  <si>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</si>
  <si>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</si>
  <si>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</si>
  <si>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</si>
  <si>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</si>
  <si>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</si>
  <si>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</si>
  <si>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</si>
  <si>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</si>
  <si>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</si>
  <si>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</si>
  <si>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</si>
  <si>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</si>
  <si>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</si>
  <si>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</si>
  <si>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</si>
  <si>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</si>
  <si>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</si>
  <si>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</si>
  <si>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</si>
  <si>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</si>
  <si>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</si>
  <si>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</si>
  <si>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</si>
  <si>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</si>
  <si>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</si>
  <si>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</si>
  <si>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</si>
  <si>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</si>
  <si>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</si>
  <si>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</si>
  <si>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</si>
  <si>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</si>
  <si>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</si>
  <si>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</si>
  <si>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</si>
  <si>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</si>
  <si>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</si>
  <si>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</si>
  <si>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</si>
  <si>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</si>
  <si>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</si>
  <si>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</si>
  <si>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</si>
  <si>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</si>
  <si>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</si>
  <si>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</si>
  <si>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</si>
  <si>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</si>
  <si>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</si>
  <si>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</si>
  <si>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</si>
  <si>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</si>
  <si>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</si>
  <si>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</si>
  <si>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</si>
  <si>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</si>
  <si>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</si>
  <si>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</si>
  <si>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</si>
  <si>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</si>
  <si>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</si>
  <si>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</si>
  <si>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</si>
  <si>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</si>
  <si>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</si>
  <si>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</si>
  <si>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</si>
  <si>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</si>
  <si>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</si>
  <si>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</si>
  <si>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</si>
  <si>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</si>
  <si>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</si>
  <si>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</si>
  <si>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</si>
  <si>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</si>
  <si>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</si>
  <si>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</si>
  <si>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</si>
  <si>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</si>
  <si>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</si>
  <si>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</si>
  <si>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</si>
  <si>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</si>
  <si>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</si>
  <si>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</si>
  <si>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</si>
  <si>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</si>
  <si>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</si>
  <si>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</si>
  <si>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</si>
  <si>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</si>
  <si>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</si>
  <si>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</si>
  <si>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</si>
  <si>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</si>
  <si>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</si>
  <si>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</si>
  <si>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</si>
  <si>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</si>
  <si>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</si>
  <si>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</si>
  <si>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</si>
  <si>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</si>
  <si>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</si>
  <si>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</si>
  <si>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</si>
  <si>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</si>
  <si>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</si>
  <si>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</si>
  <si>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</si>
  <si>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</si>
  <si>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</si>
  <si>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</si>
  <si>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</si>
  <si>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</si>
  <si>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</si>
  <si>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</si>
  <si>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</si>
  <si>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</si>
  <si>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</si>
  <si>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</si>
  <si>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</si>
  <si>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</si>
  <si>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</si>
  <si>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</si>
  <si>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</si>
  <si>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</si>
  <si>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</si>
  <si>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</si>
  <si>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</si>
  <si>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</si>
  <si>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</si>
  <si>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</si>
  <si>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</si>
  <si>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</si>
  <si>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</si>
  <si>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</si>
  <si>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</si>
  <si>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</si>
  <si>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</si>
  <si>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</si>
  <si>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</si>
  <si>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</si>
  <si>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</si>
  <si>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</si>
  <si>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</si>
  <si>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</si>
  <si>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</si>
  <si>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</si>
  <si>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</si>
  <si>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</si>
  <si>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</si>
  <si>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</si>
  <si>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</si>
  <si>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</si>
  <si>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</si>
  <si>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</si>
  <si>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</si>
  <si>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</si>
  <si>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</si>
  <si>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</si>
  <si>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</si>
  <si>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</si>
  <si>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</si>
  <si>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</si>
  <si>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</si>
  <si>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</si>
  <si>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</si>
  <si>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</si>
  <si>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</si>
  <si>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</si>
  <si>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</si>
  <si>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</si>
  <si>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</si>
  <si>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</si>
  <si>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</si>
  <si>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</si>
  <si>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</si>
  <si>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</si>
  <si>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</si>
  <si>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</si>
  <si>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</si>
  <si>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</si>
  <si>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</si>
  <si>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</si>
  <si>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</si>
  <si>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</si>
  <si>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</si>
  <si>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</si>
  <si>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</si>
  <si>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</si>
  <si>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</si>
  <si>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</si>
  <si>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</si>
  <si>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</si>
  <si>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</si>
  <si>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</si>
  <si>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</si>
  <si>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</si>
  <si>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</si>
  <si>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</si>
  <si>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</si>
  <si>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</si>
  <si>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</si>
  <si>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</si>
  <si>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</si>
  <si>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</si>
  <si>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</si>
  <si>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</si>
  <si>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</si>
  <si>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</si>
  <si>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</si>
  <si>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</si>
  <si>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</si>
  <si>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</si>
  <si>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</si>
  <si>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</si>
  <si>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</si>
  <si>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</si>
  <si>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</si>
  <si>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</si>
  <si>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</si>
  <si>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</si>
  <si>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</si>
  <si>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</si>
  <si>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</si>
  <si>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</si>
  <si>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</si>
  <si>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</si>
  <si>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</si>
  <si>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</si>
  <si>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</si>
  <si>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</si>
  <si>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</si>
  <si>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</si>
  <si>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</si>
  <si>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</si>
  <si>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</si>
  <si>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</si>
  <si>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</si>
  <si>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</si>
  <si>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</si>
  <si>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</si>
  <si>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</si>
  <si>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</si>
  <si>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</si>
  <si>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</si>
  <si>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</si>
  <si>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</si>
  <si>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</si>
  <si>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</si>
  <si>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</si>
  <si>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</si>
  <si>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</si>
  <si>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</si>
  <si>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</si>
  <si>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</si>
  <si>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</si>
  <si>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</si>
  <si>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</si>
  <si>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</si>
  <si>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</si>
  <si>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</si>
  <si>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</si>
  <si>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</si>
  <si>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</si>
  <si>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</si>
  <si>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</si>
  <si>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</si>
  <si>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</si>
  <si>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</si>
  <si>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</si>
  <si>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</si>
  <si>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</si>
  <si>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</si>
  <si>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</si>
  <si>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</si>
  <si>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</si>
  <si>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</si>
  <si>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</si>
  <si>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</si>
  <si>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</si>
  <si>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</si>
  <si>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</si>
  <si>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</si>
  <si>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</si>
  <si>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</si>
  <si>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</si>
  <si>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</si>
  <si>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</si>
  <si>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</si>
  <si>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</si>
  <si>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</si>
  <si>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</si>
  <si>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</si>
  <si>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</si>
  <si>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</si>
  <si>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</si>
  <si>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</si>
  <si>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</si>
  <si>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</si>
  <si>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</si>
  <si>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</si>
  <si>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</si>
  <si>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</si>
  <si>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</si>
  <si>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</si>
  <si>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</si>
  <si>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</si>
  <si>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</si>
  <si>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</si>
  <si>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</si>
  <si>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</si>
  <si>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</si>
  <si>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</si>
  <si>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</si>
  <si>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</si>
  <si>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</si>
  <si>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</si>
  <si>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</si>
  <si>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</si>
  <si>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</si>
  <si>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</si>
  <si>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</si>
  <si>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</si>
  <si>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</si>
  <si>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</si>
  <si>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</si>
  <si>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</si>
  <si>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</si>
  <si>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</si>
  <si>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</si>
  <si>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</si>
  <si>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</si>
  <si>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</si>
  <si>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</si>
  <si>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</si>
  <si>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</si>
  <si>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</si>
  <si>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</si>
  <si>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</si>
  <si>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</si>
  <si>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</si>
  <si>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</si>
  <si>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</si>
  <si>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</si>
  <si>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</si>
  <si>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</si>
  <si>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</si>
  <si>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</si>
  <si>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</si>
  <si>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</si>
  <si>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</si>
  <si>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</si>
  <si>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</si>
  <si>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</si>
  <si>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</si>
  <si>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</si>
  <si>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</si>
  <si>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</si>
  <si>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</si>
  <si>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</si>
  <si>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</si>
  <si>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</si>
  <si>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</si>
  <si>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</si>
  <si>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</si>
  <si>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</si>
  <si>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</si>
  <si>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</si>
  <si>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</si>
  <si>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</si>
  <si>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</si>
  <si>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</si>
  <si>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</si>
  <si>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</si>
  <si>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</si>
  <si>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</si>
  <si>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</si>
  <si>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</si>
  <si>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</si>
  <si>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</si>
  <si>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</si>
  <si>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</si>
  <si>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</si>
  <si>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</si>
  <si>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</si>
  <si>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</si>
  <si>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</si>
  <si>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</si>
  <si>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</si>
  <si>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</si>
  <si>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</si>
  <si>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</si>
  <si>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</si>
  <si>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</si>
  <si>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</si>
  <si>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</si>
  <si>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</si>
  <si>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</si>
  <si>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</si>
  <si>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</si>
  <si>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</si>
  <si>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</si>
  <si>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</si>
  <si>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</si>
  <si>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</si>
  <si>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</si>
  <si>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</si>
  <si>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</si>
  <si>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</si>
  <si>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</si>
  <si>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</si>
  <si>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</si>
  <si>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</si>
  <si>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</si>
  <si>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</si>
  <si>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</si>
  <si>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</si>
  <si>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</si>
  <si>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</si>
  <si>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</si>
  <si>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</si>
  <si>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</si>
  <si>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</si>
  <si>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</si>
  <si>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</si>
  <si>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</si>
  <si>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</si>
  <si>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</si>
  <si>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</si>
  <si>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</si>
  <si>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</si>
  <si>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</si>
  <si>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</si>
  <si>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</si>
  <si>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</si>
  <si>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</si>
  <si>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</si>
  <si>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</si>
  <si>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</si>
  <si>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</si>
  <si>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</si>
  <si>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</si>
  <si>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</si>
  <si>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</si>
  <si>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</si>
  <si>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</si>
  <si>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</si>
  <si>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</si>
  <si>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</si>
  <si>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</si>
  <si>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</si>
  <si>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</si>
  <si>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</si>
  <si>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</si>
  <si>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</si>
  <si>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</si>
  <si>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</si>
  <si>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</si>
  <si>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</si>
  <si>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</si>
  <si>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</si>
  <si>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</si>
  <si>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</si>
  <si>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</si>
  <si>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</si>
  <si>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</si>
  <si>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</si>
  <si>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</si>
  <si>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</si>
  <si>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</si>
  <si>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</si>
  <si>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</si>
  <si>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</si>
  <si>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</si>
  <si>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</si>
  <si>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</si>
  <si>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</si>
  <si>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</si>
  <si>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</si>
  <si>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</si>
  <si>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</si>
  <si>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</si>
  <si>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</si>
  <si>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</si>
  <si>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</si>
  <si>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</si>
  <si>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</si>
  <si>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</si>
  <si>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</si>
  <si>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</si>
  <si>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</si>
  <si>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</si>
  <si>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</si>
  <si>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</si>
  <si>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</si>
  <si>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</si>
  <si>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</si>
  <si>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</si>
  <si>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</si>
  <si>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</si>
  <si>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</si>
  <si>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</si>
  <si>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</si>
  <si>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</si>
  <si>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</si>
  <si>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</si>
  <si>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</si>
  <si>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</si>
  <si>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</si>
  <si>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</si>
  <si>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</si>
  <si>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</si>
  <si>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</si>
  <si>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</si>
  <si>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</si>
  <si>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</si>
  <si>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</si>
  <si>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</si>
  <si>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</si>
  <si>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</si>
  <si>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</si>
  <si>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</si>
  <si>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</si>
  <si>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</si>
  <si>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</si>
  <si>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</si>
  <si>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</si>
  <si>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</si>
  <si>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</si>
  <si>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</si>
  <si>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</si>
  <si>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</si>
  <si>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</si>
  <si>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</si>
  <si>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</si>
  <si>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</si>
  <si>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</si>
  <si>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</si>
  <si>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</si>
  <si>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</si>
  <si>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</si>
  <si>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</si>
  <si>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</si>
  <si>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</si>
  <si>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</si>
  <si>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</si>
  <si>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</si>
  <si>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</si>
  <si>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</si>
  <si>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</si>
  <si>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</si>
  <si>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</si>
  <si>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</si>
  <si>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</si>
  <si>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</si>
  <si>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</si>
  <si>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</si>
  <si>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</si>
  <si>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</si>
  <si>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</si>
  <si>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</si>
  <si>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</si>
  <si>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</si>
  <si>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</si>
  <si>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</si>
  <si>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</si>
  <si>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</si>
  <si>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</si>
  <si>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</si>
  <si>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</si>
  <si>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</si>
  <si>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</si>
  <si>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</si>
  <si>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</si>
  <si>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</si>
  <si>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</si>
  <si>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</si>
  <si>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</si>
  <si>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</si>
  <si>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</si>
  <si>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</si>
  <si>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</si>
  <si>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</si>
  <si>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</si>
  <si>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</si>
  <si>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</si>
  <si>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</si>
  <si>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</si>
  <si>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</si>
  <si>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</si>
  <si>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</si>
  <si>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</si>
  <si>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</si>
  <si>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</si>
  <si>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</si>
  <si>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</si>
  <si>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</si>
  <si>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</si>
  <si>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</si>
  <si>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</si>
  <si>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</si>
  <si>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</si>
  <si>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</si>
  <si>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</si>
  <si>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</si>
  <si>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</si>
  <si>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</si>
  <si>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</si>
  <si>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</si>
  <si>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</si>
  <si>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</si>
  <si>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</si>
  <si>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</si>
  <si>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</si>
  <si>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</si>
  <si>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</si>
  <si>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</si>
  <si>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</si>
  <si>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</si>
  <si>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</si>
  <si>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</si>
  <si>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</si>
  <si>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</si>
  <si>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</si>
  <si>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</si>
  <si>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</si>
  <si>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</si>
  <si>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</si>
  <si>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</si>
  <si>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</si>
  <si>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</si>
  <si>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</si>
  <si>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</si>
  <si>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</si>
  <si>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</si>
  <si>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</si>
  <si>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</si>
  <si>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</si>
  <si>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</si>
  <si>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</si>
  <si>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</si>
  <si>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</si>
  <si>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</si>
  <si>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</si>
  <si>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</si>
  <si>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</si>
  <si>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</si>
  <si>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</si>
  <si>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</si>
  <si>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</si>
  <si>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</si>
  <si>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</si>
  <si>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</si>
  <si>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</si>
  <si>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</si>
  <si>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</si>
  <si>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</si>
  <si>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</si>
  <si>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</si>
  <si>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</si>
  <si>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</si>
  <si>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</si>
  <si>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</si>
  <si>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</si>
  <si>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</si>
  <si>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</si>
  <si>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</si>
  <si>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</si>
  <si>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</si>
  <si>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</si>
  <si>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</si>
  <si>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</si>
  <si>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</si>
  <si>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</si>
  <si>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</si>
  <si>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</si>
  <si>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</si>
  <si>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</si>
  <si>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</si>
  <si>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</si>
  <si>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</si>
  <si>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</si>
  <si>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</si>
  <si>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</si>
  <si>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</si>
  <si>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</si>
  <si>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</si>
  <si>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</si>
  <si>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</si>
  <si>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</si>
  <si>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</si>
  <si>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</si>
  <si>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</si>
  <si>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</si>
  <si>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</si>
  <si>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</si>
  <si>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</si>
  <si>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</si>
  <si>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</si>
  <si>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</si>
  <si>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</si>
  <si>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</si>
  <si>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</si>
  <si>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</si>
  <si>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</si>
  <si>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</si>
  <si>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</si>
  <si>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</si>
  <si>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</si>
  <si>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</si>
  <si>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</si>
  <si>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</si>
  <si>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</si>
  <si>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</si>
  <si>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</si>
  <si>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</si>
  <si>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</si>
  <si>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</si>
  <si>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</si>
  <si>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</si>
  <si>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</si>
  <si>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</si>
  <si>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</si>
  <si>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</si>
  <si>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</si>
  <si>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</si>
  <si>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</si>
  <si>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</si>
  <si>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</si>
  <si>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</si>
  <si>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</si>
  <si>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</si>
  <si>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</si>
  <si>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</si>
  <si>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</si>
  <si>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</si>
  <si>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</si>
  <si>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</si>
  <si>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</si>
  <si>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</si>
  <si>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</si>
  <si>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</si>
  <si>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</si>
  <si>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</si>
  <si>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</si>
  <si>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</si>
  <si>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</si>
  <si>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</si>
  <si>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</si>
  <si>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</si>
  <si>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</si>
  <si>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</si>
  <si>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</si>
  <si>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</si>
  <si>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</si>
  <si>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</si>
  <si>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</si>
  <si>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</si>
  <si>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</si>
  <si>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</si>
  <si>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</si>
  <si>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</si>
  <si>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</si>
  <si>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</si>
  <si>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</si>
  <si>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</si>
  <si>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</si>
  <si>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</si>
  <si>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</si>
  <si>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</si>
  <si>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</si>
  <si>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</si>
  <si>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</si>
  <si>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</si>
  <si>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</si>
  <si>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</si>
  <si>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</si>
  <si>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</si>
  <si>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</si>
  <si>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</si>
  <si>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</si>
  <si>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</si>
  <si>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</si>
  <si>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</si>
  <si>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</si>
  <si>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</si>
  <si>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</si>
  <si>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</si>
  <si>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</si>
  <si>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</si>
  <si>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</si>
  <si>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</si>
  <si>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</si>
  <si>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</si>
  <si>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</si>
  <si>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</si>
  <si>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</si>
  <si>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</si>
  <si>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</si>
  <si>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</si>
  <si>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</si>
  <si>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</si>
  <si>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</si>
  <si>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</si>
  <si>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</si>
  <si>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</si>
  <si>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</si>
  <si>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</si>
  <si>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</si>
  <si>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</si>
  <si>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</si>
  <si>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</si>
  <si>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</si>
  <si>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</si>
  <si>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</si>
  <si>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</si>
  <si>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</si>
  <si>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</si>
  <si>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</si>
  <si>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</si>
  <si>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</si>
  <si>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</si>
  <si>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</si>
  <si>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</si>
  <si>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</si>
  <si>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</si>
  <si>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</si>
  <si>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</si>
  <si>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</si>
  <si>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</si>
  <si>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</si>
  <si>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</si>
  <si>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</si>
  <si>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</si>
  <si>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</si>
  <si>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</si>
  <si>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</si>
  <si>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</si>
  <si>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</si>
  <si>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</si>
  <si>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</si>
  <si>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</si>
  <si>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</si>
  <si>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</si>
  <si>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</si>
  <si>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</si>
  <si>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</si>
  <si>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</si>
  <si>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</si>
  <si>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</si>
  <si>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</si>
  <si>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</si>
  <si>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</si>
  <si>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</si>
  <si>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</si>
  <si>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</si>
  <si>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</si>
  <si>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</si>
  <si>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</si>
  <si>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</si>
  <si>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</si>
  <si>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</si>
  <si>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</si>
  <si>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</si>
  <si>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</si>
  <si>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</si>
  <si>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</si>
  <si>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</si>
  <si>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</si>
  <si>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</si>
  <si>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</si>
  <si>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</si>
  <si>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</si>
  <si>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</si>
  <si>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</si>
  <si>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</si>
  <si>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</si>
  <si>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</si>
  <si>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</si>
  <si>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</si>
  <si>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</si>
  <si>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</si>
  <si>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</si>
  <si>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</si>
  <si>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</si>
  <si>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</si>
  <si>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</si>
  <si>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</si>
  <si>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</si>
  <si>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</si>
  <si>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</si>
  <si>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</si>
  <si>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</si>
  <si>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</si>
  <si>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</si>
  <si>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</si>
  <si>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</si>
  <si>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</si>
  <si>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</si>
  <si>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</si>
  <si>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</si>
  <si>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</si>
  <si>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</si>
  <si>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</si>
  <si>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</si>
  <si>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</si>
  <si>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</si>
  <si>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</si>
  <si>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</si>
  <si>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</si>
  <si>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ID</t>
  </si>
  <si>
    <t>Name</t>
  </si>
  <si>
    <t>Blurb</t>
  </si>
  <si>
    <t>Goal</t>
  </si>
  <si>
    <t>Pledged</t>
  </si>
  <si>
    <t>Outcome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</si>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</sst>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_([$$-409]* #,##0.00_);_([$$-409]* \(#,##0.0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James Lee.xlsx]Outcome Count - Parent Category!PivotTable6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Count -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Count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2B8-4000-B462-29069C6D8D45}"/>
            </c:ext>
          </c:extLst>
        </c:ser>
        <c:ser>
          <c:idx val="1"/>
          <c:order val="1"/>
          <c:tx>
            <c:strRef>
              <c:f>'Outcome Count -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Count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2B8-4000-B462-29069C6D8D45}"/>
            </c:ext>
          </c:extLst>
        </c:ser>
        <c:ser>
          <c:idx val="2"/>
          <c:order val="2"/>
          <c:tx>
            <c:strRef>
              <c:f>'Outcome Count -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Count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2B8-4000-B462-29069C6D8D45}"/>
            </c:ext>
          </c:extLst>
        </c:ser>
        <c:ser>
          <c:idx val="3"/>
          <c:order val="3"/>
          <c:tx>
            <c:strRef>
              <c:f>'Outcome Count -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Count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-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2B8-4000-B462-29069C6D8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809608"/>
        <c:axId val="614809936"/>
      </c:barChart>
      <c:catAx>
        <c:axId val="61480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09936"/>
        <c:crosses val="autoZero"/>
        <c:auto val="1"/>
        <c:lblAlgn val="ctr"/>
        <c:lblOffset val="100"/>
        <c:noMultiLvlLbl val="0"/>
      </c:catAx>
      <c:valAx>
        <c:axId val="61480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0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James Lee.xlsx]Outcome Count - Sub 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Count -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Count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8-4B25-87D7-65BE194494F0}"/>
            </c:ext>
          </c:extLst>
        </c:ser>
        <c:ser>
          <c:idx val="1"/>
          <c:order val="1"/>
          <c:tx>
            <c:strRef>
              <c:f>'Outcome Count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Count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8-4B25-87D7-65BE194494F0}"/>
            </c:ext>
          </c:extLst>
        </c:ser>
        <c:ser>
          <c:idx val="2"/>
          <c:order val="2"/>
          <c:tx>
            <c:strRef>
              <c:f>'Outcome Count -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Count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18-4B25-87D7-65BE194494F0}"/>
            </c:ext>
          </c:extLst>
        </c:ser>
        <c:ser>
          <c:idx val="3"/>
          <c:order val="3"/>
          <c:tx>
            <c:strRef>
              <c:f>'Outcome Count -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Count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-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18-4B25-87D7-65BE19449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262872"/>
        <c:axId val="774256640"/>
      </c:barChart>
      <c:catAx>
        <c:axId val="774262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256640"/>
        <c:crosses val="autoZero"/>
        <c:auto val="1"/>
        <c:lblAlgn val="ctr"/>
        <c:lblOffset val="100"/>
        <c:noMultiLvlLbl val="0"/>
      </c:catAx>
      <c:valAx>
        <c:axId val="77425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26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James Lee.xlsx]Outcome Count - Date Launched!PivotTable8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Count - Date Launched'!$B$4:$B$5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Count - Date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Count - Date Launched'!$B$6:$B$18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E-44D8-9AE2-A564DCD29D43}"/>
            </c:ext>
          </c:extLst>
        </c:ser>
        <c:ser>
          <c:idx val="1"/>
          <c:order val="1"/>
          <c:tx>
            <c:strRef>
              <c:f>'Outcome Count - Date Launched'!$C$4:$C$5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Count - Date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Count - Date Launched'!$C$6:$C$18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9E-44D8-9AE2-A564DCD29D43}"/>
            </c:ext>
          </c:extLst>
        </c:ser>
        <c:ser>
          <c:idx val="2"/>
          <c:order val="2"/>
          <c:tx>
            <c:strRef>
              <c:f>'Outcome Count - Date Launched'!$D$4:$D$5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Count - Date Launched'!$A$6:$A$18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Count - Date Launched'!$D$6:$D$18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9E-44D8-9AE2-A564DCD29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821744"/>
        <c:axId val="614824040"/>
      </c:lineChart>
      <c:catAx>
        <c:axId val="61482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24040"/>
        <c:crosses val="autoZero"/>
        <c:auto val="1"/>
        <c:lblAlgn val="ctr"/>
        <c:lblOffset val="100"/>
        <c:noMultiLvlLbl val="0"/>
      </c:catAx>
      <c:valAx>
        <c:axId val="61482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2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F-4537-8272-CB79CD1A071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F-4537-8272-CB79CD1A071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F-4537-8272-CB79CD1A0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597440"/>
        <c:axId val="858604328"/>
      </c:lineChart>
      <c:catAx>
        <c:axId val="85859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04328"/>
        <c:crosses val="autoZero"/>
        <c:auto val="1"/>
        <c:lblAlgn val="ctr"/>
        <c:lblOffset val="100"/>
        <c:noMultiLvlLbl val="0"/>
      </c:catAx>
      <c:valAx>
        <c:axId val="8586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59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28575</xdr:rowOff>
    </xdr:from>
    <xdr:to>
      <xdr:col>17</xdr:col>
      <xdr:colOff>285750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76FFD-7FA5-4E6E-BEC4-06093F3AD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133356</xdr:colOff>
      <xdr:row>2</xdr:row>
      <xdr:rowOff>23811</xdr:rowOff>
    </xdr:from>
    <xdr:to>
      <xdr:col>18</xdr:col>
      <xdr:colOff>323850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94972-A917-46F9-A416-686B03A65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0</xdr:row>
      <xdr:rowOff>119062</xdr:rowOff>
    </xdr:from>
    <xdr:to>
      <xdr:col>17</xdr:col>
      <xdr:colOff>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08FE74-26F9-4116-B343-64F1C635C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28573</xdr:colOff>
      <xdr:row>14</xdr:row>
      <xdr:rowOff>4761</xdr:rowOff>
    </xdr:from>
    <xdr:to>
      <xdr:col>12</xdr:col>
      <xdr:colOff>542925</xdr:colOff>
      <xdr:row>38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D38550-BDD1-445F-AD6C-E28394E18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Wealth Mgmt" refreshedDate="43519.717131481484" createdVersion="6" refreshedVersion="6" minRefreshableVersion="3" recordCount="4114" xr:uid="{F06667E0-EA0C-408E-94B9-1ACC6369157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 Wealth Mgmt" refreshedDate="43519.730203472223" createdVersion="6" refreshedVersion="6" minRefreshableVersion="3" recordCount="4114" xr:uid="{436B0205-042C-4F9A-881E-C1989D4328F4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A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A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A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A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A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A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A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A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A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A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A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A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A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A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A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A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A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A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A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A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A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A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A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A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A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A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A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A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A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A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A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A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A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A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A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A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A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A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A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A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A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A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A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A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A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A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A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A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A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A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A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A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A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A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A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A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A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A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A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A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A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A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A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A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A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A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A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A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A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A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A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A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A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A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A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A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A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A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A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A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A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A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A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A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A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A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A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A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A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A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A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A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A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A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A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A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A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A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A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A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A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A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A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A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A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A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A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A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A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A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A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A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A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A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A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A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A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A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A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A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A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A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A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A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A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A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A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A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A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A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A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A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A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A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A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A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A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A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A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A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A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A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A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A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A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A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A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A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A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A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A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A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A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A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A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A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A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A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A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A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A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A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A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A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A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A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A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A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A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A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A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A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A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A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A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A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A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A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A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A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A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A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A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A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A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A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A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A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A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A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A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A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A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A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A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A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A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A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A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A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A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A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A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A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A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A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A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A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A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A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A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A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A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A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A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A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A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A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A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A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A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A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A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A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A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A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A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A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A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A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A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A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A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A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A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A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A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A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A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A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A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A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A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A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A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A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A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A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A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A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A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A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A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A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A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A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A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A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A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A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A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A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A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A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A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A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A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A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A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A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A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A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A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A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A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A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A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A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A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A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A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A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A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A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A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A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A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A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A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A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A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A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A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A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A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A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A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A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A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A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A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A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A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A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A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A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A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A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A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A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A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A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A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A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A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A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A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A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A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A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A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A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A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A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A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A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A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A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A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A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A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A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A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A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A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A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A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A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A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A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A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A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A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A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A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A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A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A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A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A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A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A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A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A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A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A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A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A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A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A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A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A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A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A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A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A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A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A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A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A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A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A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A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A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A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A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A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A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A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A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A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A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A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A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A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A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A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A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A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A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A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A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A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A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A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A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A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A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A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A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A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A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A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A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A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A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A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A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A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A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7C6B2A-0B4C-4975-9CD5-159D736BB7FC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5">
        <item x="0"/>
        <item x="2"/>
        <item x="1"/>
        <item x="3"/>
        <item t="sum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1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1C29F-2D32-46B0-8D4F-749400C17258}" name="PivotTable7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4D651-1701-47CB-99D2-693E0C911199}" name="PivotTable8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8554687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8368</v>
      </c>
      <c r="B1" s="2" t="s">
        <v>8369</v>
      </c>
      <c r="C1" s="2" t="s">
        <v>8370</v>
      </c>
      <c r="D1" s="1" t="s">
        <v>8371</v>
      </c>
      <c r="E1" s="1" t="s">
        <v>8372</v>
      </c>
      <c r="F1" s="1" t="s">
        <v>8373</v>
      </c>
      <c r="G1" s="1" t="s">
        <v>8374</v>
      </c>
      <c r="H1" s="1" t="s">
        <v>8375</v>
      </c>
      <c r="I1" s="1" t="s">
        <v>8376</v>
      </c>
      <c r="J1" s="1" t="s">
        <v>8377</v>
      </c>
      <c r="K1" s="1" t="s">
        <v>8378</v>
      </c>
      <c r="L1" s="1" t="s">
        <v>8379</v>
      </c>
      <c r="M1" s="1" t="s">
        <v>8380</v>
      </c>
      <c r="N1" s="1" t="s">
        <v>8252</v>
      </c>
      <c r="O1" s="1" t="s">
        <v>8294</v>
      </c>
      <c r="P1" s="1" t="s">
        <v>8295</v>
      </c>
      <c r="Q1" s="1" t="s">
        <v>8296</v>
      </c>
      <c r="R1" s="1" t="s">
        <v>8297</v>
      </c>
      <c r="S1" s="1" t="s">
        <v>8353</v>
      </c>
      <c r="T1" s="1" t="s">
        <v>8354</v>
      </c>
    </row>
    <row r="2" spans="1:20" ht="60" x14ac:dyDescent="0.25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8218</v>
      </c>
      <c r="H2" t="s">
        <v>8239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8253</v>
      </c>
      <c r="O2" s="5">
        <f>E2/D2</f>
        <v>1.3685882352941177</v>
      </c>
      <c r="P2" s="6">
        <f>IFERROR(E2/L2, "NA")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0" x14ac:dyDescent="0.25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8218</v>
      </c>
      <c r="H3" t="s">
        <v>8239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8253</v>
      </c>
      <c r="O3" s="5">
        <f t="shared" ref="O3:O66" si="0">E3/D3</f>
        <v>1.4260827250608272</v>
      </c>
      <c r="P3" s="6">
        <f t="shared" ref="P3:P66" si="1">IFERROR(E3/L3, "NA")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5" x14ac:dyDescent="0.25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8219</v>
      </c>
      <c r="H4" t="s">
        <v>8240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8253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8218</v>
      </c>
      <c r="H5" t="s">
        <v>8239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8253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8218</v>
      </c>
      <c r="H6" t="s">
        <v>8239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8253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8218</v>
      </c>
      <c r="H7" t="s">
        <v>8239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8253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8218</v>
      </c>
      <c r="H8" t="s">
        <v>8239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8253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8218</v>
      </c>
      <c r="H9" t="s">
        <v>8239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8253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30" x14ac:dyDescent="0.25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8218</v>
      </c>
      <c r="H10" t="s">
        <v>8239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8253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8218</v>
      </c>
      <c r="H11" t="s">
        <v>8239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8253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8218</v>
      </c>
      <c r="H12" t="s">
        <v>8239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8253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8218</v>
      </c>
      <c r="H13" t="s">
        <v>8239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8253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8218</v>
      </c>
      <c r="H14" t="s">
        <v>8239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8253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8218</v>
      </c>
      <c r="H15" t="s">
        <v>8239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8253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8220</v>
      </c>
      <c r="H16" t="s">
        <v>8241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8253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8221</v>
      </c>
      <c r="H17" t="s">
        <v>8242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8253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8218</v>
      </c>
      <c r="H18" t="s">
        <v>8239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8253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8219</v>
      </c>
      <c r="H19" t="s">
        <v>8240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8253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8218</v>
      </c>
      <c r="H20" t="s">
        <v>8239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8253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60" x14ac:dyDescent="0.25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8218</v>
      </c>
      <c r="H21" t="s">
        <v>8239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8253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8218</v>
      </c>
      <c r="H22" t="s">
        <v>8239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8253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5" x14ac:dyDescent="0.25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8218</v>
      </c>
      <c r="H23" t="s">
        <v>8239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8253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8218</v>
      </c>
      <c r="H24" t="s">
        <v>8239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8253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8218</v>
      </c>
      <c r="H25" t="s">
        <v>8239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8253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8218</v>
      </c>
      <c r="H26" t="s">
        <v>8239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8253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60" x14ac:dyDescent="0.25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8218</v>
      </c>
      <c r="H27" t="s">
        <v>8239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8253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8218</v>
      </c>
      <c r="H28" t="s">
        <v>8239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8253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8222</v>
      </c>
      <c r="H29" t="s">
        <v>8243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8253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8218</v>
      </c>
      <c r="H30" t="s">
        <v>8239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8253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8219</v>
      </c>
      <c r="H31" t="s">
        <v>8240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8253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8218</v>
      </c>
      <c r="H32" t="s">
        <v>8239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8253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8218</v>
      </c>
      <c r="H33" t="s">
        <v>8239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8253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8218</v>
      </c>
      <c r="H34" t="s">
        <v>8239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8253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8218</v>
      </c>
      <c r="H35" t="s">
        <v>8239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8253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60" x14ac:dyDescent="0.25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8218</v>
      </c>
      <c r="H36" t="s">
        <v>8239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8253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8218</v>
      </c>
      <c r="H37" t="s">
        <v>8239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8253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8218</v>
      </c>
      <c r="H38" t="s">
        <v>8239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8253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8218</v>
      </c>
      <c r="H39" t="s">
        <v>8239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8253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8218</v>
      </c>
      <c r="H40" t="s">
        <v>8239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8253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60" x14ac:dyDescent="0.25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8219</v>
      </c>
      <c r="H41" t="s">
        <v>8240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8253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8218</v>
      </c>
      <c r="H42" t="s">
        <v>8239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8253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8218</v>
      </c>
      <c r="H43" t="s">
        <v>8239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8253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8218</v>
      </c>
      <c r="H44" t="s">
        <v>8239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8253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8218</v>
      </c>
      <c r="H45" t="s">
        <v>8239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8253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8218</v>
      </c>
      <c r="H46" t="s">
        <v>8239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8253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5" x14ac:dyDescent="0.25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8218</v>
      </c>
      <c r="H47" t="s">
        <v>8239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8253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8220</v>
      </c>
      <c r="H48" t="s">
        <v>8241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8253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60" x14ac:dyDescent="0.25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8218</v>
      </c>
      <c r="H49" t="s">
        <v>8239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8253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8219</v>
      </c>
      <c r="H50" t="s">
        <v>8240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8253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8218</v>
      </c>
      <c r="H51" t="s">
        <v>8239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8253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8219</v>
      </c>
      <c r="H52" t="s">
        <v>8240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8253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8218</v>
      </c>
      <c r="H53" t="s">
        <v>8239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8253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5" x14ac:dyDescent="0.25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8218</v>
      </c>
      <c r="H54" t="s">
        <v>8239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8253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8218</v>
      </c>
      <c r="H55" t="s">
        <v>8239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8253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8218</v>
      </c>
      <c r="H56" t="s">
        <v>8239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8253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8218</v>
      </c>
      <c r="H57" t="s">
        <v>8239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8253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8219</v>
      </c>
      <c r="H58" t="s">
        <v>8240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8253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60" x14ac:dyDescent="0.25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8218</v>
      </c>
      <c r="H59" t="s">
        <v>8239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8253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8218</v>
      </c>
      <c r="H60" t="s">
        <v>8239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8253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8218</v>
      </c>
      <c r="H61" t="s">
        <v>8239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8253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5" x14ac:dyDescent="0.25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8219</v>
      </c>
      <c r="H62" t="s">
        <v>8240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8254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60" x14ac:dyDescent="0.25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8218</v>
      </c>
      <c r="H63" t="s">
        <v>8239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8254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60" x14ac:dyDescent="0.25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8218</v>
      </c>
      <c r="H64" t="s">
        <v>8239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8254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8218</v>
      </c>
      <c r="H65" t="s">
        <v>8239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8254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8218</v>
      </c>
      <c r="H66" t="s">
        <v>8239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8254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8223</v>
      </c>
      <c r="H67" t="s">
        <v>8244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8254</v>
      </c>
      <c r="O67" s="5">
        <f t="shared" ref="O67:O130" si="6">E67/D67</f>
        <v>1.0752857142857142</v>
      </c>
      <c r="P67" s="6">
        <f t="shared" ref="P67:P130" si="7">IFERROR(E67/L67, "NA")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8218</v>
      </c>
      <c r="H68" t="s">
        <v>8239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8254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8218</v>
      </c>
      <c r="H69" t="s">
        <v>8239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8254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8219</v>
      </c>
      <c r="H70" t="s">
        <v>8240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8254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8218</v>
      </c>
      <c r="H71" t="s">
        <v>8239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8254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8218</v>
      </c>
      <c r="H72" t="s">
        <v>8239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8254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8218</v>
      </c>
      <c r="H73" t="s">
        <v>8239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8254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8218</v>
      </c>
      <c r="H74" t="s">
        <v>8239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8254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60" x14ac:dyDescent="0.25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8218</v>
      </c>
      <c r="H75" t="s">
        <v>8239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8254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8224</v>
      </c>
      <c r="H76" t="s">
        <v>8242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8254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8218</v>
      </c>
      <c r="H77" t="s">
        <v>8239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8254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8218</v>
      </c>
      <c r="H78" t="s">
        <v>8239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8254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8218</v>
      </c>
      <c r="H79" t="s">
        <v>8239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8254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105" x14ac:dyDescent="0.25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8224</v>
      </c>
      <c r="H80" t="s">
        <v>8242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8254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8219</v>
      </c>
      <c r="H81" t="s">
        <v>8240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8254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8218</v>
      </c>
      <c r="H82" t="s">
        <v>8239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8254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8218</v>
      </c>
      <c r="H83" t="s">
        <v>8239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8254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60" x14ac:dyDescent="0.25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8218</v>
      </c>
      <c r="H84" t="s">
        <v>8239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8254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8219</v>
      </c>
      <c r="H85" t="s">
        <v>8240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8254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8218</v>
      </c>
      <c r="H86" t="s">
        <v>8239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8254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8218</v>
      </c>
      <c r="H87" t="s">
        <v>8239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8254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8224</v>
      </c>
      <c r="H88" t="s">
        <v>8242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8254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8218</v>
      </c>
      <c r="H89" t="s">
        <v>8239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8254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60" x14ac:dyDescent="0.25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8218</v>
      </c>
      <c r="H90" t="s">
        <v>8239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8254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8218</v>
      </c>
      <c r="H91" t="s">
        <v>8239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8254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0" x14ac:dyDescent="0.25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8218</v>
      </c>
      <c r="H92" t="s">
        <v>8239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8254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8218</v>
      </c>
      <c r="H93" t="s">
        <v>8239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8254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8223</v>
      </c>
      <c r="H94" t="s">
        <v>8244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8254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8218</v>
      </c>
      <c r="H95" t="s">
        <v>8239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8254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8219</v>
      </c>
      <c r="H96" t="s">
        <v>8240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8254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8218</v>
      </c>
      <c r="H97" t="s">
        <v>8239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8254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8218</v>
      </c>
      <c r="H98" t="s">
        <v>8239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8254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8218</v>
      </c>
      <c r="H99" t="s">
        <v>8239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8254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8218</v>
      </c>
      <c r="H100" t="s">
        <v>8239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8254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8218</v>
      </c>
      <c r="H101" t="s">
        <v>8239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8254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8218</v>
      </c>
      <c r="H102" t="s">
        <v>8239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8254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8218</v>
      </c>
      <c r="H103" t="s">
        <v>8239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8254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8218</v>
      </c>
      <c r="H104" t="s">
        <v>8239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8254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8219</v>
      </c>
      <c r="H105" t="s">
        <v>8240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8254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8218</v>
      </c>
      <c r="H106" t="s">
        <v>8239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8254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8218</v>
      </c>
      <c r="H107" t="s">
        <v>8239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8254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8218</v>
      </c>
      <c r="H108" t="s">
        <v>8239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8254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60" x14ac:dyDescent="0.25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8218</v>
      </c>
      <c r="H109" t="s">
        <v>8239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8254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8218</v>
      </c>
      <c r="H110" t="s">
        <v>8239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8254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8218</v>
      </c>
      <c r="H111" t="s">
        <v>8239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8254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8218</v>
      </c>
      <c r="H112" t="s">
        <v>8239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8254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8220</v>
      </c>
      <c r="H113" t="s">
        <v>8241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8254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8218</v>
      </c>
      <c r="H114" t="s">
        <v>8239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8254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0" x14ac:dyDescent="0.25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8218</v>
      </c>
      <c r="H115" t="s">
        <v>8239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8254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8218</v>
      </c>
      <c r="H116" t="s">
        <v>8239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8254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8218</v>
      </c>
      <c r="H117" t="s">
        <v>8239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8254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60" x14ac:dyDescent="0.25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8218</v>
      </c>
      <c r="H118" t="s">
        <v>8239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8254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8218</v>
      </c>
      <c r="H119" t="s">
        <v>8239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8254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8218</v>
      </c>
      <c r="H120" t="s">
        <v>8239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8254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8218</v>
      </c>
      <c r="H121" t="s">
        <v>8239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8254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8225</v>
      </c>
      <c r="H122" t="s">
        <v>8245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8255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8218</v>
      </c>
      <c r="H123" t="s">
        <v>8239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8255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8218</v>
      </c>
      <c r="H124" t="s">
        <v>8239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8255</v>
      </c>
      <c r="O124" s="5">
        <f t="shared" si="6"/>
        <v>0</v>
      </c>
      <c r="P124" s="6" t="str">
        <f t="shared" si="7"/>
        <v>NA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8218</v>
      </c>
      <c r="H125" t="s">
        <v>8239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8255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8218</v>
      </c>
      <c r="H126" t="s">
        <v>8239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8255</v>
      </c>
      <c r="O126" s="5">
        <f t="shared" si="6"/>
        <v>0</v>
      </c>
      <c r="P126" s="6" t="str">
        <f t="shared" si="7"/>
        <v>NA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8223</v>
      </c>
      <c r="H127" t="s">
        <v>8244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8255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8218</v>
      </c>
      <c r="H128" t="s">
        <v>8239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8255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8218</v>
      </c>
      <c r="H129" t="s">
        <v>8239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8255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8218</v>
      </c>
      <c r="H130" t="s">
        <v>8239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8255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8218</v>
      </c>
      <c r="H131" t="s">
        <v>8239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8255</v>
      </c>
      <c r="O131" s="5">
        <f t="shared" ref="O131:O194" si="12">E131/D131</f>
        <v>0</v>
      </c>
      <c r="P131" s="6" t="str">
        <f t="shared" ref="P131:P194" si="13">IFERROR(E131/L131, "NA")</f>
        <v>NA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8219</v>
      </c>
      <c r="H132" t="s">
        <v>8240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8255</v>
      </c>
      <c r="O132" s="5">
        <f t="shared" si="12"/>
        <v>0</v>
      </c>
      <c r="P132" s="6" t="str">
        <f t="shared" si="13"/>
        <v>NA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25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8218</v>
      </c>
      <c r="H133" t="s">
        <v>8239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8255</v>
      </c>
      <c r="O133" s="5">
        <f t="shared" si="12"/>
        <v>0</v>
      </c>
      <c r="P133" s="6" t="str">
        <f t="shared" si="13"/>
        <v>NA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8218</v>
      </c>
      <c r="H134" t="s">
        <v>8239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8255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8218</v>
      </c>
      <c r="H135" t="s">
        <v>8239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8255</v>
      </c>
      <c r="O135" s="5">
        <f t="shared" si="12"/>
        <v>0</v>
      </c>
      <c r="P135" s="6" t="str">
        <f t="shared" si="13"/>
        <v>NA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8218</v>
      </c>
      <c r="H136" t="s">
        <v>8239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8255</v>
      </c>
      <c r="O136" s="5">
        <f t="shared" si="12"/>
        <v>0</v>
      </c>
      <c r="P136" s="6" t="str">
        <f t="shared" si="13"/>
        <v>NA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8218</v>
      </c>
      <c r="H137" t="s">
        <v>8239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8255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8218</v>
      </c>
      <c r="H138" t="s">
        <v>8239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8255</v>
      </c>
      <c r="O138" s="5">
        <f t="shared" si="12"/>
        <v>0</v>
      </c>
      <c r="P138" s="6" t="str">
        <f t="shared" si="13"/>
        <v>NA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8226</v>
      </c>
      <c r="H139" t="s">
        <v>8246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8255</v>
      </c>
      <c r="O139" s="5">
        <f t="shared" si="12"/>
        <v>0</v>
      </c>
      <c r="P139" s="6" t="str">
        <f t="shared" si="13"/>
        <v>NA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8218</v>
      </c>
      <c r="H140" t="s">
        <v>8239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8255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8218</v>
      </c>
      <c r="H141" t="s">
        <v>8239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8255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8218</v>
      </c>
      <c r="H142" t="s">
        <v>8239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8255</v>
      </c>
      <c r="O142" s="5">
        <f t="shared" si="12"/>
        <v>0</v>
      </c>
      <c r="P142" s="6" t="str">
        <f t="shared" si="13"/>
        <v>NA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8218</v>
      </c>
      <c r="H143" t="s">
        <v>8239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8255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8218</v>
      </c>
      <c r="H144" t="s">
        <v>8239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8255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8220</v>
      </c>
      <c r="H145" t="s">
        <v>8241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8255</v>
      </c>
      <c r="O145" s="5">
        <f t="shared" si="12"/>
        <v>0</v>
      </c>
      <c r="P145" s="6" t="str">
        <f t="shared" si="13"/>
        <v>NA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8223</v>
      </c>
      <c r="H146" t="s">
        <v>8244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8255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8218</v>
      </c>
      <c r="H147" t="s">
        <v>8239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8255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8218</v>
      </c>
      <c r="H148" t="s">
        <v>8239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8255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8219</v>
      </c>
      <c r="H149" t="s">
        <v>8240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8255</v>
      </c>
      <c r="O149" s="5">
        <f t="shared" si="12"/>
        <v>0</v>
      </c>
      <c r="P149" s="6" t="str">
        <f t="shared" si="13"/>
        <v>NA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8218</v>
      </c>
      <c r="H150" t="s">
        <v>8239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8255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8218</v>
      </c>
      <c r="H151" t="s">
        <v>8239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8255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8218</v>
      </c>
      <c r="H152" t="s">
        <v>8239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8255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8220</v>
      </c>
      <c r="H153" t="s">
        <v>8241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8255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8218</v>
      </c>
      <c r="H154" t="s">
        <v>8239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8255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5" x14ac:dyDescent="0.25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8218</v>
      </c>
      <c r="H155" t="s">
        <v>8239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8255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8218</v>
      </c>
      <c r="H156" t="s">
        <v>8239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8255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8218</v>
      </c>
      <c r="H157" t="s">
        <v>8239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8255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8223</v>
      </c>
      <c r="H158" t="s">
        <v>8244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8255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8218</v>
      </c>
      <c r="H159" t="s">
        <v>8239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8255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8218</v>
      </c>
      <c r="H160" t="s">
        <v>8239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8255</v>
      </c>
      <c r="O160" s="5">
        <f t="shared" si="12"/>
        <v>0</v>
      </c>
      <c r="P160" s="6" t="str">
        <f t="shared" si="13"/>
        <v>NA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8218</v>
      </c>
      <c r="H161" t="s">
        <v>8239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8255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8218</v>
      </c>
      <c r="H162" t="s">
        <v>8239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8256</v>
      </c>
      <c r="O162" s="5">
        <f t="shared" si="12"/>
        <v>0</v>
      </c>
      <c r="P162" s="6" t="str">
        <f t="shared" si="13"/>
        <v>NA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60" x14ac:dyDescent="0.25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8218</v>
      </c>
      <c r="H163" t="s">
        <v>8239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8256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8218</v>
      </c>
      <c r="H164" t="s">
        <v>8239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8256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8218</v>
      </c>
      <c r="H165" t="s">
        <v>8239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8256</v>
      </c>
      <c r="O165" s="5">
        <f t="shared" si="12"/>
        <v>0</v>
      </c>
      <c r="P165" s="6" t="str">
        <f t="shared" si="13"/>
        <v>NA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8218</v>
      </c>
      <c r="H166" t="s">
        <v>8239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8256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8219</v>
      </c>
      <c r="H167" t="s">
        <v>8240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8256</v>
      </c>
      <c r="O167" s="5">
        <f t="shared" si="12"/>
        <v>0</v>
      </c>
      <c r="P167" s="6" t="str">
        <f t="shared" si="13"/>
        <v>NA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8218</v>
      </c>
      <c r="H168" t="s">
        <v>8239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8256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8218</v>
      </c>
      <c r="H169" t="s">
        <v>8239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8256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8218</v>
      </c>
      <c r="H170" t="s">
        <v>8239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8256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8219</v>
      </c>
      <c r="H171" t="s">
        <v>8240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8256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8218</v>
      </c>
      <c r="H172" t="s">
        <v>8239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8256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8218</v>
      </c>
      <c r="H173" t="s">
        <v>8239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8256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8218</v>
      </c>
      <c r="H174" t="s">
        <v>8239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8256</v>
      </c>
      <c r="O174" s="5">
        <f t="shared" si="12"/>
        <v>0</v>
      </c>
      <c r="P174" s="6" t="str">
        <f t="shared" si="13"/>
        <v>NA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5" x14ac:dyDescent="0.25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8219</v>
      </c>
      <c r="H175" t="s">
        <v>8240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8256</v>
      </c>
      <c r="O175" s="5">
        <f t="shared" si="12"/>
        <v>0</v>
      </c>
      <c r="P175" s="6" t="str">
        <f t="shared" si="13"/>
        <v>NA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8227</v>
      </c>
      <c r="H176" t="s">
        <v>8242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8256</v>
      </c>
      <c r="O176" s="5">
        <f t="shared" si="12"/>
        <v>0</v>
      </c>
      <c r="P176" s="6" t="str">
        <f t="shared" si="13"/>
        <v>NA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8219</v>
      </c>
      <c r="H177" t="s">
        <v>8240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8256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8218</v>
      </c>
      <c r="H178" t="s">
        <v>8239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8256</v>
      </c>
      <c r="O178" s="5">
        <f t="shared" si="12"/>
        <v>0</v>
      </c>
      <c r="P178" s="6" t="str">
        <f t="shared" si="13"/>
        <v>NA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8218</v>
      </c>
      <c r="H179" t="s">
        <v>8239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8256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8221</v>
      </c>
      <c r="H180" t="s">
        <v>8242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8256</v>
      </c>
      <c r="O180" s="5">
        <f t="shared" si="12"/>
        <v>0</v>
      </c>
      <c r="P180" s="6" t="str">
        <f t="shared" si="13"/>
        <v>NA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8218</v>
      </c>
      <c r="H181" t="s">
        <v>8239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8256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8219</v>
      </c>
      <c r="H182" t="s">
        <v>8240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8256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8219</v>
      </c>
      <c r="H183" t="s">
        <v>8240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8256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8218</v>
      </c>
      <c r="H184" t="s">
        <v>8239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8256</v>
      </c>
      <c r="O184" s="5">
        <f t="shared" si="12"/>
        <v>0</v>
      </c>
      <c r="P184" s="6" t="str">
        <f t="shared" si="13"/>
        <v>NA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8219</v>
      </c>
      <c r="H185" t="s">
        <v>8240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8256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8223</v>
      </c>
      <c r="H186" t="s">
        <v>8244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8256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8228</v>
      </c>
      <c r="H187" t="s">
        <v>8247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8256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8218</v>
      </c>
      <c r="H188" t="s">
        <v>8239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8256</v>
      </c>
      <c r="O188" s="5">
        <f t="shared" si="12"/>
        <v>0</v>
      </c>
      <c r="P188" s="6" t="str">
        <f t="shared" si="13"/>
        <v>NA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8218</v>
      </c>
      <c r="H189" t="s">
        <v>8239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8256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8218</v>
      </c>
      <c r="H190" t="s">
        <v>8239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8256</v>
      </c>
      <c r="O190" s="5">
        <f t="shared" si="12"/>
        <v>0</v>
      </c>
      <c r="P190" s="6" t="str">
        <f t="shared" si="13"/>
        <v>NA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8218</v>
      </c>
      <c r="H191" t="s">
        <v>8239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8256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8218</v>
      </c>
      <c r="H192" t="s">
        <v>8239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8256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8220</v>
      </c>
      <c r="H193" t="s">
        <v>8241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8256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8218</v>
      </c>
      <c r="H194" t="s">
        <v>8239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8256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8219</v>
      </c>
      <c r="H195" t="s">
        <v>8240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8256</v>
      </c>
      <c r="O195" s="5">
        <f t="shared" ref="O195:O258" si="18">E195/D195</f>
        <v>0</v>
      </c>
      <c r="P195" s="6" t="str">
        <f t="shared" ref="P195:P258" si="19">IFERROR(E195/L195, "NA")</f>
        <v>NA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8219</v>
      </c>
      <c r="H196" t="s">
        <v>8240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8256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8218</v>
      </c>
      <c r="H197" t="s">
        <v>8239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8256</v>
      </c>
      <c r="O197" s="5">
        <f t="shared" si="18"/>
        <v>0</v>
      </c>
      <c r="P197" s="6" t="str">
        <f t="shared" si="19"/>
        <v>NA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8219</v>
      </c>
      <c r="H198" t="s">
        <v>8240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8256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8219</v>
      </c>
      <c r="H199" t="s">
        <v>8240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8256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8218</v>
      </c>
      <c r="H200" t="s">
        <v>8239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8256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8218</v>
      </c>
      <c r="H201" t="s">
        <v>8239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8256</v>
      </c>
      <c r="O201" s="5">
        <f t="shared" si="18"/>
        <v>0</v>
      </c>
      <c r="P201" s="6" t="str">
        <f t="shared" si="19"/>
        <v>NA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8218</v>
      </c>
      <c r="H202" t="s">
        <v>8239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8256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60" x14ac:dyDescent="0.25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8218</v>
      </c>
      <c r="H203" t="s">
        <v>8239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8256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8218</v>
      </c>
      <c r="H204" t="s">
        <v>8239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8256</v>
      </c>
      <c r="O204" s="5">
        <f t="shared" si="18"/>
        <v>0</v>
      </c>
      <c r="P204" s="6" t="str">
        <f t="shared" si="19"/>
        <v>NA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8219</v>
      </c>
      <c r="H205" t="s">
        <v>8240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8256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8220</v>
      </c>
      <c r="H206" t="s">
        <v>8241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8256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8218</v>
      </c>
      <c r="H207" t="s">
        <v>8239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8256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8218</v>
      </c>
      <c r="H208" t="s">
        <v>8239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8256</v>
      </c>
      <c r="O208" s="5">
        <f t="shared" si="18"/>
        <v>0</v>
      </c>
      <c r="P208" s="6" t="str">
        <f t="shared" si="19"/>
        <v>NA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8223</v>
      </c>
      <c r="H209" t="s">
        <v>8244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8256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8220</v>
      </c>
      <c r="H210" t="s">
        <v>8241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8256</v>
      </c>
      <c r="O210" s="5">
        <f t="shared" si="18"/>
        <v>0</v>
      </c>
      <c r="P210" s="6" t="str">
        <f t="shared" si="19"/>
        <v>NA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8218</v>
      </c>
      <c r="H211" t="s">
        <v>8239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8256</v>
      </c>
      <c r="O211" s="5">
        <f t="shared" si="18"/>
        <v>0</v>
      </c>
      <c r="P211" s="6" t="str">
        <f t="shared" si="19"/>
        <v>NA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8218</v>
      </c>
      <c r="H212" t="s">
        <v>8239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8256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8218</v>
      </c>
      <c r="H213" t="s">
        <v>8239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8256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45" x14ac:dyDescent="0.25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8218</v>
      </c>
      <c r="H214" t="s">
        <v>8239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8256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8218</v>
      </c>
      <c r="H215" t="s">
        <v>8239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8256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8218</v>
      </c>
      <c r="H216" t="s">
        <v>8239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8256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8219</v>
      </c>
      <c r="H217" t="s">
        <v>8240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8256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8218</v>
      </c>
      <c r="H218" t="s">
        <v>8239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8256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8229</v>
      </c>
      <c r="H219" t="s">
        <v>8248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8256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8218</v>
      </c>
      <c r="H220" t="s">
        <v>8239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8256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8218</v>
      </c>
      <c r="H221" t="s">
        <v>8239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8256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8218</v>
      </c>
      <c r="H222" t="s">
        <v>8239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8256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30" x14ac:dyDescent="0.25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8218</v>
      </c>
      <c r="H223" t="s">
        <v>8239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8256</v>
      </c>
      <c r="O223" s="5">
        <f t="shared" si="18"/>
        <v>0</v>
      </c>
      <c r="P223" s="6" t="str">
        <f t="shared" si="19"/>
        <v>NA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8218</v>
      </c>
      <c r="H224" t="s">
        <v>8239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8256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8218</v>
      </c>
      <c r="H225" t="s">
        <v>8239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8256</v>
      </c>
      <c r="O225" s="5">
        <f t="shared" si="18"/>
        <v>0</v>
      </c>
      <c r="P225" s="6" t="str">
        <f t="shared" si="19"/>
        <v>NA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8220</v>
      </c>
      <c r="H226" t="s">
        <v>8241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8256</v>
      </c>
      <c r="O226" s="5">
        <f t="shared" si="18"/>
        <v>0</v>
      </c>
      <c r="P226" s="6" t="str">
        <f t="shared" si="19"/>
        <v>NA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8218</v>
      </c>
      <c r="H227" t="s">
        <v>8239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8256</v>
      </c>
      <c r="O227" s="5">
        <f t="shared" si="18"/>
        <v>0</v>
      </c>
      <c r="P227" s="6" t="str">
        <f t="shared" si="19"/>
        <v>NA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8219</v>
      </c>
      <c r="H228" t="s">
        <v>8240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8256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8218</v>
      </c>
      <c r="H229" t="s">
        <v>8239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8256</v>
      </c>
      <c r="O229" s="5">
        <f t="shared" si="18"/>
        <v>0</v>
      </c>
      <c r="P229" s="6" t="str">
        <f t="shared" si="19"/>
        <v>NA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8219</v>
      </c>
      <c r="H230" t="s">
        <v>8240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8256</v>
      </c>
      <c r="O230" s="5">
        <f t="shared" si="18"/>
        <v>0</v>
      </c>
      <c r="P230" s="6" t="str">
        <f t="shared" si="19"/>
        <v>NA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8230</v>
      </c>
      <c r="H231" t="s">
        <v>8242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8256</v>
      </c>
      <c r="O231" s="5">
        <f t="shared" si="18"/>
        <v>0</v>
      </c>
      <c r="P231" s="6" t="str">
        <f t="shared" si="19"/>
        <v>NA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8218</v>
      </c>
      <c r="H232" t="s">
        <v>8239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8256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60" x14ac:dyDescent="0.25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8218</v>
      </c>
      <c r="H233" t="s">
        <v>8239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8256</v>
      </c>
      <c r="O233" s="5">
        <f t="shared" si="18"/>
        <v>0</v>
      </c>
      <c r="P233" s="6" t="str">
        <f t="shared" si="19"/>
        <v>NA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60" x14ac:dyDescent="0.25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8219</v>
      </c>
      <c r="H234" t="s">
        <v>8240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8256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8218</v>
      </c>
      <c r="H235" t="s">
        <v>8239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8256</v>
      </c>
      <c r="O235" s="5">
        <f t="shared" si="18"/>
        <v>0</v>
      </c>
      <c r="P235" s="6" t="str">
        <f t="shared" si="19"/>
        <v>NA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8218</v>
      </c>
      <c r="H236" t="s">
        <v>8239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8256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8218</v>
      </c>
      <c r="H237" t="s">
        <v>8239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8256</v>
      </c>
      <c r="O237" s="5">
        <f t="shared" si="18"/>
        <v>0</v>
      </c>
      <c r="P237" s="6" t="str">
        <f t="shared" si="19"/>
        <v>NA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8218</v>
      </c>
      <c r="H238" t="s">
        <v>8239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8256</v>
      </c>
      <c r="O238" s="5">
        <f t="shared" si="18"/>
        <v>0</v>
      </c>
      <c r="P238" s="6" t="str">
        <f t="shared" si="19"/>
        <v>NA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8218</v>
      </c>
      <c r="H239" t="s">
        <v>8239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8256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8218</v>
      </c>
      <c r="H240" t="s">
        <v>8239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8256</v>
      </c>
      <c r="O240" s="5">
        <f t="shared" si="18"/>
        <v>0</v>
      </c>
      <c r="P240" s="6" t="str">
        <f t="shared" si="19"/>
        <v>NA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8220</v>
      </c>
      <c r="H241" t="s">
        <v>8241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8256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8218</v>
      </c>
      <c r="H242" t="s">
        <v>8239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8257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8218</v>
      </c>
      <c r="H243" t="s">
        <v>8239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8257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8218</v>
      </c>
      <c r="H244" t="s">
        <v>8239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8257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8218</v>
      </c>
      <c r="H245" t="s">
        <v>8239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8257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8218</v>
      </c>
      <c r="H246" t="s">
        <v>8239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8257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60" x14ac:dyDescent="0.25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8218</v>
      </c>
      <c r="H247" t="s">
        <v>8239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8257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8218</v>
      </c>
      <c r="H248" t="s">
        <v>8239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8257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8218</v>
      </c>
      <c r="H249" t="s">
        <v>8239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8257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8218</v>
      </c>
      <c r="H250" t="s">
        <v>8239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8257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8218</v>
      </c>
      <c r="H251" t="s">
        <v>8239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8257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8218</v>
      </c>
      <c r="H252" t="s">
        <v>8239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8257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8218</v>
      </c>
      <c r="H253" t="s">
        <v>8239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8257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8218</v>
      </c>
      <c r="H254" t="s">
        <v>8239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8257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8218</v>
      </c>
      <c r="H255" t="s">
        <v>8239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8257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8218</v>
      </c>
      <c r="H256" t="s">
        <v>8239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8257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8218</v>
      </c>
      <c r="H257" t="s">
        <v>8239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8257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8218</v>
      </c>
      <c r="H258" t="s">
        <v>8239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8257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8218</v>
      </c>
      <c r="H259" t="s">
        <v>8239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8257</v>
      </c>
      <c r="O259" s="5">
        <f t="shared" ref="O259:O322" si="24">E259/D259</f>
        <v>1.0672648571428571</v>
      </c>
      <c r="P259" s="6">
        <f t="shared" ref="P259:P322" si="25">IFERROR(E259/L259, "NA")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8218</v>
      </c>
      <c r="H260" t="s">
        <v>8239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8257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8218</v>
      </c>
      <c r="H261" t="s">
        <v>8239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8257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8218</v>
      </c>
      <c r="H262" t="s">
        <v>8239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8257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8218</v>
      </c>
      <c r="H263" t="s">
        <v>8239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8257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8218</v>
      </c>
      <c r="H264" t="s">
        <v>8239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8257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8218</v>
      </c>
      <c r="H265" t="s">
        <v>8239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8257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8218</v>
      </c>
      <c r="H266" t="s">
        <v>8239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8257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8218</v>
      </c>
      <c r="H267" t="s">
        <v>8239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8257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8218</v>
      </c>
      <c r="H268" t="s">
        <v>8239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8257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8219</v>
      </c>
      <c r="H269" t="s">
        <v>8240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8257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8218</v>
      </c>
      <c r="H270" t="s">
        <v>8239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8257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8220</v>
      </c>
      <c r="H271" t="s">
        <v>8241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8257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8218</v>
      </c>
      <c r="H272" t="s">
        <v>8239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8257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8218</v>
      </c>
      <c r="H273" t="s">
        <v>8239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8257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60" x14ac:dyDescent="0.25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8218</v>
      </c>
      <c r="H274" t="s">
        <v>8239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8257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8218</v>
      </c>
      <c r="H275" t="s">
        <v>8239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8257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8218</v>
      </c>
      <c r="H276" t="s">
        <v>8239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8257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8218</v>
      </c>
      <c r="H277" t="s">
        <v>8239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8257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8218</v>
      </c>
      <c r="H278" t="s">
        <v>8239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8257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8218</v>
      </c>
      <c r="H279" t="s">
        <v>8239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8257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8218</v>
      </c>
      <c r="H280" t="s">
        <v>8239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8257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8218</v>
      </c>
      <c r="H281" t="s">
        <v>8239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8257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8218</v>
      </c>
      <c r="H282" t="s">
        <v>8239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8257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60" x14ac:dyDescent="0.25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8218</v>
      </c>
      <c r="H283" t="s">
        <v>8239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8257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8218</v>
      </c>
      <c r="H284" t="s">
        <v>8239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8257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8218</v>
      </c>
      <c r="H285" t="s">
        <v>8239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8257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8218</v>
      </c>
      <c r="H286" t="s">
        <v>8239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8257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8218</v>
      </c>
      <c r="H287" t="s">
        <v>8239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8257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8218</v>
      </c>
      <c r="H288" t="s">
        <v>8239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8257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8218</v>
      </c>
      <c r="H289" t="s">
        <v>8239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8257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8218</v>
      </c>
      <c r="H290" t="s">
        <v>8239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8257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8219</v>
      </c>
      <c r="H291" t="s">
        <v>8240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8257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8218</v>
      </c>
      <c r="H292" t="s">
        <v>8239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8257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8218</v>
      </c>
      <c r="H293" t="s">
        <v>8239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8257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8218</v>
      </c>
      <c r="H294" t="s">
        <v>8239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8257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8218</v>
      </c>
      <c r="H295" t="s">
        <v>8239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8257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8218</v>
      </c>
      <c r="H296" t="s">
        <v>8239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8257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8218</v>
      </c>
      <c r="H297" t="s">
        <v>8239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8257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8218</v>
      </c>
      <c r="H298" t="s">
        <v>8239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8257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8218</v>
      </c>
      <c r="H299" t="s">
        <v>8239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8257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8218</v>
      </c>
      <c r="H300" t="s">
        <v>8239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8257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8218</v>
      </c>
      <c r="H301" t="s">
        <v>8239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8257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8218</v>
      </c>
      <c r="H302" t="s">
        <v>8239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8257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8218</v>
      </c>
      <c r="H303" t="s">
        <v>8239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8257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8218</v>
      </c>
      <c r="H304" t="s">
        <v>8239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8257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8218</v>
      </c>
      <c r="H305" t="s">
        <v>8239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8257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0" x14ac:dyDescent="0.25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8218</v>
      </c>
      <c r="H306" t="s">
        <v>8239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8257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8218</v>
      </c>
      <c r="H307" t="s">
        <v>8239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8257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8218</v>
      </c>
      <c r="H308" t="s">
        <v>8239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8257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25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8218</v>
      </c>
      <c r="H309" t="s">
        <v>8239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8257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60" x14ac:dyDescent="0.25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8218</v>
      </c>
      <c r="H310" t="s">
        <v>8239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8257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8218</v>
      </c>
      <c r="H311" t="s">
        <v>8239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8257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8218</v>
      </c>
      <c r="H312" t="s">
        <v>8239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8257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8218</v>
      </c>
      <c r="H313" t="s">
        <v>8239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8257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8218</v>
      </c>
      <c r="H314" t="s">
        <v>8239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8257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8218</v>
      </c>
      <c r="H315" t="s">
        <v>8239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8257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8218</v>
      </c>
      <c r="H316" t="s">
        <v>8239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8257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8218</v>
      </c>
      <c r="H317" t="s">
        <v>8239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8257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8223</v>
      </c>
      <c r="H318" t="s">
        <v>8244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8257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8218</v>
      </c>
      <c r="H319" t="s">
        <v>8239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8257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8218</v>
      </c>
      <c r="H320" t="s">
        <v>8239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8257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8218</v>
      </c>
      <c r="H321" t="s">
        <v>8239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8257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8219</v>
      </c>
      <c r="H322" t="s">
        <v>8240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8257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8230</v>
      </c>
      <c r="H323" t="s">
        <v>8242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8257</v>
      </c>
      <c r="O323" s="5">
        <f t="shared" ref="O323:O386" si="30">E323/D323</f>
        <v>1.0266285714285714</v>
      </c>
      <c r="P323" s="6">
        <f t="shared" ref="P323:P386" si="31">IFERROR(E323/L323, "NA")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8218</v>
      </c>
      <c r="H324" t="s">
        <v>8239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8257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8218</v>
      </c>
      <c r="H325" t="s">
        <v>8239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8257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8218</v>
      </c>
      <c r="H326" t="s">
        <v>8239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8257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8218</v>
      </c>
      <c r="H327" t="s">
        <v>8239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8257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8218</v>
      </c>
      <c r="H328" t="s">
        <v>8239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8257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8218</v>
      </c>
      <c r="H329" t="s">
        <v>8239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8257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8218</v>
      </c>
      <c r="H330" t="s">
        <v>8239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8257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8218</v>
      </c>
      <c r="H331" t="s">
        <v>8239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8257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8218</v>
      </c>
      <c r="H332" t="s">
        <v>8239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8257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8218</v>
      </c>
      <c r="H333" t="s">
        <v>8239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8257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8218</v>
      </c>
      <c r="H334" t="s">
        <v>8239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8257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8218</v>
      </c>
      <c r="H335" t="s">
        <v>8239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8257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8218</v>
      </c>
      <c r="H336" t="s">
        <v>8239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8257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8218</v>
      </c>
      <c r="H337" t="s">
        <v>8239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8257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8218</v>
      </c>
      <c r="H338" t="s">
        <v>8239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8257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8218</v>
      </c>
      <c r="H339" t="s">
        <v>8239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8257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8218</v>
      </c>
      <c r="H340" t="s">
        <v>8239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8257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8218</v>
      </c>
      <c r="H341" t="s">
        <v>8239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8257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8218</v>
      </c>
      <c r="H342" t="s">
        <v>8239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8257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8218</v>
      </c>
      <c r="H343" t="s">
        <v>8239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8257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8218</v>
      </c>
      <c r="H344" t="s">
        <v>8239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8257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8218</v>
      </c>
      <c r="H345" t="s">
        <v>8239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8257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8218</v>
      </c>
      <c r="H346" t="s">
        <v>8239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8257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8218</v>
      </c>
      <c r="H347" t="s">
        <v>8239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8257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8218</v>
      </c>
      <c r="H348" t="s">
        <v>8239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8257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60" x14ac:dyDescent="0.25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8218</v>
      </c>
      <c r="H349" t="s">
        <v>8239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8257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8218</v>
      </c>
      <c r="H350" t="s">
        <v>8239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8257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8218</v>
      </c>
      <c r="H351" t="s">
        <v>8239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8257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8218</v>
      </c>
      <c r="H352" t="s">
        <v>8239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8257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8221</v>
      </c>
      <c r="H353" t="s">
        <v>8242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8257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8218</v>
      </c>
      <c r="H354" t="s">
        <v>8239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8257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8218</v>
      </c>
      <c r="H355" t="s">
        <v>8239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8257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8218</v>
      </c>
      <c r="H356" t="s">
        <v>8239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8257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8218</v>
      </c>
      <c r="H357" t="s">
        <v>8239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8257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8218</v>
      </c>
      <c r="H358" t="s">
        <v>8239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8257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8218</v>
      </c>
      <c r="H359" t="s">
        <v>8239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8257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8218</v>
      </c>
      <c r="H360" t="s">
        <v>8239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8257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8218</v>
      </c>
      <c r="H361" t="s">
        <v>8239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8257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8218</v>
      </c>
      <c r="H362" t="s">
        <v>8239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8257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8218</v>
      </c>
      <c r="H363" t="s">
        <v>8239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8257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8218</v>
      </c>
      <c r="H364" t="s">
        <v>8239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8257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8218</v>
      </c>
      <c r="H365" t="s">
        <v>8239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8257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8218</v>
      </c>
      <c r="H366" t="s">
        <v>8239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8257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8219</v>
      </c>
      <c r="H367" t="s">
        <v>8240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8257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8218</v>
      </c>
      <c r="H368" t="s">
        <v>8239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8257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60" x14ac:dyDescent="0.25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8218</v>
      </c>
      <c r="H369" t="s">
        <v>8239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8257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8218</v>
      </c>
      <c r="H370" t="s">
        <v>8239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8257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8218</v>
      </c>
      <c r="H371" t="s">
        <v>8239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8257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8218</v>
      </c>
      <c r="H372" t="s">
        <v>8239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8257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8218</v>
      </c>
      <c r="H373" t="s">
        <v>8239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8257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8219</v>
      </c>
      <c r="H374" t="s">
        <v>8240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8257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8218</v>
      </c>
      <c r="H375" t="s">
        <v>8239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8257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8218</v>
      </c>
      <c r="H376" t="s">
        <v>8239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8257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8218</v>
      </c>
      <c r="H377" t="s">
        <v>8239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8257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8219</v>
      </c>
      <c r="H378" t="s">
        <v>8240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8257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8218</v>
      </c>
      <c r="H379" t="s">
        <v>8239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8257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8223</v>
      </c>
      <c r="H380" t="s">
        <v>8244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8257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8218</v>
      </c>
      <c r="H381" t="s">
        <v>8239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8257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8218</v>
      </c>
      <c r="H382" t="s">
        <v>8239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8257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8218</v>
      </c>
      <c r="H383" t="s">
        <v>8239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8257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8218</v>
      </c>
      <c r="H384" t="s">
        <v>8239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8257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8218</v>
      </c>
      <c r="H385" t="s">
        <v>8239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8257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8218</v>
      </c>
      <c r="H386" t="s">
        <v>8239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8257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8218</v>
      </c>
      <c r="H387" t="s">
        <v>8239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8257</v>
      </c>
      <c r="O387" s="5">
        <f t="shared" ref="O387:O450" si="36">E387/D387</f>
        <v>1.05982</v>
      </c>
      <c r="P387" s="6">
        <f t="shared" ref="P387:P450" si="37">IFERROR(E387/L387, "NA")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8218</v>
      </c>
      <c r="H388" t="s">
        <v>8239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8257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8218</v>
      </c>
      <c r="H389" t="s">
        <v>8239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8257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8218</v>
      </c>
      <c r="H390" t="s">
        <v>8239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8257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60" x14ac:dyDescent="0.25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8218</v>
      </c>
      <c r="H391" t="s">
        <v>8239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8257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8218</v>
      </c>
      <c r="H392" t="s">
        <v>8239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8257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8218</v>
      </c>
      <c r="H393" t="s">
        <v>8239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8257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8218</v>
      </c>
      <c r="H394" t="s">
        <v>8239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8257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8218</v>
      </c>
      <c r="H395" t="s">
        <v>8239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8257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8221</v>
      </c>
      <c r="H396" t="s">
        <v>8242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8257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8218</v>
      </c>
      <c r="H397" t="s">
        <v>8239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8257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8218</v>
      </c>
      <c r="H398" t="s">
        <v>8239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8257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0" x14ac:dyDescent="0.25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8218</v>
      </c>
      <c r="H399" t="s">
        <v>8239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8257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8218</v>
      </c>
      <c r="H400" t="s">
        <v>8239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8257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8219</v>
      </c>
      <c r="H401" t="s">
        <v>8240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8257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8218</v>
      </c>
      <c r="H402" t="s">
        <v>8239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8257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8218</v>
      </c>
      <c r="H403" t="s">
        <v>8239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8257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8218</v>
      </c>
      <c r="H404" t="s">
        <v>8239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8257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8218</v>
      </c>
      <c r="H405" t="s">
        <v>8239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8257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8218</v>
      </c>
      <c r="H406" t="s">
        <v>8239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8257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45" x14ac:dyDescent="0.25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8218</v>
      </c>
      <c r="H407" t="s">
        <v>8239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8257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8218</v>
      </c>
      <c r="H408" t="s">
        <v>8239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8257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8218</v>
      </c>
      <c r="H409" t="s">
        <v>8239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8257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8218</v>
      </c>
      <c r="H410" t="s">
        <v>8239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8257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8219</v>
      </c>
      <c r="H411" t="s">
        <v>8240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8257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8223</v>
      </c>
      <c r="H412" t="s">
        <v>8244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8257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60" x14ac:dyDescent="0.25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8218</v>
      </c>
      <c r="H413" t="s">
        <v>8239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8257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8218</v>
      </c>
      <c r="H414" t="s">
        <v>8239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8257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8218</v>
      </c>
      <c r="H415" t="s">
        <v>8239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8257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8218</v>
      </c>
      <c r="H416" t="s">
        <v>8239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8257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8223</v>
      </c>
      <c r="H417" t="s">
        <v>8244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8257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8218</v>
      </c>
      <c r="H418" t="s">
        <v>8239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8257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8218</v>
      </c>
      <c r="H419" t="s">
        <v>8239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8257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8218</v>
      </c>
      <c r="H420" t="s">
        <v>8239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8257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8218</v>
      </c>
      <c r="H421" t="s">
        <v>8239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8257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8218</v>
      </c>
      <c r="H422" t="s">
        <v>8239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8258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8218</v>
      </c>
      <c r="H423" t="s">
        <v>8239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8258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8218</v>
      </c>
      <c r="H424" t="s">
        <v>8239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8258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5" x14ac:dyDescent="0.25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8218</v>
      </c>
      <c r="H425" t="s">
        <v>8239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8258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8218</v>
      </c>
      <c r="H426" t="s">
        <v>8239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8258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8218</v>
      </c>
      <c r="H427" t="s">
        <v>8239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8258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8218</v>
      </c>
      <c r="H428" t="s">
        <v>8239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8258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8218</v>
      </c>
      <c r="H429" t="s">
        <v>8239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8258</v>
      </c>
      <c r="O429" s="5">
        <f t="shared" si="36"/>
        <v>0</v>
      </c>
      <c r="P429" s="6" t="str">
        <f t="shared" si="37"/>
        <v>NA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8218</v>
      </c>
      <c r="H430" t="s">
        <v>8239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8258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8218</v>
      </c>
      <c r="H431" t="s">
        <v>8239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8258</v>
      </c>
      <c r="O431" s="5">
        <f t="shared" si="36"/>
        <v>0</v>
      </c>
      <c r="P431" s="6" t="str">
        <f t="shared" si="37"/>
        <v>NA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8218</v>
      </c>
      <c r="H432" t="s">
        <v>8239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8258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8219</v>
      </c>
      <c r="H433" t="s">
        <v>8240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8258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60" x14ac:dyDescent="0.25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8218</v>
      </c>
      <c r="H434" t="s">
        <v>8239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8258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8218</v>
      </c>
      <c r="H435" t="s">
        <v>8239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8258</v>
      </c>
      <c r="O435" s="5">
        <f t="shared" si="36"/>
        <v>0</v>
      </c>
      <c r="P435" s="6" t="str">
        <f t="shared" si="37"/>
        <v>NA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60" x14ac:dyDescent="0.25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8218</v>
      </c>
      <c r="H436" t="s">
        <v>8239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8258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8218</v>
      </c>
      <c r="H437" t="s">
        <v>8239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8258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8218</v>
      </c>
      <c r="H438" t="s">
        <v>8239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8258</v>
      </c>
      <c r="O438" s="5">
        <f t="shared" si="36"/>
        <v>0</v>
      </c>
      <c r="P438" s="6" t="str">
        <f t="shared" si="37"/>
        <v>NA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8223</v>
      </c>
      <c r="H439" t="s">
        <v>8244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8258</v>
      </c>
      <c r="O439" s="5">
        <f t="shared" si="36"/>
        <v>0</v>
      </c>
      <c r="P439" s="6" t="str">
        <f t="shared" si="37"/>
        <v>NA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8218</v>
      </c>
      <c r="H440" t="s">
        <v>8239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8258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8218</v>
      </c>
      <c r="H441" t="s">
        <v>8239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8258</v>
      </c>
      <c r="O441" s="5">
        <f t="shared" si="36"/>
        <v>0</v>
      </c>
      <c r="P441" s="6" t="str">
        <f t="shared" si="37"/>
        <v>NA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5" x14ac:dyDescent="0.25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8218</v>
      </c>
      <c r="H442" t="s">
        <v>8239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8258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8219</v>
      </c>
      <c r="H443" t="s">
        <v>8240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8258</v>
      </c>
      <c r="O443" s="5">
        <f t="shared" si="36"/>
        <v>0</v>
      </c>
      <c r="P443" s="6" t="str">
        <f t="shared" si="37"/>
        <v>NA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8218</v>
      </c>
      <c r="H444" t="s">
        <v>8239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8258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8223</v>
      </c>
      <c r="H445" t="s">
        <v>8244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8258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8218</v>
      </c>
      <c r="H446" t="s">
        <v>8239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8258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8218</v>
      </c>
      <c r="H447" t="s">
        <v>8239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8258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8218</v>
      </c>
      <c r="H448" t="s">
        <v>8239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8258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8219</v>
      </c>
      <c r="H449" t="s">
        <v>8240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8258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8218</v>
      </c>
      <c r="H450" t="s">
        <v>8239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8258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8219</v>
      </c>
      <c r="H451" t="s">
        <v>8240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8258</v>
      </c>
      <c r="O451" s="5">
        <f t="shared" ref="O451:O514" si="42">E451/D451</f>
        <v>2.2499999999999999E-2</v>
      </c>
      <c r="P451" s="6">
        <f t="shared" ref="P451:P514" si="43">IFERROR(E451/L451, "NA")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8218</v>
      </c>
      <c r="H452" t="s">
        <v>8239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8258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8218</v>
      </c>
      <c r="H453" t="s">
        <v>8239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8258</v>
      </c>
      <c r="O453" s="5">
        <f t="shared" si="42"/>
        <v>0</v>
      </c>
      <c r="P453" s="6" t="str">
        <f t="shared" si="43"/>
        <v>NA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8218</v>
      </c>
      <c r="H454" t="s">
        <v>8239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8258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60" x14ac:dyDescent="0.25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8218</v>
      </c>
      <c r="H455" t="s">
        <v>8239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8258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8218</v>
      </c>
      <c r="H456" t="s">
        <v>8239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8258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8218</v>
      </c>
      <c r="H457" t="s">
        <v>8239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8258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8218</v>
      </c>
      <c r="H458" t="s">
        <v>8239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8258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8223</v>
      </c>
      <c r="H459" t="s">
        <v>8244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8258</v>
      </c>
      <c r="O459" s="5">
        <f t="shared" si="42"/>
        <v>0</v>
      </c>
      <c r="P459" s="6" t="str">
        <f t="shared" si="43"/>
        <v>NA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8219</v>
      </c>
      <c r="H460" t="s">
        <v>8240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8258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8218</v>
      </c>
      <c r="H461" t="s">
        <v>8239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8258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8218</v>
      </c>
      <c r="H462" t="s">
        <v>8239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8258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8219</v>
      </c>
      <c r="H463" t="s">
        <v>8240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8258</v>
      </c>
      <c r="O463" s="5">
        <f t="shared" si="42"/>
        <v>0</v>
      </c>
      <c r="P463" s="6" t="str">
        <f t="shared" si="43"/>
        <v>NA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8218</v>
      </c>
      <c r="H464" t="s">
        <v>8239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8258</v>
      </c>
      <c r="O464" s="5">
        <f t="shared" si="42"/>
        <v>0</v>
      </c>
      <c r="P464" s="6" t="str">
        <f t="shared" si="43"/>
        <v>NA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5" x14ac:dyDescent="0.25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8218</v>
      </c>
      <c r="H465" t="s">
        <v>8239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8258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8230</v>
      </c>
      <c r="H466" t="s">
        <v>8242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8258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30" x14ac:dyDescent="0.25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8218</v>
      </c>
      <c r="H467" t="s">
        <v>8239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8258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8218</v>
      </c>
      <c r="H468" t="s">
        <v>8239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8258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8218</v>
      </c>
      <c r="H469" t="s">
        <v>8239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8258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8218</v>
      </c>
      <c r="H470" t="s">
        <v>8239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8258</v>
      </c>
      <c r="O470" s="5">
        <f t="shared" si="42"/>
        <v>0</v>
      </c>
      <c r="P470" s="6" t="str">
        <f t="shared" si="43"/>
        <v>NA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8219</v>
      </c>
      <c r="H471" t="s">
        <v>8240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8258</v>
      </c>
      <c r="O471" s="5">
        <f t="shared" si="42"/>
        <v>0</v>
      </c>
      <c r="P471" s="6" t="str">
        <f t="shared" si="43"/>
        <v>NA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8218</v>
      </c>
      <c r="H472" t="s">
        <v>8239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8258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8218</v>
      </c>
      <c r="H473" t="s">
        <v>8239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8258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8218</v>
      </c>
      <c r="H474" t="s">
        <v>8239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8258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8218</v>
      </c>
      <c r="H475" t="s">
        <v>8239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8258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8218</v>
      </c>
      <c r="H476" t="s">
        <v>8239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8258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8218</v>
      </c>
      <c r="H477" t="s">
        <v>8239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8258</v>
      </c>
      <c r="O477" s="5">
        <f t="shared" si="42"/>
        <v>0</v>
      </c>
      <c r="P477" s="6" t="str">
        <f t="shared" si="43"/>
        <v>NA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8218</v>
      </c>
      <c r="H478" t="s">
        <v>8239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8258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8218</v>
      </c>
      <c r="H479" t="s">
        <v>8239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8258</v>
      </c>
      <c r="O479" s="5">
        <f t="shared" si="42"/>
        <v>0</v>
      </c>
      <c r="P479" s="6" t="str">
        <f t="shared" si="43"/>
        <v>NA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8218</v>
      </c>
      <c r="H480" t="s">
        <v>8239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8258</v>
      </c>
      <c r="O480" s="5">
        <f t="shared" si="42"/>
        <v>0</v>
      </c>
      <c r="P480" s="6" t="str">
        <f t="shared" si="43"/>
        <v>NA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8218</v>
      </c>
      <c r="H481" t="s">
        <v>8239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8258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8218</v>
      </c>
      <c r="H482" t="s">
        <v>8239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8258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60" x14ac:dyDescent="0.25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8218</v>
      </c>
      <c r="H483" t="s">
        <v>8239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8258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8218</v>
      </c>
      <c r="H484" t="s">
        <v>8239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8258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8219</v>
      </c>
      <c r="H485" t="s">
        <v>8240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8258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8219</v>
      </c>
      <c r="H486" t="s">
        <v>8240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8258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8219</v>
      </c>
      <c r="H487" t="s">
        <v>8240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8258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60" x14ac:dyDescent="0.25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8220</v>
      </c>
      <c r="H488" t="s">
        <v>8241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8258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8223</v>
      </c>
      <c r="H489" t="s">
        <v>8244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8258</v>
      </c>
      <c r="O489" s="5">
        <f t="shared" si="42"/>
        <v>0</v>
      </c>
      <c r="P489" s="6" t="str">
        <f t="shared" si="43"/>
        <v>NA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8218</v>
      </c>
      <c r="H490" t="s">
        <v>8239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8258</v>
      </c>
      <c r="O490" s="5">
        <f t="shared" si="42"/>
        <v>0</v>
      </c>
      <c r="P490" s="6" t="str">
        <f t="shared" si="43"/>
        <v>NA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8218</v>
      </c>
      <c r="H491" t="s">
        <v>8239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8258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8218</v>
      </c>
      <c r="H492" t="s">
        <v>8239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8258</v>
      </c>
      <c r="O492" s="5">
        <f t="shared" si="42"/>
        <v>0</v>
      </c>
      <c r="P492" s="6" t="str">
        <f t="shared" si="43"/>
        <v>NA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5" x14ac:dyDescent="0.25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8218</v>
      </c>
      <c r="H493" t="s">
        <v>8239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8258</v>
      </c>
      <c r="O493" s="5">
        <f t="shared" si="42"/>
        <v>0</v>
      </c>
      <c r="P493" s="6" t="str">
        <f t="shared" si="43"/>
        <v>NA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60" x14ac:dyDescent="0.25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8229</v>
      </c>
      <c r="H494" t="s">
        <v>8248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8258</v>
      </c>
      <c r="O494" s="5">
        <f t="shared" si="42"/>
        <v>0</v>
      </c>
      <c r="P494" s="6" t="str">
        <f t="shared" si="43"/>
        <v>NA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8219</v>
      </c>
      <c r="H495" t="s">
        <v>8240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8258</v>
      </c>
      <c r="O495" s="5">
        <f t="shared" si="42"/>
        <v>0</v>
      </c>
      <c r="P495" s="6" t="str">
        <f t="shared" si="43"/>
        <v>NA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60" x14ac:dyDescent="0.25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8218</v>
      </c>
      <c r="H496" t="s">
        <v>8239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8258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8218</v>
      </c>
      <c r="H497" t="s">
        <v>8239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8258</v>
      </c>
      <c r="O497" s="5">
        <f t="shared" si="42"/>
        <v>0</v>
      </c>
      <c r="P497" s="6" t="str">
        <f t="shared" si="43"/>
        <v>NA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8218</v>
      </c>
      <c r="H498" t="s">
        <v>8239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8258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8218</v>
      </c>
      <c r="H499" t="s">
        <v>8239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8258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8218</v>
      </c>
      <c r="H500" t="s">
        <v>8239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8258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8218</v>
      </c>
      <c r="H501" t="s">
        <v>8239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8258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8218</v>
      </c>
      <c r="H502" t="s">
        <v>8239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8258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8218</v>
      </c>
      <c r="H503" t="s">
        <v>8239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8258</v>
      </c>
      <c r="O503" s="5">
        <f t="shared" si="42"/>
        <v>0</v>
      </c>
      <c r="P503" s="6" t="str">
        <f t="shared" si="43"/>
        <v>NA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8218</v>
      </c>
      <c r="H504" t="s">
        <v>8239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8258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8219</v>
      </c>
      <c r="H505" t="s">
        <v>8240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8258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8218</v>
      </c>
      <c r="H506" t="s">
        <v>8239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8258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8218</v>
      </c>
      <c r="H507" t="s">
        <v>8239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8258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8218</v>
      </c>
      <c r="H508" t="s">
        <v>8239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8258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8218</v>
      </c>
      <c r="H509" t="s">
        <v>8239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8258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8218</v>
      </c>
      <c r="H510" t="s">
        <v>8239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8258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8219</v>
      </c>
      <c r="H511" t="s">
        <v>8240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8258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8218</v>
      </c>
      <c r="H512" t="s">
        <v>8239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8258</v>
      </c>
      <c r="O512" s="5">
        <f t="shared" si="42"/>
        <v>0</v>
      </c>
      <c r="P512" s="6" t="str">
        <f t="shared" si="43"/>
        <v>NA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8218</v>
      </c>
      <c r="H513" t="s">
        <v>8239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8258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8218</v>
      </c>
      <c r="H514" t="s">
        <v>8239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8258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8218</v>
      </c>
      <c r="H515" t="s">
        <v>8239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8258</v>
      </c>
      <c r="O515" s="5">
        <f t="shared" ref="O515:O578" si="48">E515/D515</f>
        <v>0.13924</v>
      </c>
      <c r="P515" s="6">
        <f t="shared" ref="P515:P578" si="49">IFERROR(E515/L515, "NA")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8223</v>
      </c>
      <c r="H516" t="s">
        <v>8244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8258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8218</v>
      </c>
      <c r="H517" t="s">
        <v>8239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8258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8219</v>
      </c>
      <c r="H518" t="s">
        <v>8240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8258</v>
      </c>
      <c r="O518" s="5">
        <f t="shared" si="48"/>
        <v>0</v>
      </c>
      <c r="P518" s="6" t="str">
        <f t="shared" si="49"/>
        <v>NA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8218</v>
      </c>
      <c r="H519" t="s">
        <v>8239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8258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8218</v>
      </c>
      <c r="H520" t="s">
        <v>8239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8258</v>
      </c>
      <c r="O520" s="5">
        <f t="shared" si="48"/>
        <v>0</v>
      </c>
      <c r="P520" s="6" t="str">
        <f t="shared" si="49"/>
        <v>NA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8218</v>
      </c>
      <c r="H521" t="s">
        <v>8239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8258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60" x14ac:dyDescent="0.25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8219</v>
      </c>
      <c r="H522" t="s">
        <v>8240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8259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8218</v>
      </c>
      <c r="H523" t="s">
        <v>8239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8259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8218</v>
      </c>
      <c r="H524" t="s">
        <v>8239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8259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8218</v>
      </c>
      <c r="H525" t="s">
        <v>8239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8259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8219</v>
      </c>
      <c r="H526" t="s">
        <v>8240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8259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8218</v>
      </c>
      <c r="H527" t="s">
        <v>8239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8259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8219</v>
      </c>
      <c r="H528" t="s">
        <v>8240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8259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8218</v>
      </c>
      <c r="H529" t="s">
        <v>8239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8259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8218</v>
      </c>
      <c r="H530" t="s">
        <v>8239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8259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8223</v>
      </c>
      <c r="H531" t="s">
        <v>8244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8259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8218</v>
      </c>
      <c r="H532" t="s">
        <v>8239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8259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8218</v>
      </c>
      <c r="H533" t="s">
        <v>8239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8259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8218</v>
      </c>
      <c r="H534" t="s">
        <v>8239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8259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8219</v>
      </c>
      <c r="H535" t="s">
        <v>8240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8259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8228</v>
      </c>
      <c r="H536" t="s">
        <v>8247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8259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8219</v>
      </c>
      <c r="H537" t="s">
        <v>8240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8259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60" x14ac:dyDescent="0.25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8219</v>
      </c>
      <c r="H538" t="s">
        <v>8240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8259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8218</v>
      </c>
      <c r="H539" t="s">
        <v>8239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8259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8218</v>
      </c>
      <c r="H540" t="s">
        <v>8239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8259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8219</v>
      </c>
      <c r="H541" t="s">
        <v>8240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8259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8218</v>
      </c>
      <c r="H542" t="s">
        <v>8239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8260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8218</v>
      </c>
      <c r="H543" t="s">
        <v>8239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8260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8218</v>
      </c>
      <c r="H544" t="s">
        <v>8239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8260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8220</v>
      </c>
      <c r="H545" t="s">
        <v>8241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8260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8218</v>
      </c>
      <c r="H546" t="s">
        <v>8239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8260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8224</v>
      </c>
      <c r="H547" t="s">
        <v>8242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8260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8218</v>
      </c>
      <c r="H548" t="s">
        <v>8239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8260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8219</v>
      </c>
      <c r="H549" t="s">
        <v>8240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8260</v>
      </c>
      <c r="O549" s="5">
        <f t="shared" si="48"/>
        <v>0</v>
      </c>
      <c r="P549" s="6" t="str">
        <f t="shared" si="49"/>
        <v>NA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8219</v>
      </c>
      <c r="H550" t="s">
        <v>8240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8260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8219</v>
      </c>
      <c r="H551" t="s">
        <v>8240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8260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8223</v>
      </c>
      <c r="H552" t="s">
        <v>8244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8260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8218</v>
      </c>
      <c r="H553" t="s">
        <v>8239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8260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8223</v>
      </c>
      <c r="H554" t="s">
        <v>8244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8260</v>
      </c>
      <c r="O554" s="5">
        <f t="shared" si="48"/>
        <v>0</v>
      </c>
      <c r="P554" s="6" t="str">
        <f t="shared" si="49"/>
        <v>NA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8218</v>
      </c>
      <c r="H555" t="s">
        <v>8239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8260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8218</v>
      </c>
      <c r="H556" t="s">
        <v>8239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8260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8219</v>
      </c>
      <c r="H557" t="s">
        <v>8240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8260</v>
      </c>
      <c r="O557" s="5">
        <f t="shared" si="48"/>
        <v>0</v>
      </c>
      <c r="P557" s="6" t="str">
        <f t="shared" si="49"/>
        <v>NA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8218</v>
      </c>
      <c r="H558" t="s">
        <v>8239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8260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8230</v>
      </c>
      <c r="H559" t="s">
        <v>8242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8260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8218</v>
      </c>
      <c r="H560" t="s">
        <v>8239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8260</v>
      </c>
      <c r="O560" s="5">
        <f t="shared" si="48"/>
        <v>0</v>
      </c>
      <c r="P560" s="6" t="str">
        <f t="shared" si="49"/>
        <v>NA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8218</v>
      </c>
      <c r="H561" t="s">
        <v>8239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8260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8223</v>
      </c>
      <c r="H562" t="s">
        <v>8244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8260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8218</v>
      </c>
      <c r="H563" t="s">
        <v>8239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8260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8227</v>
      </c>
      <c r="H564" t="s">
        <v>8242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8260</v>
      </c>
      <c r="O564" s="5">
        <f t="shared" si="48"/>
        <v>0</v>
      </c>
      <c r="P564" s="6" t="str">
        <f t="shared" si="49"/>
        <v>NA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60" x14ac:dyDescent="0.25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8220</v>
      </c>
      <c r="H565" t="s">
        <v>8241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8260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8224</v>
      </c>
      <c r="H566" t="s">
        <v>8242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8260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8219</v>
      </c>
      <c r="H567" t="s">
        <v>8240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8260</v>
      </c>
      <c r="O567" s="5">
        <f t="shared" si="48"/>
        <v>0</v>
      </c>
      <c r="P567" s="6" t="str">
        <f t="shared" si="49"/>
        <v>NA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60" x14ac:dyDescent="0.25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8218</v>
      </c>
      <c r="H568" t="s">
        <v>8239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8260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8218</v>
      </c>
      <c r="H569" t="s">
        <v>8239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8260</v>
      </c>
      <c r="O569" s="5">
        <f t="shared" si="48"/>
        <v>0</v>
      </c>
      <c r="P569" s="6" t="str">
        <f t="shared" si="49"/>
        <v>NA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8222</v>
      </c>
      <c r="H570" t="s">
        <v>8243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8260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8223</v>
      </c>
      <c r="H571" t="s">
        <v>8244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8260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8218</v>
      </c>
      <c r="H572" t="s">
        <v>8239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8260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60" x14ac:dyDescent="0.25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8218</v>
      </c>
      <c r="H573" t="s">
        <v>8239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8260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8218</v>
      </c>
      <c r="H574" t="s">
        <v>8239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8260</v>
      </c>
      <c r="O574" s="5">
        <f t="shared" si="48"/>
        <v>0</v>
      </c>
      <c r="P574" s="6" t="str">
        <f t="shared" si="49"/>
        <v>NA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8218</v>
      </c>
      <c r="H575" t="s">
        <v>8239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8260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8219</v>
      </c>
      <c r="H576" t="s">
        <v>8240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8260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8230</v>
      </c>
      <c r="H577" t="s">
        <v>8242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8260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8218</v>
      </c>
      <c r="H578" t="s">
        <v>8239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8260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8218</v>
      </c>
      <c r="H579" t="s">
        <v>8239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8260</v>
      </c>
      <c r="O579" s="5">
        <f t="shared" ref="O579:O642" si="54">E579/D579</f>
        <v>2E-3</v>
      </c>
      <c r="P579" s="6">
        <f t="shared" ref="P579:P642" si="55">IFERROR(E579/L579, "NA")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8219</v>
      </c>
      <c r="H580" t="s">
        <v>8240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8260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8218</v>
      </c>
      <c r="H581" t="s">
        <v>8239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8260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8218</v>
      </c>
      <c r="H582" t="s">
        <v>8239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8260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8218</v>
      </c>
      <c r="H583" t="s">
        <v>8239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8260</v>
      </c>
      <c r="O583" s="5">
        <f t="shared" si="54"/>
        <v>0</v>
      </c>
      <c r="P583" s="6" t="str">
        <f t="shared" si="55"/>
        <v>NA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8218</v>
      </c>
      <c r="H584" t="s">
        <v>8239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8260</v>
      </c>
      <c r="O584" s="5">
        <f t="shared" si="54"/>
        <v>0</v>
      </c>
      <c r="P584" s="6" t="str">
        <f t="shared" si="55"/>
        <v>NA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8218</v>
      </c>
      <c r="H585" t="s">
        <v>8239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8260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8218</v>
      </c>
      <c r="H586" t="s">
        <v>8239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8260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8219</v>
      </c>
      <c r="H587" t="s">
        <v>8240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8260</v>
      </c>
      <c r="O587" s="5">
        <f t="shared" si="54"/>
        <v>0</v>
      </c>
      <c r="P587" s="6" t="str">
        <f t="shared" si="55"/>
        <v>NA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8218</v>
      </c>
      <c r="H588" t="s">
        <v>8239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8260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8223</v>
      </c>
      <c r="H589" t="s">
        <v>8244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8260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8231</v>
      </c>
      <c r="H590" t="s">
        <v>8242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8260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25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8218</v>
      </c>
      <c r="H591" t="s">
        <v>8239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8260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8219</v>
      </c>
      <c r="H592" t="s">
        <v>8240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8260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8218</v>
      </c>
      <c r="H593" t="s">
        <v>8239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8260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8218</v>
      </c>
      <c r="H594" t="s">
        <v>8239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8260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8219</v>
      </c>
      <c r="H595" t="s">
        <v>8240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8260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8218</v>
      </c>
      <c r="H596" t="s">
        <v>8239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8260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8218</v>
      </c>
      <c r="H597" t="s">
        <v>8239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8260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45" x14ac:dyDescent="0.25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8218</v>
      </c>
      <c r="H598" t="s">
        <v>8239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8260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8218</v>
      </c>
      <c r="H599" t="s">
        <v>8239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8260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8218</v>
      </c>
      <c r="H600" t="s">
        <v>8239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8260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8218</v>
      </c>
      <c r="H601" t="s">
        <v>8239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8260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8218</v>
      </c>
      <c r="H602" t="s">
        <v>8239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8260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8223</v>
      </c>
      <c r="H603" t="s">
        <v>8244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8260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8218</v>
      </c>
      <c r="H604" t="s">
        <v>8239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8260</v>
      </c>
      <c r="O604" s="5">
        <f t="shared" si="54"/>
        <v>0</v>
      </c>
      <c r="P604" s="6" t="str">
        <f t="shared" si="55"/>
        <v>NA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8218</v>
      </c>
      <c r="H605" t="s">
        <v>8239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8260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8218</v>
      </c>
      <c r="H606" t="s">
        <v>8239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8260</v>
      </c>
      <c r="O606" s="5">
        <f t="shared" si="54"/>
        <v>0</v>
      </c>
      <c r="P606" s="6" t="str">
        <f t="shared" si="55"/>
        <v>NA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8218</v>
      </c>
      <c r="H607" t="s">
        <v>8239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8260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60" x14ac:dyDescent="0.25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8227</v>
      </c>
      <c r="H608" t="s">
        <v>8242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8260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8218</v>
      </c>
      <c r="H609" t="s">
        <v>8239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8260</v>
      </c>
      <c r="O609" s="5">
        <f t="shared" si="54"/>
        <v>0</v>
      </c>
      <c r="P609" s="6" t="str">
        <f t="shared" si="55"/>
        <v>NA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8218</v>
      </c>
      <c r="H610" t="s">
        <v>8239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8260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8219</v>
      </c>
      <c r="H611" t="s">
        <v>8240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8260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8218</v>
      </c>
      <c r="H612" t="s">
        <v>8239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8260</v>
      </c>
      <c r="O612" s="5">
        <f t="shared" si="54"/>
        <v>0</v>
      </c>
      <c r="P612" s="6" t="str">
        <f t="shared" si="55"/>
        <v>NA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8224</v>
      </c>
      <c r="H613" t="s">
        <v>8242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8260</v>
      </c>
      <c r="O613" s="5">
        <f t="shared" si="54"/>
        <v>0</v>
      </c>
      <c r="P613" s="6" t="str">
        <f t="shared" si="55"/>
        <v>NA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8231</v>
      </c>
      <c r="H614" t="s">
        <v>8242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8260</v>
      </c>
      <c r="O614" s="5">
        <f t="shared" si="54"/>
        <v>0</v>
      </c>
      <c r="P614" s="6" t="str">
        <f t="shared" si="55"/>
        <v>NA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60" x14ac:dyDescent="0.25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8218</v>
      </c>
      <c r="H615" t="s">
        <v>8239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8260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8218</v>
      </c>
      <c r="H616" t="s">
        <v>8239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8260</v>
      </c>
      <c r="O616" s="5">
        <f t="shared" si="54"/>
        <v>0</v>
      </c>
      <c r="P616" s="6" t="str">
        <f t="shared" si="55"/>
        <v>NA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8222</v>
      </c>
      <c r="H617" t="s">
        <v>8243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8260</v>
      </c>
      <c r="O617" s="5">
        <f t="shared" si="54"/>
        <v>0</v>
      </c>
      <c r="P617" s="6" t="str">
        <f t="shared" si="55"/>
        <v>NA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8224</v>
      </c>
      <c r="H618" t="s">
        <v>8242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8260</v>
      </c>
      <c r="O618" s="5">
        <f t="shared" si="54"/>
        <v>0</v>
      </c>
      <c r="P618" s="6" t="str">
        <f t="shared" si="55"/>
        <v>NA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60" x14ac:dyDescent="0.25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8219</v>
      </c>
      <c r="H619" t="s">
        <v>8240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8260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8218</v>
      </c>
      <c r="H620" t="s">
        <v>8239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8260</v>
      </c>
      <c r="O620" s="5">
        <f t="shared" si="54"/>
        <v>0</v>
      </c>
      <c r="P620" s="6" t="str">
        <f t="shared" si="55"/>
        <v>NA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8218</v>
      </c>
      <c r="H621" t="s">
        <v>8239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8260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8223</v>
      </c>
      <c r="H622" t="s">
        <v>8244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8260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8218</v>
      </c>
      <c r="H623" t="s">
        <v>8239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8260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8218</v>
      </c>
      <c r="H624" t="s">
        <v>8239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8260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8220</v>
      </c>
      <c r="H625" t="s">
        <v>8241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8260</v>
      </c>
      <c r="O625" s="5">
        <f t="shared" si="54"/>
        <v>0</v>
      </c>
      <c r="P625" s="6" t="str">
        <f t="shared" si="55"/>
        <v>NA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8218</v>
      </c>
      <c r="H626" t="s">
        <v>8239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8260</v>
      </c>
      <c r="O626" s="5">
        <f t="shared" si="54"/>
        <v>0</v>
      </c>
      <c r="P626" s="6" t="str">
        <f t="shared" si="55"/>
        <v>NA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8223</v>
      </c>
      <c r="H627" t="s">
        <v>8244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8260</v>
      </c>
      <c r="O627" s="5">
        <f t="shared" si="54"/>
        <v>0</v>
      </c>
      <c r="P627" s="6" t="str">
        <f t="shared" si="55"/>
        <v>NA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8218</v>
      </c>
      <c r="H628" t="s">
        <v>8239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8260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8229</v>
      </c>
      <c r="H629" t="s">
        <v>8248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8260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8218</v>
      </c>
      <c r="H630" t="s">
        <v>8239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8260</v>
      </c>
      <c r="O630" s="5">
        <f t="shared" si="54"/>
        <v>0</v>
      </c>
      <c r="P630" s="6" t="str">
        <f t="shared" si="55"/>
        <v>NA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8220</v>
      </c>
      <c r="H631" t="s">
        <v>8241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8260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8218</v>
      </c>
      <c r="H632" t="s">
        <v>8239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8260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8223</v>
      </c>
      <c r="H633" t="s">
        <v>8244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8260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8227</v>
      </c>
      <c r="H634" t="s">
        <v>8242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8260</v>
      </c>
      <c r="O634" s="5">
        <f t="shared" si="54"/>
        <v>0</v>
      </c>
      <c r="P634" s="6" t="str">
        <f t="shared" si="55"/>
        <v>NA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8218</v>
      </c>
      <c r="H635" t="s">
        <v>8239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8260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8218</v>
      </c>
      <c r="H636" t="s">
        <v>8239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8260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8218</v>
      </c>
      <c r="H637" t="s">
        <v>8239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8260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8219</v>
      </c>
      <c r="H638" t="s">
        <v>8240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8260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8219</v>
      </c>
      <c r="H639" t="s">
        <v>8240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8260</v>
      </c>
      <c r="O639" s="5">
        <f t="shared" si="54"/>
        <v>0</v>
      </c>
      <c r="P639" s="6" t="str">
        <f t="shared" si="55"/>
        <v>NA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8230</v>
      </c>
      <c r="H640" t="s">
        <v>8242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8260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8218</v>
      </c>
      <c r="H641" t="s">
        <v>8239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8260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8224</v>
      </c>
      <c r="H642" t="s">
        <v>8242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8261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8218</v>
      </c>
      <c r="H643" t="s">
        <v>8239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8261</v>
      </c>
      <c r="O643" s="5">
        <f t="shared" ref="O643:O706" si="60">E643/D643</f>
        <v>1.1916249999999999</v>
      </c>
      <c r="P643" s="6">
        <f t="shared" ref="P643:P706" si="61">IFERROR(E643/L643, "NA")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8230</v>
      </c>
      <c r="H644" t="s">
        <v>8242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8261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8218</v>
      </c>
      <c r="H645" t="s">
        <v>8239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8261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8218</v>
      </c>
      <c r="H646" t="s">
        <v>8239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8261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8218</v>
      </c>
      <c r="H647" t="s">
        <v>8239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8261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8218</v>
      </c>
      <c r="H648" t="s">
        <v>8239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8261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8223</v>
      </c>
      <c r="H649" t="s">
        <v>8244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8261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8218</v>
      </c>
      <c r="H650" t="s">
        <v>8239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8261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8218</v>
      </c>
      <c r="H651" t="s">
        <v>8239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8261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8218</v>
      </c>
      <c r="H652" t="s">
        <v>8239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8261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8218</v>
      </c>
      <c r="H653" t="s">
        <v>8239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8261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8218</v>
      </c>
      <c r="H654" t="s">
        <v>8239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8261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8218</v>
      </c>
      <c r="H655" t="s">
        <v>8239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8261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8218</v>
      </c>
      <c r="H656" t="s">
        <v>8239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8261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8218</v>
      </c>
      <c r="H657" t="s">
        <v>8239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8261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8218</v>
      </c>
      <c r="H658" t="s">
        <v>8239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8261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60" x14ac:dyDescent="0.25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8218</v>
      </c>
      <c r="H659" t="s">
        <v>8239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8261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8218</v>
      </c>
      <c r="H660" t="s">
        <v>8239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8261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8218</v>
      </c>
      <c r="H661" t="s">
        <v>8239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8261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8218</v>
      </c>
      <c r="H662" t="s">
        <v>8239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8261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5" x14ac:dyDescent="0.25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8218</v>
      </c>
      <c r="H663" t="s">
        <v>8239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8261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8218</v>
      </c>
      <c r="H664" t="s">
        <v>8239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8261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8226</v>
      </c>
      <c r="H665" t="s">
        <v>8246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8261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8218</v>
      </c>
      <c r="H666" t="s">
        <v>8239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8261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8218</v>
      </c>
      <c r="H667" t="s">
        <v>8239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8261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8218</v>
      </c>
      <c r="H668" t="s">
        <v>8239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8261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60" x14ac:dyDescent="0.25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8231</v>
      </c>
      <c r="H669" t="s">
        <v>8242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8261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8218</v>
      </c>
      <c r="H670" t="s">
        <v>8239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8261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8229</v>
      </c>
      <c r="H671" t="s">
        <v>8248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8261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8231</v>
      </c>
      <c r="H672" t="s">
        <v>8242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8261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8218</v>
      </c>
      <c r="H673" t="s">
        <v>8239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8261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8218</v>
      </c>
      <c r="H674" t="s">
        <v>8239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8261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8218</v>
      </c>
      <c r="H675" t="s">
        <v>8239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8261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8218</v>
      </c>
      <c r="H676" t="s">
        <v>8239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8261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8218</v>
      </c>
      <c r="H677" t="s">
        <v>8239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8261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8223</v>
      </c>
      <c r="H678" t="s">
        <v>8244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8261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75" x14ac:dyDescent="0.25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8231</v>
      </c>
      <c r="H679" t="s">
        <v>8242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8261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8218</v>
      </c>
      <c r="H680" t="s">
        <v>8239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8261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8218</v>
      </c>
      <c r="H681" t="s">
        <v>8239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8261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8218</v>
      </c>
      <c r="H682" t="s">
        <v>8239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8261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8218</v>
      </c>
      <c r="H683" t="s">
        <v>8239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8261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8218</v>
      </c>
      <c r="H684" t="s">
        <v>8239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8261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60" x14ac:dyDescent="0.25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8218</v>
      </c>
      <c r="H685" t="s">
        <v>8239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8261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8218</v>
      </c>
      <c r="H686" t="s">
        <v>8239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8261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8218</v>
      </c>
      <c r="H687" t="s">
        <v>8239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8261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8231</v>
      </c>
      <c r="H688" t="s">
        <v>8242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8261</v>
      </c>
      <c r="O688" s="5">
        <f t="shared" si="60"/>
        <v>0</v>
      </c>
      <c r="P688" s="6" t="str">
        <f t="shared" si="61"/>
        <v>NA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8232</v>
      </c>
      <c r="H689" t="s">
        <v>8249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8261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8218</v>
      </c>
      <c r="H690" t="s">
        <v>8239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8261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8218</v>
      </c>
      <c r="H691" t="s">
        <v>8239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8261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8218</v>
      </c>
      <c r="H692" t="s">
        <v>8239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8261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8218</v>
      </c>
      <c r="H693" t="s">
        <v>8239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8261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8219</v>
      </c>
      <c r="H694" t="s">
        <v>8240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8261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8218</v>
      </c>
      <c r="H695" t="s">
        <v>8239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8261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8218</v>
      </c>
      <c r="H696" t="s">
        <v>8239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8261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8218</v>
      </c>
      <c r="H697" t="s">
        <v>8239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8261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8227</v>
      </c>
      <c r="H698" t="s">
        <v>8242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8261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8230</v>
      </c>
      <c r="H699" t="s">
        <v>8242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8261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8218</v>
      </c>
      <c r="H700" t="s">
        <v>8239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8261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60" x14ac:dyDescent="0.25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8218</v>
      </c>
      <c r="H701" t="s">
        <v>8239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8261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8221</v>
      </c>
      <c r="H702" t="s">
        <v>8242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8261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8219</v>
      </c>
      <c r="H703" t="s">
        <v>8240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8261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8218</v>
      </c>
      <c r="H704" t="s">
        <v>8239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8261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5" x14ac:dyDescent="0.25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8218</v>
      </c>
      <c r="H705" t="s">
        <v>8239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8261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8223</v>
      </c>
      <c r="H706" t="s">
        <v>8244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8261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8227</v>
      </c>
      <c r="H707" t="s">
        <v>8242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8261</v>
      </c>
      <c r="O707" s="5">
        <f t="shared" ref="O707:O770" si="66">E707/D707</f>
        <v>9.7699999999999992E-3</v>
      </c>
      <c r="P707" s="6">
        <f t="shared" ref="P707:P770" si="67">IFERROR(E707/L707, "NA")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8221</v>
      </c>
      <c r="H708" t="s">
        <v>8242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8261</v>
      </c>
      <c r="O708" s="5">
        <f t="shared" si="66"/>
        <v>0</v>
      </c>
      <c r="P708" s="6" t="str">
        <f t="shared" si="67"/>
        <v>NA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8219</v>
      </c>
      <c r="H709" t="s">
        <v>8240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8261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8219</v>
      </c>
      <c r="H710" t="s">
        <v>8240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8261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8218</v>
      </c>
      <c r="H711" t="s">
        <v>8239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8261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8223</v>
      </c>
      <c r="H712" t="s">
        <v>8244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8261</v>
      </c>
      <c r="O712" s="5">
        <f t="shared" si="66"/>
        <v>0</v>
      </c>
      <c r="P712" s="6" t="str">
        <f t="shared" si="67"/>
        <v>NA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8227</v>
      </c>
      <c r="H713" t="s">
        <v>8242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8261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8218</v>
      </c>
      <c r="H714" t="s">
        <v>8239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8261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60" x14ac:dyDescent="0.25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8231</v>
      </c>
      <c r="H715" t="s">
        <v>8242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8261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8218</v>
      </c>
      <c r="H716" t="s">
        <v>8239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8261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8218</v>
      </c>
      <c r="H717" t="s">
        <v>8239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8261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8218</v>
      </c>
      <c r="H718" t="s">
        <v>8239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8261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8218</v>
      </c>
      <c r="H719" t="s">
        <v>8239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8261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60" x14ac:dyDescent="0.25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8218</v>
      </c>
      <c r="H720" t="s">
        <v>8239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8261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8218</v>
      </c>
      <c r="H721" t="s">
        <v>8239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8261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8218</v>
      </c>
      <c r="H722" t="s">
        <v>8239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8262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8218</v>
      </c>
      <c r="H723" t="s">
        <v>8239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8262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8218</v>
      </c>
      <c r="H724" t="s">
        <v>8239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8262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8218</v>
      </c>
      <c r="H725" t="s">
        <v>8239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8262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8218</v>
      </c>
      <c r="H726" t="s">
        <v>8239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8262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8218</v>
      </c>
      <c r="H727" t="s">
        <v>8239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8262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8218</v>
      </c>
      <c r="H728" t="s">
        <v>8239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8262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8218</v>
      </c>
      <c r="H729" t="s">
        <v>8239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8262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8218</v>
      </c>
      <c r="H730" t="s">
        <v>8239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8262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8218</v>
      </c>
      <c r="H731" t="s">
        <v>8239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8262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8218</v>
      </c>
      <c r="H732" t="s">
        <v>8239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8262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8218</v>
      </c>
      <c r="H733" t="s">
        <v>8239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8262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8219</v>
      </c>
      <c r="H734" t="s">
        <v>8240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8262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8219</v>
      </c>
      <c r="H735" t="s">
        <v>8240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8262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8223</v>
      </c>
      <c r="H736" t="s">
        <v>8244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8262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8218</v>
      </c>
      <c r="H737" t="s">
        <v>8239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8262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8218</v>
      </c>
      <c r="H738" t="s">
        <v>8239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8262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8218</v>
      </c>
      <c r="H739" t="s">
        <v>8239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8262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8218</v>
      </c>
      <c r="H740" t="s">
        <v>8239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8262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8218</v>
      </c>
      <c r="H741" t="s">
        <v>8239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8262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8218</v>
      </c>
      <c r="H742" t="s">
        <v>8239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8262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8218</v>
      </c>
      <c r="H743" t="s">
        <v>8239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8262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8218</v>
      </c>
      <c r="H744" t="s">
        <v>8239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8262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8218</v>
      </c>
      <c r="H745" t="s">
        <v>8239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8262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8218</v>
      </c>
      <c r="H746" t="s">
        <v>8239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8262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8218</v>
      </c>
      <c r="H747" t="s">
        <v>8239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8262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8218</v>
      </c>
      <c r="H748" t="s">
        <v>8239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8262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8227</v>
      </c>
      <c r="H749" t="s">
        <v>8242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8262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8218</v>
      </c>
      <c r="H750" t="s">
        <v>8239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8262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8218</v>
      </c>
      <c r="H751" t="s">
        <v>8239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8262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8218</v>
      </c>
      <c r="H752" t="s">
        <v>8239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8262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8218</v>
      </c>
      <c r="H753" t="s">
        <v>8239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8262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8220</v>
      </c>
      <c r="H754" t="s">
        <v>8241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8262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8218</v>
      </c>
      <c r="H755" t="s">
        <v>8239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8262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8218</v>
      </c>
      <c r="H756" t="s">
        <v>8239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8262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8218</v>
      </c>
      <c r="H757" t="s">
        <v>8239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8262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8218</v>
      </c>
      <c r="H758" t="s">
        <v>8239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8262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8218</v>
      </c>
      <c r="H759" t="s">
        <v>8239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8262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8218</v>
      </c>
      <c r="H760" t="s">
        <v>8239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8262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8219</v>
      </c>
      <c r="H761" t="s">
        <v>8240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8262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8218</v>
      </c>
      <c r="H762" t="s">
        <v>8239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8263</v>
      </c>
      <c r="O762" s="5">
        <f t="shared" si="66"/>
        <v>0</v>
      </c>
      <c r="P762" s="6" t="str">
        <f t="shared" si="67"/>
        <v>NA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5" x14ac:dyDescent="0.25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8218</v>
      </c>
      <c r="H763" t="s">
        <v>8239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8263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8232</v>
      </c>
      <c r="H764" t="s">
        <v>8249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8263</v>
      </c>
      <c r="O764" s="5">
        <f t="shared" si="66"/>
        <v>0</v>
      </c>
      <c r="P764" s="6" t="str">
        <f t="shared" si="67"/>
        <v>NA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8219</v>
      </c>
      <c r="H765" t="s">
        <v>8240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8263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5" x14ac:dyDescent="0.25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8218</v>
      </c>
      <c r="H766" t="s">
        <v>8239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8263</v>
      </c>
      <c r="O766" s="5">
        <f t="shared" si="66"/>
        <v>0</v>
      </c>
      <c r="P766" s="6" t="str">
        <f t="shared" si="67"/>
        <v>NA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8218</v>
      </c>
      <c r="H767" t="s">
        <v>8239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8263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8223</v>
      </c>
      <c r="H768" t="s">
        <v>8244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8263</v>
      </c>
      <c r="O768" s="5">
        <f t="shared" si="66"/>
        <v>0</v>
      </c>
      <c r="P768" s="6" t="str">
        <f t="shared" si="67"/>
        <v>NA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8218</v>
      </c>
      <c r="H769" t="s">
        <v>8239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8263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8218</v>
      </c>
      <c r="H770" t="s">
        <v>8239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8263</v>
      </c>
      <c r="O770" s="5">
        <f t="shared" si="66"/>
        <v>0</v>
      </c>
      <c r="P770" s="6" t="str">
        <f t="shared" si="67"/>
        <v>NA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8218</v>
      </c>
      <c r="H771" t="s">
        <v>8239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8263</v>
      </c>
      <c r="O771" s="5">
        <f t="shared" ref="O771:O834" si="72">E771/D771</f>
        <v>0.41399999999999998</v>
      </c>
      <c r="P771" s="6">
        <f t="shared" ref="P771:P834" si="73">IFERROR(E771/L771, "NA")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8218</v>
      </c>
      <c r="H772" t="s">
        <v>8239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8263</v>
      </c>
      <c r="O772" s="5">
        <f t="shared" si="72"/>
        <v>0</v>
      </c>
      <c r="P772" s="6" t="str">
        <f t="shared" si="73"/>
        <v>NA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5" x14ac:dyDescent="0.25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8218</v>
      </c>
      <c r="H773" t="s">
        <v>8239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8263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8218</v>
      </c>
      <c r="H774" t="s">
        <v>8239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8263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8219</v>
      </c>
      <c r="H775" t="s">
        <v>8240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8263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8218</v>
      </c>
      <c r="H776" t="s">
        <v>8239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8263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8218</v>
      </c>
      <c r="H777" t="s">
        <v>8239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8263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8218</v>
      </c>
      <c r="H778" t="s">
        <v>8239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8263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8218</v>
      </c>
      <c r="H779" t="s">
        <v>8239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8263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8218</v>
      </c>
      <c r="H780" t="s">
        <v>8239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8263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8218</v>
      </c>
      <c r="H781" t="s">
        <v>8239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8263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8218</v>
      </c>
      <c r="H782" t="s">
        <v>8239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8264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8218</v>
      </c>
      <c r="H783" t="s">
        <v>8239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8264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5" x14ac:dyDescent="0.25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8218</v>
      </c>
      <c r="H784" t="s">
        <v>8239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8264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8218</v>
      </c>
      <c r="H785" t="s">
        <v>8239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8264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8218</v>
      </c>
      <c r="H786" t="s">
        <v>8239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8264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8218</v>
      </c>
      <c r="H787" t="s">
        <v>8239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8264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5" x14ac:dyDescent="0.25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8218</v>
      </c>
      <c r="H788" t="s">
        <v>8239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8264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60" x14ac:dyDescent="0.25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8218</v>
      </c>
      <c r="H789" t="s">
        <v>8239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8264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8218</v>
      </c>
      <c r="H790" t="s">
        <v>8239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8264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8218</v>
      </c>
      <c r="H791" t="s">
        <v>8239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8264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8218</v>
      </c>
      <c r="H792" t="s">
        <v>8239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8264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8218</v>
      </c>
      <c r="H793" t="s">
        <v>8239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8264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8218</v>
      </c>
      <c r="H794" t="s">
        <v>8239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8264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8218</v>
      </c>
      <c r="H795" t="s">
        <v>8239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8264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8218</v>
      </c>
      <c r="H796" t="s">
        <v>8239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8264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8218</v>
      </c>
      <c r="H797" t="s">
        <v>8239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8264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8218</v>
      </c>
      <c r="H798" t="s">
        <v>8239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8264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8218</v>
      </c>
      <c r="H799" t="s">
        <v>8239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8264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8218</v>
      </c>
      <c r="H800" t="s">
        <v>8239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8264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8218</v>
      </c>
      <c r="H801" t="s">
        <v>8239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8264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8219</v>
      </c>
      <c r="H802" t="s">
        <v>8240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8264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8218</v>
      </c>
      <c r="H803" t="s">
        <v>8239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8264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8218</v>
      </c>
      <c r="H804" t="s">
        <v>8239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8264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8218</v>
      </c>
      <c r="H805" t="s">
        <v>8239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8264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8218</v>
      </c>
      <c r="H806" t="s">
        <v>8239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8264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8218</v>
      </c>
      <c r="H807" t="s">
        <v>8239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8264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8218</v>
      </c>
      <c r="H808" t="s">
        <v>8239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8264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8218</v>
      </c>
      <c r="H809" t="s">
        <v>8239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8264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8223</v>
      </c>
      <c r="H810" t="s">
        <v>8244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8264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8218</v>
      </c>
      <c r="H811" t="s">
        <v>8239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8264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8218</v>
      </c>
      <c r="H812" t="s">
        <v>8239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8264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8218</v>
      </c>
      <c r="H813" t="s">
        <v>8239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8264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8218</v>
      </c>
      <c r="H814" t="s">
        <v>8239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8264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8218</v>
      </c>
      <c r="H815" t="s">
        <v>8239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8264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8218</v>
      </c>
      <c r="H816" t="s">
        <v>8239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8264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8218</v>
      </c>
      <c r="H817" t="s">
        <v>8239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8264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8218</v>
      </c>
      <c r="H818" t="s">
        <v>8239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8264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8218</v>
      </c>
      <c r="H819" t="s">
        <v>8239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8264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8218</v>
      </c>
      <c r="H820" t="s">
        <v>8239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8264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8218</v>
      </c>
      <c r="H821" t="s">
        <v>8239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8264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8218</v>
      </c>
      <c r="H822" t="s">
        <v>8239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8264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8218</v>
      </c>
      <c r="H823" t="s">
        <v>8239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8264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8218</v>
      </c>
      <c r="H824" t="s">
        <v>8239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8264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8218</v>
      </c>
      <c r="H825" t="s">
        <v>8239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8264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8218</v>
      </c>
      <c r="H826" t="s">
        <v>8239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8264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8218</v>
      </c>
      <c r="H827" t="s">
        <v>8239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8264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8218</v>
      </c>
      <c r="H828" t="s">
        <v>8239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8264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8218</v>
      </c>
      <c r="H829" t="s">
        <v>8239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8264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8218</v>
      </c>
      <c r="H830" t="s">
        <v>8239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8264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8219</v>
      </c>
      <c r="H831" t="s">
        <v>8240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8264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8218</v>
      </c>
      <c r="H832" t="s">
        <v>8239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8264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8218</v>
      </c>
      <c r="H833" t="s">
        <v>8239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8264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8218</v>
      </c>
      <c r="H834" t="s">
        <v>8239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8264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25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8218</v>
      </c>
      <c r="H835" t="s">
        <v>8239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8264</v>
      </c>
      <c r="O835" s="5">
        <f t="shared" ref="O835:O898" si="78">E835/D835</f>
        <v>1.0166666666666666</v>
      </c>
      <c r="P835" s="6">
        <f t="shared" ref="P835:P898" si="79">IFERROR(E835/L835, "NA")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8218</v>
      </c>
      <c r="H836" t="s">
        <v>8239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8264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8218</v>
      </c>
      <c r="H837" t="s">
        <v>8239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8264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8218</v>
      </c>
      <c r="H838" t="s">
        <v>8239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8264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8218</v>
      </c>
      <c r="H839" t="s">
        <v>8239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8264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8218</v>
      </c>
      <c r="H840" t="s">
        <v>8239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8264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8218</v>
      </c>
      <c r="H841" t="s">
        <v>8239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8264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8218</v>
      </c>
      <c r="H842" t="s">
        <v>8239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8265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8218</v>
      </c>
      <c r="H843" t="s">
        <v>8239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8265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5" x14ac:dyDescent="0.25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8223</v>
      </c>
      <c r="H844" t="s">
        <v>8244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8265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8218</v>
      </c>
      <c r="H845" t="s">
        <v>8239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8265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8218</v>
      </c>
      <c r="H846" t="s">
        <v>8239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8265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8218</v>
      </c>
      <c r="H847" t="s">
        <v>8239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8265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8219</v>
      </c>
      <c r="H848" t="s">
        <v>8240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8265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8218</v>
      </c>
      <c r="H849" t="s">
        <v>8239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8265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5" x14ac:dyDescent="0.25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8218</v>
      </c>
      <c r="H850" t="s">
        <v>8239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8265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8218</v>
      </c>
      <c r="H851" t="s">
        <v>8239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8265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8218</v>
      </c>
      <c r="H852" t="s">
        <v>8239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8265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8224</v>
      </c>
      <c r="H853" t="s">
        <v>8242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8265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8218</v>
      </c>
      <c r="H854" t="s">
        <v>8239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8265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8218</v>
      </c>
      <c r="H855" t="s">
        <v>8239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8265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8218</v>
      </c>
      <c r="H856" t="s">
        <v>8239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8265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8218</v>
      </c>
      <c r="H857" t="s">
        <v>8239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8265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60" x14ac:dyDescent="0.25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8230</v>
      </c>
      <c r="H858" t="s">
        <v>8242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8265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8221</v>
      </c>
      <c r="H859" t="s">
        <v>8242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8265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8219</v>
      </c>
      <c r="H860" t="s">
        <v>8240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8265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8218</v>
      </c>
      <c r="H861" t="s">
        <v>8239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8265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8218</v>
      </c>
      <c r="H862" t="s">
        <v>8239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8266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8218</v>
      </c>
      <c r="H863" t="s">
        <v>8239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8266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8219</v>
      </c>
      <c r="H864" t="s">
        <v>8240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8266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8218</v>
      </c>
      <c r="H865" t="s">
        <v>8239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8266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8218</v>
      </c>
      <c r="H866" t="s">
        <v>8239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8266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8218</v>
      </c>
      <c r="H867" t="s">
        <v>8239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8266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5" x14ac:dyDescent="0.25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8218</v>
      </c>
      <c r="H868" t="s">
        <v>8239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8266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8218</v>
      </c>
      <c r="H869" t="s">
        <v>8239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8266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8218</v>
      </c>
      <c r="H870" t="s">
        <v>8239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8266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8218</v>
      </c>
      <c r="H871" t="s">
        <v>8239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8266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8219</v>
      </c>
      <c r="H872" t="s">
        <v>8240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8266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8218</v>
      </c>
      <c r="H873" t="s">
        <v>8239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8266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5" x14ac:dyDescent="0.25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8218</v>
      </c>
      <c r="H874" t="s">
        <v>8239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8266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8218</v>
      </c>
      <c r="H875" t="s">
        <v>8239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8266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8218</v>
      </c>
      <c r="H876" t="s">
        <v>8239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8266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8218</v>
      </c>
      <c r="H877" t="s">
        <v>8239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8266</v>
      </c>
      <c r="O877" s="5">
        <f t="shared" si="78"/>
        <v>0</v>
      </c>
      <c r="P877" s="6" t="str">
        <f t="shared" si="79"/>
        <v>NA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8219</v>
      </c>
      <c r="H878" t="s">
        <v>8240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8266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8218</v>
      </c>
      <c r="H879" t="s">
        <v>8239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8266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60" x14ac:dyDescent="0.25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8218</v>
      </c>
      <c r="H880" t="s">
        <v>8239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8266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8218</v>
      </c>
      <c r="H881" t="s">
        <v>8239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8266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8218</v>
      </c>
      <c r="H882" t="s">
        <v>8239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8267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8218</v>
      </c>
      <c r="H883" t="s">
        <v>8239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8267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8218</v>
      </c>
      <c r="H884" t="s">
        <v>8239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8267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8218</v>
      </c>
      <c r="H885" t="s">
        <v>8239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8267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8218</v>
      </c>
      <c r="H886" t="s">
        <v>8239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8267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8218</v>
      </c>
      <c r="H887" t="s">
        <v>8239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8267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8218</v>
      </c>
      <c r="H888" t="s">
        <v>8239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8267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8218</v>
      </c>
      <c r="H889" t="s">
        <v>8239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8267</v>
      </c>
      <c r="O889" s="5">
        <f t="shared" si="78"/>
        <v>0</v>
      </c>
      <c r="P889" s="6" t="str">
        <f t="shared" si="79"/>
        <v>NA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8218</v>
      </c>
      <c r="H890" t="s">
        <v>8239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8267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8218</v>
      </c>
      <c r="H891" t="s">
        <v>8239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8267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8218</v>
      </c>
      <c r="H892" t="s">
        <v>8239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8267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8218</v>
      </c>
      <c r="H893" t="s">
        <v>8239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8267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8218</v>
      </c>
      <c r="H894" t="s">
        <v>8239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8267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8218</v>
      </c>
      <c r="H895" t="s">
        <v>8239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8267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8218</v>
      </c>
      <c r="H896" t="s">
        <v>8239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8267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60" x14ac:dyDescent="0.25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8218</v>
      </c>
      <c r="H897" t="s">
        <v>8239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8267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8218</v>
      </c>
      <c r="H898" t="s">
        <v>8239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8267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8218</v>
      </c>
      <c r="H899" t="s">
        <v>8239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8267</v>
      </c>
      <c r="O899" s="5">
        <f t="shared" ref="O899:O962" si="84">E899/D899</f>
        <v>0</v>
      </c>
      <c r="P899" s="6" t="str">
        <f t="shared" ref="P899:P962" si="85">IFERROR(E899/L899, "NA")</f>
        <v>NA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8218</v>
      </c>
      <c r="H900" t="s">
        <v>8239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8267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8218</v>
      </c>
      <c r="H901" t="s">
        <v>8239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8267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8218</v>
      </c>
      <c r="H902" t="s">
        <v>8239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8266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8218</v>
      </c>
      <c r="H903" t="s">
        <v>8239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8266</v>
      </c>
      <c r="O903" s="5">
        <f t="shared" si="84"/>
        <v>0</v>
      </c>
      <c r="P903" s="6" t="str">
        <f t="shared" si="85"/>
        <v>NA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8218</v>
      </c>
      <c r="H904" t="s">
        <v>8239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8266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8218</v>
      </c>
      <c r="H905" t="s">
        <v>8239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8266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8218</v>
      </c>
      <c r="H906" t="s">
        <v>8239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8266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8218</v>
      </c>
      <c r="H907" t="s">
        <v>8239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8266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8218</v>
      </c>
      <c r="H908" t="s">
        <v>8239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8266</v>
      </c>
      <c r="O908" s="5">
        <f t="shared" si="84"/>
        <v>0</v>
      </c>
      <c r="P908" s="6" t="str">
        <f t="shared" si="85"/>
        <v>NA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8218</v>
      </c>
      <c r="H909" t="s">
        <v>8239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8266</v>
      </c>
      <c r="O909" s="5">
        <f t="shared" si="84"/>
        <v>0</v>
      </c>
      <c r="P909" s="6" t="str">
        <f t="shared" si="85"/>
        <v>NA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8218</v>
      </c>
      <c r="H910" t="s">
        <v>8239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8266</v>
      </c>
      <c r="O910" s="5">
        <f t="shared" si="84"/>
        <v>0</v>
      </c>
      <c r="P910" s="6" t="str">
        <f t="shared" si="85"/>
        <v>NA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8218</v>
      </c>
      <c r="H911" t="s">
        <v>8239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8266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8219</v>
      </c>
      <c r="H912" t="s">
        <v>8240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8266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8218</v>
      </c>
      <c r="H913" t="s">
        <v>8239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8266</v>
      </c>
      <c r="O913" s="5">
        <f t="shared" si="84"/>
        <v>0</v>
      </c>
      <c r="P913" s="6" t="str">
        <f t="shared" si="85"/>
        <v>NA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8218</v>
      </c>
      <c r="H914" t="s">
        <v>8239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8266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60" x14ac:dyDescent="0.25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8218</v>
      </c>
      <c r="H915" t="s">
        <v>8239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8266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8218</v>
      </c>
      <c r="H916" t="s">
        <v>8239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8266</v>
      </c>
      <c r="O916" s="5">
        <f t="shared" si="84"/>
        <v>0</v>
      </c>
      <c r="P916" s="6" t="str">
        <f t="shared" si="85"/>
        <v>NA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5" x14ac:dyDescent="0.25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8218</v>
      </c>
      <c r="H917" t="s">
        <v>8239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8266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8218</v>
      </c>
      <c r="H918" t="s">
        <v>8239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8266</v>
      </c>
      <c r="O918" s="5">
        <f t="shared" si="84"/>
        <v>0</v>
      </c>
      <c r="P918" s="6" t="str">
        <f t="shared" si="85"/>
        <v>NA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8218</v>
      </c>
      <c r="H919" t="s">
        <v>8239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8266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8219</v>
      </c>
      <c r="H920" t="s">
        <v>8240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8266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8218</v>
      </c>
      <c r="H921" t="s">
        <v>8239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8266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8218</v>
      </c>
      <c r="H922" t="s">
        <v>8239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8266</v>
      </c>
      <c r="O922" s="5">
        <f t="shared" si="84"/>
        <v>0</v>
      </c>
      <c r="P922" s="6" t="str">
        <f t="shared" si="85"/>
        <v>NA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8218</v>
      </c>
      <c r="H923" t="s">
        <v>8239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8266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8218</v>
      </c>
      <c r="H924" t="s">
        <v>8239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8266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8218</v>
      </c>
      <c r="H925" t="s">
        <v>8239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8266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8218</v>
      </c>
      <c r="H926" t="s">
        <v>8239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8266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5" x14ac:dyDescent="0.25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8218</v>
      </c>
      <c r="H927" t="s">
        <v>8239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8266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8218</v>
      </c>
      <c r="H928" t="s">
        <v>8239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8266</v>
      </c>
      <c r="O928" s="5">
        <f t="shared" si="84"/>
        <v>0</v>
      </c>
      <c r="P928" s="6" t="str">
        <f t="shared" si="85"/>
        <v>NA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8218</v>
      </c>
      <c r="H929" t="s">
        <v>8239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8266</v>
      </c>
      <c r="O929" s="5">
        <f t="shared" si="84"/>
        <v>0</v>
      </c>
      <c r="P929" s="6" t="str">
        <f t="shared" si="85"/>
        <v>NA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8218</v>
      </c>
      <c r="H930" t="s">
        <v>8239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8266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8218</v>
      </c>
      <c r="H931" t="s">
        <v>8239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8266</v>
      </c>
      <c r="O931" s="5">
        <f t="shared" si="84"/>
        <v>0</v>
      </c>
      <c r="P931" s="6" t="str">
        <f t="shared" si="85"/>
        <v>NA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8218</v>
      </c>
      <c r="H932" t="s">
        <v>8239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8266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8219</v>
      </c>
      <c r="H933" t="s">
        <v>8240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8266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8218</v>
      </c>
      <c r="H934" t="s">
        <v>8239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8266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8218</v>
      </c>
      <c r="H935" t="s">
        <v>8239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8266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60" x14ac:dyDescent="0.25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8223</v>
      </c>
      <c r="H936" t="s">
        <v>8244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8266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8218</v>
      </c>
      <c r="H937" t="s">
        <v>8239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8266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8218</v>
      </c>
      <c r="H938" t="s">
        <v>8239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8266</v>
      </c>
      <c r="O938" s="5">
        <f t="shared" si="84"/>
        <v>0</v>
      </c>
      <c r="P938" s="6" t="str">
        <f t="shared" si="85"/>
        <v>NA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8218</v>
      </c>
      <c r="H939" t="s">
        <v>8239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8266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5" x14ac:dyDescent="0.25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8218</v>
      </c>
      <c r="H940" t="s">
        <v>8239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8266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8218</v>
      </c>
      <c r="H941" t="s">
        <v>8239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8266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8218</v>
      </c>
      <c r="H942" t="s">
        <v>8239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8261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8218</v>
      </c>
      <c r="H943" t="s">
        <v>8239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8261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8218</v>
      </c>
      <c r="H944" t="s">
        <v>8239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8261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0" x14ac:dyDescent="0.25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8218</v>
      </c>
      <c r="H945" t="s">
        <v>8239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8261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8218</v>
      </c>
      <c r="H946" t="s">
        <v>8239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8261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8224</v>
      </c>
      <c r="H947" t="s">
        <v>8242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8261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8218</v>
      </c>
      <c r="H948" t="s">
        <v>8239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8261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8218</v>
      </c>
      <c r="H949" t="s">
        <v>8239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8261</v>
      </c>
      <c r="O949" s="5">
        <f t="shared" si="84"/>
        <v>0</v>
      </c>
      <c r="P949" s="6" t="str">
        <f t="shared" si="85"/>
        <v>NA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8227</v>
      </c>
      <c r="H950" t="s">
        <v>8242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8261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8230</v>
      </c>
      <c r="H951" t="s">
        <v>8242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8261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8223</v>
      </c>
      <c r="H952" t="s">
        <v>8244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8261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8218</v>
      </c>
      <c r="H953" t="s">
        <v>8239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8261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0" x14ac:dyDescent="0.25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8218</v>
      </c>
      <c r="H954" t="s">
        <v>8239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8261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5" x14ac:dyDescent="0.25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8218</v>
      </c>
      <c r="H955" t="s">
        <v>8239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8261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8218</v>
      </c>
      <c r="H956" t="s">
        <v>8239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8261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8218</v>
      </c>
      <c r="H957" t="s">
        <v>8239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8261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8218</v>
      </c>
      <c r="H958" t="s">
        <v>8239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8261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8218</v>
      </c>
      <c r="H959" t="s">
        <v>8239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8261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8218</v>
      </c>
      <c r="H960" t="s">
        <v>8239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8261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8218</v>
      </c>
      <c r="H961" t="s">
        <v>8239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8261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8218</v>
      </c>
      <c r="H962" t="s">
        <v>8239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8261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8218</v>
      </c>
      <c r="H963" t="s">
        <v>8239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8261</v>
      </c>
      <c r="O963" s="5">
        <f t="shared" ref="O963:O1026" si="90">E963/D963</f>
        <v>0.42188421052631581</v>
      </c>
      <c r="P963" s="6">
        <f t="shared" ref="P963:P1026" si="91">IFERROR(E963/L963, "NA")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8218</v>
      </c>
      <c r="H964" t="s">
        <v>8239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8261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8218</v>
      </c>
      <c r="H965" t="s">
        <v>8239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8261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8223</v>
      </c>
      <c r="H966" t="s">
        <v>8244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8261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8218</v>
      </c>
      <c r="H967" t="s">
        <v>8239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8261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8218</v>
      </c>
      <c r="H968" t="s">
        <v>8239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8261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8218</v>
      </c>
      <c r="H969" t="s">
        <v>8239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8261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8218</v>
      </c>
      <c r="H970" t="s">
        <v>8239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8261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8232</v>
      </c>
      <c r="H971" t="s">
        <v>8249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8261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8223</v>
      </c>
      <c r="H972" t="s">
        <v>8244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8261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8218</v>
      </c>
      <c r="H973" t="s">
        <v>8239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8261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8218</v>
      </c>
      <c r="H974" t="s">
        <v>8239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8261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8218</v>
      </c>
      <c r="H975" t="s">
        <v>8239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8261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8218</v>
      </c>
      <c r="H976" t="s">
        <v>8239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8261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8218</v>
      </c>
      <c r="H977" t="s">
        <v>8239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8261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8220</v>
      </c>
      <c r="H978" t="s">
        <v>8241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8261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8233</v>
      </c>
      <c r="H979" t="s">
        <v>8242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8261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8229</v>
      </c>
      <c r="H980" t="s">
        <v>8248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8261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8218</v>
      </c>
      <c r="H981" t="s">
        <v>8239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8261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8218</v>
      </c>
      <c r="H982" t="s">
        <v>8239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8261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8218</v>
      </c>
      <c r="H983" t="s">
        <v>8239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8261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8218</v>
      </c>
      <c r="H984" t="s">
        <v>8239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8261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8221</v>
      </c>
      <c r="H985" t="s">
        <v>8242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8261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8218</v>
      </c>
      <c r="H986" t="s">
        <v>8239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8261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60" x14ac:dyDescent="0.25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8230</v>
      </c>
      <c r="H987" t="s">
        <v>8242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8261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8219</v>
      </c>
      <c r="H988" t="s">
        <v>8240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8261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8227</v>
      </c>
      <c r="H989" t="s">
        <v>8242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8261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8231</v>
      </c>
      <c r="H990" t="s">
        <v>8242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8261</v>
      </c>
      <c r="O990" s="5">
        <f t="shared" si="90"/>
        <v>0</v>
      </c>
      <c r="P990" s="6" t="str">
        <f t="shared" si="91"/>
        <v>NA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8218</v>
      </c>
      <c r="H991" t="s">
        <v>8239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8261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8218</v>
      </c>
      <c r="H992" t="s">
        <v>8239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8261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8219</v>
      </c>
      <c r="H993" t="s">
        <v>8240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8261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8218</v>
      </c>
      <c r="H994" t="s">
        <v>8239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8261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8218</v>
      </c>
      <c r="H995" t="s">
        <v>8239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8261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8218</v>
      </c>
      <c r="H996" t="s">
        <v>8239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8261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8218</v>
      </c>
      <c r="H997" t="s">
        <v>8239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8261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8218</v>
      </c>
      <c r="H998" t="s">
        <v>8239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8261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8218</v>
      </c>
      <c r="H999" t="s">
        <v>8239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8261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8223</v>
      </c>
      <c r="H1000" t="s">
        <v>8244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8261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8223</v>
      </c>
      <c r="H1001" t="s">
        <v>8244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8261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8218</v>
      </c>
      <c r="H1002" t="s">
        <v>8239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8261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8219</v>
      </c>
      <c r="H1003" t="s">
        <v>8240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8261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8218</v>
      </c>
      <c r="H1004" t="s">
        <v>8239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8261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8224</v>
      </c>
      <c r="H1005" t="s">
        <v>8242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8261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8218</v>
      </c>
      <c r="H1006" t="s">
        <v>8239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8261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8218</v>
      </c>
      <c r="H1007" t="s">
        <v>8239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8261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5" x14ac:dyDescent="0.25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8218</v>
      </c>
      <c r="H1008" t="s">
        <v>8239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8261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8218</v>
      </c>
      <c r="H1009" t="s">
        <v>8239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8261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8232</v>
      </c>
      <c r="H1010" t="s">
        <v>8249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8261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8218</v>
      </c>
      <c r="H1011" t="s">
        <v>8239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8261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8218</v>
      </c>
      <c r="H1012" t="s">
        <v>8239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8261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8218</v>
      </c>
      <c r="H1013" t="s">
        <v>8239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8261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8218</v>
      </c>
      <c r="H1014" t="s">
        <v>8239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8261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8218</v>
      </c>
      <c r="H1015" t="s">
        <v>8239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8261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8218</v>
      </c>
      <c r="H1016" t="s">
        <v>8239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8261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8234</v>
      </c>
      <c r="H1017" t="s">
        <v>8250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8261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8218</v>
      </c>
      <c r="H1018" t="s">
        <v>8239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8261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60" x14ac:dyDescent="0.25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8218</v>
      </c>
      <c r="H1019" t="s">
        <v>8239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8261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8218</v>
      </c>
      <c r="H1020" t="s">
        <v>8239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8261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8218</v>
      </c>
      <c r="H1021" t="s">
        <v>8239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8261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8223</v>
      </c>
      <c r="H1022" t="s">
        <v>8244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8268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8218</v>
      </c>
      <c r="H1023" t="s">
        <v>8239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8268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8218</v>
      </c>
      <c r="H1024" t="s">
        <v>8239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8268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5" x14ac:dyDescent="0.25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8219</v>
      </c>
      <c r="H1025" t="s">
        <v>8240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8268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8229</v>
      </c>
      <c r="H1026" t="s">
        <v>8248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8268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8218</v>
      </c>
      <c r="H1027" t="s">
        <v>8239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8268</v>
      </c>
      <c r="O1027" s="5">
        <f t="shared" ref="O1027:O1090" si="96">E1027/D1027</f>
        <v>1.099283142857143</v>
      </c>
      <c r="P1027" s="6">
        <f t="shared" ref="P1027:P1090" si="97">IFERROR(E1027/L1027, "NA")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8219</v>
      </c>
      <c r="H1028" t="s">
        <v>8240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8268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8218</v>
      </c>
      <c r="H1029" t="s">
        <v>8239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8268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8219</v>
      </c>
      <c r="H1030" t="s">
        <v>8240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8268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8229</v>
      </c>
      <c r="H1031" t="s">
        <v>8248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8268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8218</v>
      </c>
      <c r="H1032" t="s">
        <v>8239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8268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8218</v>
      </c>
      <c r="H1033" t="s">
        <v>8239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8268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8218</v>
      </c>
      <c r="H1034" t="s">
        <v>8239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8268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8219</v>
      </c>
      <c r="H1035" t="s">
        <v>8240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8268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5" x14ac:dyDescent="0.25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8218</v>
      </c>
      <c r="H1036" t="s">
        <v>8239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8268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8218</v>
      </c>
      <c r="H1037" t="s">
        <v>8239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8268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8218</v>
      </c>
      <c r="H1038" t="s">
        <v>8239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8268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8218</v>
      </c>
      <c r="H1039" t="s">
        <v>8239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8268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8218</v>
      </c>
      <c r="H1040" t="s">
        <v>8239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8268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8218</v>
      </c>
      <c r="H1041" t="s">
        <v>8239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8268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8218</v>
      </c>
      <c r="H1042" t="s">
        <v>8239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8269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8218</v>
      </c>
      <c r="H1043" t="s">
        <v>8239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8269</v>
      </c>
      <c r="O1043" s="5">
        <f t="shared" si="96"/>
        <v>0</v>
      </c>
      <c r="P1043" s="6" t="str">
        <f t="shared" si="97"/>
        <v>NA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60" x14ac:dyDescent="0.25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8218</v>
      </c>
      <c r="H1044" t="s">
        <v>8239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8269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8218</v>
      </c>
      <c r="H1045" t="s">
        <v>8239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8269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8218</v>
      </c>
      <c r="H1046" t="s">
        <v>8239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8269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8218</v>
      </c>
      <c r="H1047" t="s">
        <v>8239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8269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60" x14ac:dyDescent="0.25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8230</v>
      </c>
      <c r="H1048" t="s">
        <v>8242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8269</v>
      </c>
      <c r="O1048" s="5">
        <f t="shared" si="96"/>
        <v>0</v>
      </c>
      <c r="P1048" s="6" t="str">
        <f t="shared" si="97"/>
        <v>NA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8218</v>
      </c>
      <c r="H1049" t="s">
        <v>8239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8269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8218</v>
      </c>
      <c r="H1050" t="s">
        <v>8239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8269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8218</v>
      </c>
      <c r="H1051" t="s">
        <v>8239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8269</v>
      </c>
      <c r="O1051" s="5">
        <f t="shared" si="96"/>
        <v>0</v>
      </c>
      <c r="P1051" s="6" t="str">
        <f t="shared" si="97"/>
        <v>NA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8218</v>
      </c>
      <c r="H1052" t="s">
        <v>8239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8269</v>
      </c>
      <c r="O1052" s="5">
        <f t="shared" si="96"/>
        <v>0</v>
      </c>
      <c r="P1052" s="6" t="str">
        <f t="shared" si="97"/>
        <v>NA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8218</v>
      </c>
      <c r="H1053" t="s">
        <v>8239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8269</v>
      </c>
      <c r="O1053" s="5">
        <f t="shared" si="96"/>
        <v>0</v>
      </c>
      <c r="P1053" s="6" t="str">
        <f t="shared" si="97"/>
        <v>NA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8218</v>
      </c>
      <c r="H1054" t="s">
        <v>8239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8269</v>
      </c>
      <c r="O1054" s="5">
        <f t="shared" si="96"/>
        <v>0</v>
      </c>
      <c r="P1054" s="6" t="str">
        <f t="shared" si="97"/>
        <v>NA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8218</v>
      </c>
      <c r="H1055" t="s">
        <v>8239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8269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8218</v>
      </c>
      <c r="H1056" t="s">
        <v>8239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8269</v>
      </c>
      <c r="O1056" s="5">
        <f t="shared" si="96"/>
        <v>0</v>
      </c>
      <c r="P1056" s="6" t="str">
        <f t="shared" si="97"/>
        <v>NA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8218</v>
      </c>
      <c r="H1057" t="s">
        <v>8239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8269</v>
      </c>
      <c r="O1057" s="5">
        <f t="shared" si="96"/>
        <v>0</v>
      </c>
      <c r="P1057" s="6" t="str">
        <f t="shared" si="97"/>
        <v>NA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8218</v>
      </c>
      <c r="H1058" t="s">
        <v>8239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8269</v>
      </c>
      <c r="O1058" s="5">
        <f t="shared" si="96"/>
        <v>0</v>
      </c>
      <c r="P1058" s="6" t="str">
        <f t="shared" si="97"/>
        <v>NA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5" x14ac:dyDescent="0.25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8218</v>
      </c>
      <c r="H1059" t="s">
        <v>8239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8269</v>
      </c>
      <c r="O1059" s="5">
        <f t="shared" si="96"/>
        <v>0</v>
      </c>
      <c r="P1059" s="6" t="str">
        <f t="shared" si="97"/>
        <v>NA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8218</v>
      </c>
      <c r="H1060" t="s">
        <v>8239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8269</v>
      </c>
      <c r="O1060" s="5">
        <f t="shared" si="96"/>
        <v>0</v>
      </c>
      <c r="P1060" s="6" t="str">
        <f t="shared" si="97"/>
        <v>NA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8218</v>
      </c>
      <c r="H1061" t="s">
        <v>8239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8269</v>
      </c>
      <c r="O1061" s="5">
        <f t="shared" si="96"/>
        <v>0</v>
      </c>
      <c r="P1061" s="6" t="str">
        <f t="shared" si="97"/>
        <v>NA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8218</v>
      </c>
      <c r="H1062" t="s">
        <v>8239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8269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8218</v>
      </c>
      <c r="H1063" t="s">
        <v>8239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8269</v>
      </c>
      <c r="O1063" s="5">
        <f t="shared" si="96"/>
        <v>0</v>
      </c>
      <c r="P1063" s="6" t="str">
        <f t="shared" si="97"/>
        <v>NA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8218</v>
      </c>
      <c r="H1064" t="s">
        <v>8239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8269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8218</v>
      </c>
      <c r="H1065" t="s">
        <v>8239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8269</v>
      </c>
      <c r="O1065" s="5">
        <f t="shared" si="96"/>
        <v>0</v>
      </c>
      <c r="P1065" s="6" t="str">
        <f t="shared" si="97"/>
        <v>NA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8218</v>
      </c>
      <c r="H1066" t="s">
        <v>8239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8270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8220</v>
      </c>
      <c r="H1067" t="s">
        <v>8241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8270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8218</v>
      </c>
      <c r="H1068" t="s">
        <v>8239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8270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60" x14ac:dyDescent="0.25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8218</v>
      </c>
      <c r="H1069" t="s">
        <v>8239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8270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8218</v>
      </c>
      <c r="H1070" t="s">
        <v>8239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8270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8218</v>
      </c>
      <c r="H1071" t="s">
        <v>8239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8270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8218</v>
      </c>
      <c r="H1072" t="s">
        <v>8239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8270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8228</v>
      </c>
      <c r="H1073" t="s">
        <v>8247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8270</v>
      </c>
      <c r="O1073" s="5">
        <f t="shared" si="96"/>
        <v>0</v>
      </c>
      <c r="P1073" s="6" t="str">
        <f t="shared" si="97"/>
        <v>NA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8218</v>
      </c>
      <c r="H1074" t="s">
        <v>8239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8270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8218</v>
      </c>
      <c r="H1075" t="s">
        <v>8239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8270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8218</v>
      </c>
      <c r="H1076" t="s">
        <v>8239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8270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8218</v>
      </c>
      <c r="H1077" t="s">
        <v>8239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8270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8218</v>
      </c>
      <c r="H1078" t="s">
        <v>8239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8270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8218</v>
      </c>
      <c r="H1079" t="s">
        <v>8239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8270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8218</v>
      </c>
      <c r="H1080" t="s">
        <v>8239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8270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8230</v>
      </c>
      <c r="H1081" t="s">
        <v>8242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8270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5" x14ac:dyDescent="0.25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8218</v>
      </c>
      <c r="H1082" t="s">
        <v>8239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8270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8218</v>
      </c>
      <c r="H1083" t="s">
        <v>8239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8270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8218</v>
      </c>
      <c r="H1084" t="s">
        <v>8239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8270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60" x14ac:dyDescent="0.25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8223</v>
      </c>
      <c r="H1085" t="s">
        <v>8244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8270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8218</v>
      </c>
      <c r="H1086" t="s">
        <v>8239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8270</v>
      </c>
      <c r="O1086" s="5">
        <f t="shared" si="96"/>
        <v>0</v>
      </c>
      <c r="P1086" s="6" t="str">
        <f t="shared" si="97"/>
        <v>NA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8223</v>
      </c>
      <c r="H1087" t="s">
        <v>8244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8270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8218</v>
      </c>
      <c r="H1088" t="s">
        <v>8239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8270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8218</v>
      </c>
      <c r="H1089" t="s">
        <v>8239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8270</v>
      </c>
      <c r="O1089" s="5">
        <f t="shared" si="96"/>
        <v>0</v>
      </c>
      <c r="P1089" s="6" t="str">
        <f t="shared" si="97"/>
        <v>NA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45" x14ac:dyDescent="0.25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8218</v>
      </c>
      <c r="H1090" t="s">
        <v>8239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8270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8224</v>
      </c>
      <c r="H1091" t="s">
        <v>8242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8270</v>
      </c>
      <c r="O1091" s="5">
        <f t="shared" ref="O1091:O1154" si="102">E1091/D1091</f>
        <v>7.8266666666666665E-2</v>
      </c>
      <c r="P1091" s="6">
        <f t="shared" ref="P1091:P1154" si="103">IFERROR(E1091/L1091, "NA")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8220</v>
      </c>
      <c r="H1092" t="s">
        <v>8241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8270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8219</v>
      </c>
      <c r="H1093" t="s">
        <v>8240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8270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60" x14ac:dyDescent="0.25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8218</v>
      </c>
      <c r="H1094" t="s">
        <v>8239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8270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8223</v>
      </c>
      <c r="H1095" t="s">
        <v>8244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8270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8218</v>
      </c>
      <c r="H1096" t="s">
        <v>8239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8270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60" x14ac:dyDescent="0.25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8218</v>
      </c>
      <c r="H1097" t="s">
        <v>8239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8270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8218</v>
      </c>
      <c r="H1098" t="s">
        <v>8239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8270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8218</v>
      </c>
      <c r="H1099" t="s">
        <v>8239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8270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8218</v>
      </c>
      <c r="H1100" t="s">
        <v>8239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8270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8219</v>
      </c>
      <c r="H1101" t="s">
        <v>8240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8270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8230</v>
      </c>
      <c r="H1102" t="s">
        <v>8242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8270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8218</v>
      </c>
      <c r="H1103" t="s">
        <v>8239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8270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8218</v>
      </c>
      <c r="H1104" t="s">
        <v>8239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8270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8218</v>
      </c>
      <c r="H1105" t="s">
        <v>8239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8270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8219</v>
      </c>
      <c r="H1106" t="s">
        <v>8240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8270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8218</v>
      </c>
      <c r="H1107" t="s">
        <v>8239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8270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8218</v>
      </c>
      <c r="H1108" t="s">
        <v>8239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8270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8218</v>
      </c>
      <c r="H1109" t="s">
        <v>8239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8270</v>
      </c>
      <c r="O1109" s="5">
        <f t="shared" si="102"/>
        <v>0</v>
      </c>
      <c r="P1109" s="6" t="str">
        <f t="shared" si="103"/>
        <v>NA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8218</v>
      </c>
      <c r="H1110" t="s">
        <v>8239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8270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8218</v>
      </c>
      <c r="H1111" t="s">
        <v>8239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8270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8218</v>
      </c>
      <c r="H1112" t="s">
        <v>8239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8270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8218</v>
      </c>
      <c r="H1113" t="s">
        <v>8239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8270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5" x14ac:dyDescent="0.25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8218</v>
      </c>
      <c r="H1114" t="s">
        <v>8239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8270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8219</v>
      </c>
      <c r="H1115" t="s">
        <v>8240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8270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8219</v>
      </c>
      <c r="H1116" t="s">
        <v>8240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8270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8218</v>
      </c>
      <c r="H1117" t="s">
        <v>8239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8270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8218</v>
      </c>
      <c r="H1118" t="s">
        <v>8239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8270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5" x14ac:dyDescent="0.25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8230</v>
      </c>
      <c r="H1119" t="s">
        <v>8242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8270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8220</v>
      </c>
      <c r="H1120" t="s">
        <v>8241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8270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8218</v>
      </c>
      <c r="H1121" t="s">
        <v>8239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8270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8218</v>
      </c>
      <c r="H1122" t="s">
        <v>8239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8270</v>
      </c>
      <c r="O1122" s="5">
        <f t="shared" si="102"/>
        <v>0</v>
      </c>
      <c r="P1122" s="6" t="str">
        <f t="shared" si="103"/>
        <v>NA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8218</v>
      </c>
      <c r="H1123" t="s">
        <v>8239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8270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8219</v>
      </c>
      <c r="H1124" t="s">
        <v>8240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8270</v>
      </c>
      <c r="O1124" s="5">
        <f t="shared" si="102"/>
        <v>0</v>
      </c>
      <c r="P1124" s="6" t="str">
        <f t="shared" si="103"/>
        <v>NA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8218</v>
      </c>
      <c r="H1125" t="s">
        <v>8239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8270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8218</v>
      </c>
      <c r="H1126" t="s">
        <v>8239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8271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8219</v>
      </c>
      <c r="H1127" t="s">
        <v>8240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8271</v>
      </c>
      <c r="O1127" s="5">
        <f t="shared" si="102"/>
        <v>0</v>
      </c>
      <c r="P1127" s="6" t="str">
        <f t="shared" si="103"/>
        <v>NA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8218</v>
      </c>
      <c r="H1128" t="s">
        <v>8239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8271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0" x14ac:dyDescent="0.25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8218</v>
      </c>
      <c r="H1129" t="s">
        <v>8239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8271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8219</v>
      </c>
      <c r="H1130" t="s">
        <v>8240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8271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8218</v>
      </c>
      <c r="H1131" t="s">
        <v>8239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8271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8218</v>
      </c>
      <c r="H1132" t="s">
        <v>8239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8271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8220</v>
      </c>
      <c r="H1133" t="s">
        <v>8241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8271</v>
      </c>
      <c r="O1133" s="5">
        <f t="shared" si="102"/>
        <v>0</v>
      </c>
      <c r="P1133" s="6" t="str">
        <f t="shared" si="103"/>
        <v>NA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8223</v>
      </c>
      <c r="H1134" t="s">
        <v>8244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8271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8219</v>
      </c>
      <c r="H1135" t="s">
        <v>8240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8271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8220</v>
      </c>
      <c r="H1136" t="s">
        <v>8241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8271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8230</v>
      </c>
      <c r="H1137" t="s">
        <v>8242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8271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5" x14ac:dyDescent="0.25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8224</v>
      </c>
      <c r="H1138" t="s">
        <v>8242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8271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60" x14ac:dyDescent="0.25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8218</v>
      </c>
      <c r="H1139" t="s">
        <v>8239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8271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8218</v>
      </c>
      <c r="H1140" t="s">
        <v>8239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8271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8218</v>
      </c>
      <c r="H1141" t="s">
        <v>8239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8271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5" x14ac:dyDescent="0.25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8219</v>
      </c>
      <c r="H1142" t="s">
        <v>8240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8271</v>
      </c>
      <c r="O1142" s="5">
        <f t="shared" si="102"/>
        <v>0</v>
      </c>
      <c r="P1142" s="6" t="str">
        <f t="shared" si="103"/>
        <v>NA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8230</v>
      </c>
      <c r="H1143" t="s">
        <v>8242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8271</v>
      </c>
      <c r="O1143" s="5">
        <f t="shared" si="102"/>
        <v>0</v>
      </c>
      <c r="P1143" s="6" t="str">
        <f t="shared" si="103"/>
        <v>NA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8218</v>
      </c>
      <c r="H1144" t="s">
        <v>8239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8271</v>
      </c>
      <c r="O1144" s="5">
        <f t="shared" si="102"/>
        <v>0</v>
      </c>
      <c r="P1144" s="6" t="str">
        <f t="shared" si="103"/>
        <v>NA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60" x14ac:dyDescent="0.25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8218</v>
      </c>
      <c r="H1145" t="s">
        <v>8239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8271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8218</v>
      </c>
      <c r="H1146" t="s">
        <v>8239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8272</v>
      </c>
      <c r="O1146" s="5">
        <f t="shared" si="102"/>
        <v>0</v>
      </c>
      <c r="P1146" s="6" t="str">
        <f t="shared" si="103"/>
        <v>NA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8218</v>
      </c>
      <c r="H1147" t="s">
        <v>8239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8272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5" x14ac:dyDescent="0.25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8218</v>
      </c>
      <c r="H1148" t="s">
        <v>8239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8272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8223</v>
      </c>
      <c r="H1149" t="s">
        <v>8244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8272</v>
      </c>
      <c r="O1149" s="5">
        <f t="shared" si="102"/>
        <v>0</v>
      </c>
      <c r="P1149" s="6" t="str">
        <f t="shared" si="103"/>
        <v>NA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8218</v>
      </c>
      <c r="H1150" t="s">
        <v>8239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8272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8218</v>
      </c>
      <c r="H1151" t="s">
        <v>8239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8272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8218</v>
      </c>
      <c r="H1152" t="s">
        <v>8239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8272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8218</v>
      </c>
      <c r="H1153" t="s">
        <v>8239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8272</v>
      </c>
      <c r="O1153" s="5">
        <f t="shared" si="102"/>
        <v>0</v>
      </c>
      <c r="P1153" s="6" t="str">
        <f t="shared" si="103"/>
        <v>NA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x14ac:dyDescent="0.25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8218</v>
      </c>
      <c r="H1154" t="s">
        <v>8239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8272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8218</v>
      </c>
      <c r="H1155" t="s">
        <v>8239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8272</v>
      </c>
      <c r="O1155" s="5">
        <f t="shared" ref="O1155:O1218" si="108">E1155/D1155</f>
        <v>6.2500000000000003E-3</v>
      </c>
      <c r="P1155" s="6">
        <f t="shared" ref="P1155:P1218" si="109">IFERROR(E1155/L1155, "NA")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8218</v>
      </c>
      <c r="H1156" t="s">
        <v>8239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8272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8218</v>
      </c>
      <c r="H1157" t="s">
        <v>8239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8272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8218</v>
      </c>
      <c r="H1158" t="s">
        <v>8239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8272</v>
      </c>
      <c r="O1158" s="5">
        <f t="shared" si="108"/>
        <v>0</v>
      </c>
      <c r="P1158" s="6" t="str">
        <f t="shared" si="109"/>
        <v>NA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8218</v>
      </c>
      <c r="H1159" t="s">
        <v>8239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8272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60" x14ac:dyDescent="0.25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8218</v>
      </c>
      <c r="H1160" t="s">
        <v>8239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8272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8218</v>
      </c>
      <c r="H1161" t="s">
        <v>8239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8272</v>
      </c>
      <c r="O1161" s="5">
        <f t="shared" si="108"/>
        <v>0</v>
      </c>
      <c r="P1161" s="6" t="str">
        <f t="shared" si="109"/>
        <v>NA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8218</v>
      </c>
      <c r="H1162" t="s">
        <v>8239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8272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60" x14ac:dyDescent="0.25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8218</v>
      </c>
      <c r="H1163" t="s">
        <v>8239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8272</v>
      </c>
      <c r="O1163" s="5">
        <f t="shared" si="108"/>
        <v>0</v>
      </c>
      <c r="P1163" s="6" t="str">
        <f t="shared" si="109"/>
        <v>NA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8218</v>
      </c>
      <c r="H1164" t="s">
        <v>8239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8272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8218</v>
      </c>
      <c r="H1165" t="s">
        <v>8239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8272</v>
      </c>
      <c r="O1165" s="5">
        <f t="shared" si="108"/>
        <v>0</v>
      </c>
      <c r="P1165" s="6" t="str">
        <f t="shared" si="109"/>
        <v>NA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8218</v>
      </c>
      <c r="H1166" t="s">
        <v>8239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8272</v>
      </c>
      <c r="O1166" s="5">
        <f t="shared" si="108"/>
        <v>0</v>
      </c>
      <c r="P1166" s="6" t="str">
        <f t="shared" si="109"/>
        <v>NA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8218</v>
      </c>
      <c r="H1167" t="s">
        <v>8239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8272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60" x14ac:dyDescent="0.25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8218</v>
      </c>
      <c r="H1168" t="s">
        <v>8239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8272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8218</v>
      </c>
      <c r="H1169" t="s">
        <v>8239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8272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8218</v>
      </c>
      <c r="H1170" t="s">
        <v>8239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8272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8218</v>
      </c>
      <c r="H1171" t="s">
        <v>8239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8272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8219</v>
      </c>
      <c r="H1172" t="s">
        <v>8240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8272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8218</v>
      </c>
      <c r="H1173" t="s">
        <v>8239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8272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8218</v>
      </c>
      <c r="H1174" t="s">
        <v>8239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8272</v>
      </c>
      <c r="O1174" s="5">
        <f t="shared" si="108"/>
        <v>0</v>
      </c>
      <c r="P1174" s="6" t="str">
        <f t="shared" si="109"/>
        <v>NA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60" x14ac:dyDescent="0.25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8218</v>
      </c>
      <c r="H1175" t="s">
        <v>8239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8272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8218</v>
      </c>
      <c r="H1176" t="s">
        <v>8239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8272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8218</v>
      </c>
      <c r="H1177" t="s">
        <v>8239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8272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8220</v>
      </c>
      <c r="H1178" t="s">
        <v>8241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8272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8219</v>
      </c>
      <c r="H1179" t="s">
        <v>8240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8272</v>
      </c>
      <c r="O1179" s="5">
        <f t="shared" si="108"/>
        <v>0</v>
      </c>
      <c r="P1179" s="6" t="str">
        <f t="shared" si="109"/>
        <v>NA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8218</v>
      </c>
      <c r="H1180" t="s">
        <v>8239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8272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8223</v>
      </c>
      <c r="H1181" t="s">
        <v>8244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8272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8218</v>
      </c>
      <c r="H1182" t="s">
        <v>8239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8272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8218</v>
      </c>
      <c r="H1183" t="s">
        <v>8239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8272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8218</v>
      </c>
      <c r="H1184" t="s">
        <v>8239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8272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8218</v>
      </c>
      <c r="H1185" t="s">
        <v>8239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8272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8219</v>
      </c>
      <c r="H1186" t="s">
        <v>8240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8273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8218</v>
      </c>
      <c r="H1187" t="s">
        <v>8239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8273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8219</v>
      </c>
      <c r="H1188" t="s">
        <v>8240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8273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8218</v>
      </c>
      <c r="H1189" t="s">
        <v>8239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8273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8223</v>
      </c>
      <c r="H1190" t="s">
        <v>8244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8273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8218</v>
      </c>
      <c r="H1191" t="s">
        <v>8239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8273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8218</v>
      </c>
      <c r="H1192" t="s">
        <v>8239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8273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8218</v>
      </c>
      <c r="H1193" t="s">
        <v>8239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8273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0" x14ac:dyDescent="0.25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8219</v>
      </c>
      <c r="H1194" t="s">
        <v>8240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8273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8218</v>
      </c>
      <c r="H1195" t="s">
        <v>8239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8273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8235</v>
      </c>
      <c r="H1196" t="s">
        <v>8242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8273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8231</v>
      </c>
      <c r="H1197" t="s">
        <v>8242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8273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8219</v>
      </c>
      <c r="H1198" t="s">
        <v>8240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8273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8218</v>
      </c>
      <c r="H1199" t="s">
        <v>8239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8273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8218</v>
      </c>
      <c r="H1200" t="s">
        <v>8239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8273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8219</v>
      </c>
      <c r="H1201" t="s">
        <v>8240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8273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8218</v>
      </c>
      <c r="H1202" t="s">
        <v>8239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8273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8219</v>
      </c>
      <c r="H1203" t="s">
        <v>8240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8273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8220</v>
      </c>
      <c r="H1204" t="s">
        <v>8241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8273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5" x14ac:dyDescent="0.25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8218</v>
      </c>
      <c r="H1205" t="s">
        <v>8239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8273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8218</v>
      </c>
      <c r="H1206" t="s">
        <v>8239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8273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8230</v>
      </c>
      <c r="H1207" t="s">
        <v>8242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8273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8233</v>
      </c>
      <c r="H1208" t="s">
        <v>8242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8273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8231</v>
      </c>
      <c r="H1209" t="s">
        <v>8242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8273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8218</v>
      </c>
      <c r="H1210" t="s">
        <v>8239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8273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8218</v>
      </c>
      <c r="H1211" t="s">
        <v>8239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8273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8229</v>
      </c>
      <c r="H1212" t="s">
        <v>8248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8273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8223</v>
      </c>
      <c r="H1213" t="s">
        <v>8244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8273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8218</v>
      </c>
      <c r="H1214" t="s">
        <v>8239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8273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8219</v>
      </c>
      <c r="H1215" t="s">
        <v>8240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8273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8218</v>
      </c>
      <c r="H1216" t="s">
        <v>8239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8273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8218</v>
      </c>
      <c r="H1217" t="s">
        <v>8239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8273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8218</v>
      </c>
      <c r="H1218" t="s">
        <v>8239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8273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8218</v>
      </c>
      <c r="H1219" t="s">
        <v>8239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8273</v>
      </c>
      <c r="O1219" s="5">
        <f t="shared" ref="O1219:O1282" si="114">E1219/D1219</f>
        <v>1.026</v>
      </c>
      <c r="P1219" s="6">
        <f t="shared" ref="P1219:P1282" si="115">IFERROR(E1219/L1219, "NA")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8218</v>
      </c>
      <c r="H1220" t="s">
        <v>8239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8273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8218</v>
      </c>
      <c r="H1221" t="s">
        <v>8239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8273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5" x14ac:dyDescent="0.25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8230</v>
      </c>
      <c r="H1222" t="s">
        <v>8242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8273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8219</v>
      </c>
      <c r="H1223" t="s">
        <v>8240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8273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8223</v>
      </c>
      <c r="H1224" t="s">
        <v>8244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8273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8218</v>
      </c>
      <c r="H1225" t="s">
        <v>8239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8273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8218</v>
      </c>
      <c r="H1226" t="s">
        <v>8239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8274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8218</v>
      </c>
      <c r="H1227" t="s">
        <v>8239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8274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8218</v>
      </c>
      <c r="H1228" t="s">
        <v>8239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8274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8218</v>
      </c>
      <c r="H1229" t="s">
        <v>8239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8274</v>
      </c>
      <c r="O1229" s="5">
        <f t="shared" si="114"/>
        <v>0</v>
      </c>
      <c r="P1229" s="6" t="str">
        <f t="shared" si="115"/>
        <v>NA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8218</v>
      </c>
      <c r="H1230" t="s">
        <v>8239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8274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8218</v>
      </c>
      <c r="H1231" t="s">
        <v>8239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8274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8218</v>
      </c>
      <c r="H1232" t="s">
        <v>8239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8274</v>
      </c>
      <c r="O1232" s="5">
        <f t="shared" si="114"/>
        <v>0</v>
      </c>
      <c r="P1232" s="6" t="str">
        <f t="shared" si="115"/>
        <v>NA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8218</v>
      </c>
      <c r="H1233" t="s">
        <v>8239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8274</v>
      </c>
      <c r="O1233" s="5">
        <f t="shared" si="114"/>
        <v>0</v>
      </c>
      <c r="P1233" s="6" t="str">
        <f t="shared" si="115"/>
        <v>NA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8218</v>
      </c>
      <c r="H1234" t="s">
        <v>8239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8274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60" x14ac:dyDescent="0.25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8218</v>
      </c>
      <c r="H1235" t="s">
        <v>8239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8274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8219</v>
      </c>
      <c r="H1236" t="s">
        <v>8240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8274</v>
      </c>
      <c r="O1236" s="5">
        <f t="shared" si="114"/>
        <v>0</v>
      </c>
      <c r="P1236" s="6" t="str">
        <f t="shared" si="115"/>
        <v>NA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8218</v>
      </c>
      <c r="H1237" t="s">
        <v>8239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8274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8218</v>
      </c>
      <c r="H1238" t="s">
        <v>8239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8274</v>
      </c>
      <c r="O1238" s="5">
        <f t="shared" si="114"/>
        <v>0</v>
      </c>
      <c r="P1238" s="6" t="str">
        <f t="shared" si="115"/>
        <v>NA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8218</v>
      </c>
      <c r="H1239" t="s">
        <v>8239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8274</v>
      </c>
      <c r="O1239" s="5">
        <f t="shared" si="114"/>
        <v>0</v>
      </c>
      <c r="P1239" s="6" t="str">
        <f t="shared" si="115"/>
        <v>NA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8218</v>
      </c>
      <c r="H1240" t="s">
        <v>8239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8274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8218</v>
      </c>
      <c r="H1241" t="s">
        <v>8239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8274</v>
      </c>
      <c r="O1241" s="5">
        <f t="shared" si="114"/>
        <v>0</v>
      </c>
      <c r="P1241" s="6" t="str">
        <f t="shared" si="115"/>
        <v>NA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8218</v>
      </c>
      <c r="H1242" t="s">
        <v>8239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8274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8218</v>
      </c>
      <c r="H1243" t="s">
        <v>8239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8274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8218</v>
      </c>
      <c r="H1244" t="s">
        <v>8239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8274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8218</v>
      </c>
      <c r="H1245" t="s">
        <v>8239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8274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8218</v>
      </c>
      <c r="H1246" t="s">
        <v>8239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8264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8218</v>
      </c>
      <c r="H1247" t="s">
        <v>8239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8264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60" x14ac:dyDescent="0.25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8218</v>
      </c>
      <c r="H1248" t="s">
        <v>8239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8264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8218</v>
      </c>
      <c r="H1249" t="s">
        <v>8239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8264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8218</v>
      </c>
      <c r="H1250" t="s">
        <v>8239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8264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8218</v>
      </c>
      <c r="H1251" t="s">
        <v>8239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8264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60" x14ac:dyDescent="0.25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8218</v>
      </c>
      <c r="H1252" t="s">
        <v>8239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8264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8218</v>
      </c>
      <c r="H1253" t="s">
        <v>8239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8264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8218</v>
      </c>
      <c r="H1254" t="s">
        <v>8239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8264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8218</v>
      </c>
      <c r="H1255" t="s">
        <v>8239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8264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8218</v>
      </c>
      <c r="H1256" t="s">
        <v>8239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8264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8218</v>
      </c>
      <c r="H1257" t="s">
        <v>8239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8264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8218</v>
      </c>
      <c r="H1258" t="s">
        <v>8239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8264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60" x14ac:dyDescent="0.25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8218</v>
      </c>
      <c r="H1259" t="s">
        <v>8239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8264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8218</v>
      </c>
      <c r="H1260" t="s">
        <v>8239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8264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8218</v>
      </c>
      <c r="H1261" t="s">
        <v>8239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8264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8218</v>
      </c>
      <c r="H1262" t="s">
        <v>8239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8264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8218</v>
      </c>
      <c r="H1263" t="s">
        <v>8239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8264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8223</v>
      </c>
      <c r="H1264" t="s">
        <v>8244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8264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8218</v>
      </c>
      <c r="H1265" t="s">
        <v>8239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8264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8218</v>
      </c>
      <c r="H1266" t="s">
        <v>8239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8264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8218</v>
      </c>
      <c r="H1267" t="s">
        <v>8239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8264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8218</v>
      </c>
      <c r="H1268" t="s">
        <v>8239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8264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8218</v>
      </c>
      <c r="H1269" t="s">
        <v>8239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8264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8218</v>
      </c>
      <c r="H1270" t="s">
        <v>8239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8264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8218</v>
      </c>
      <c r="H1271" t="s">
        <v>8239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8264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8218</v>
      </c>
      <c r="H1272" t="s">
        <v>8239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8264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8218</v>
      </c>
      <c r="H1273" t="s">
        <v>8239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8264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8218</v>
      </c>
      <c r="H1274" t="s">
        <v>8239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8264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8223</v>
      </c>
      <c r="H1275" t="s">
        <v>8244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8264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8218</v>
      </c>
      <c r="H1276" t="s">
        <v>8239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8264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8218</v>
      </c>
      <c r="H1277" t="s">
        <v>8239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8264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8218</v>
      </c>
      <c r="H1278" t="s">
        <v>8239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8264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8218</v>
      </c>
      <c r="H1279" t="s">
        <v>8239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8264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8218</v>
      </c>
      <c r="H1280" t="s">
        <v>8239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8264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8218</v>
      </c>
      <c r="H1281" t="s">
        <v>8239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8264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8218</v>
      </c>
      <c r="H1282" t="s">
        <v>8239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8264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8218</v>
      </c>
      <c r="H1283" t="s">
        <v>8239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8264</v>
      </c>
      <c r="O1283" s="5">
        <f t="shared" ref="O1283:O1346" si="120">E1283/D1283</f>
        <v>1.1071428571428572</v>
      </c>
      <c r="P1283" s="6">
        <f t="shared" ref="P1283:P1346" si="121">IFERROR(E1283/L1283, "NA")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8218</v>
      </c>
      <c r="H1284" t="s">
        <v>8239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8264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8218</v>
      </c>
      <c r="H1285" t="s">
        <v>8239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8264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8218</v>
      </c>
      <c r="H1286" t="s">
        <v>8239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8259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8219</v>
      </c>
      <c r="H1287" t="s">
        <v>8240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8259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8219</v>
      </c>
      <c r="H1288" t="s">
        <v>8240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8259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8219</v>
      </c>
      <c r="H1289" t="s">
        <v>8240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8259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8218</v>
      </c>
      <c r="H1290" t="s">
        <v>8239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8259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8218</v>
      </c>
      <c r="H1291" t="s">
        <v>8239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8259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0" x14ac:dyDescent="0.25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8218</v>
      </c>
      <c r="H1292" t="s">
        <v>8239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8259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8218</v>
      </c>
      <c r="H1293" t="s">
        <v>8239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8259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8219</v>
      </c>
      <c r="H1294" t="s">
        <v>8240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8259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8218</v>
      </c>
      <c r="H1295" t="s">
        <v>8239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8259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60" x14ac:dyDescent="0.25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8219</v>
      </c>
      <c r="H1296" t="s">
        <v>8240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8259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8219</v>
      </c>
      <c r="H1297" t="s">
        <v>8240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8259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8219</v>
      </c>
      <c r="H1298" t="s">
        <v>8240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8259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8218</v>
      </c>
      <c r="H1299" t="s">
        <v>8239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8259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8219</v>
      </c>
      <c r="H1300" t="s">
        <v>8240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8259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5" x14ac:dyDescent="0.25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8218</v>
      </c>
      <c r="H1301" t="s">
        <v>8239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8259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8218</v>
      </c>
      <c r="H1302" t="s">
        <v>8239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8259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8218</v>
      </c>
      <c r="H1303" t="s">
        <v>8239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8259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8218</v>
      </c>
      <c r="H1304" t="s">
        <v>8239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8259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8219</v>
      </c>
      <c r="H1305" t="s">
        <v>8240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8259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8219</v>
      </c>
      <c r="H1306" t="s">
        <v>8240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8261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8218</v>
      </c>
      <c r="H1307" t="s">
        <v>8239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8261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8218</v>
      </c>
      <c r="H1308" t="s">
        <v>8239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8261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8218</v>
      </c>
      <c r="H1309" t="s">
        <v>8239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8261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0" x14ac:dyDescent="0.25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8218</v>
      </c>
      <c r="H1310" t="s">
        <v>8239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8261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8218</v>
      </c>
      <c r="H1311" t="s">
        <v>8239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8261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8218</v>
      </c>
      <c r="H1312" t="s">
        <v>8239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8261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8218</v>
      </c>
      <c r="H1313" t="s">
        <v>8239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8261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8218</v>
      </c>
      <c r="H1314" t="s">
        <v>8239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8261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8218</v>
      </c>
      <c r="H1315" t="s">
        <v>8239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8261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8218</v>
      </c>
      <c r="H1316" t="s">
        <v>8239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8261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8218</v>
      </c>
      <c r="H1317" t="s">
        <v>8239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8261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8218</v>
      </c>
      <c r="H1318" t="s">
        <v>8239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8261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60" x14ac:dyDescent="0.25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8226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8261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8218</v>
      </c>
      <c r="H1320" t="s">
        <v>8239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8261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8219</v>
      </c>
      <c r="H1321" t="s">
        <v>8240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8261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8227</v>
      </c>
      <c r="H1322" t="s">
        <v>8242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8261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8229</v>
      </c>
      <c r="H1323" t="s">
        <v>8248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8261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8219</v>
      </c>
      <c r="H1324" t="s">
        <v>8240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8261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8218</v>
      </c>
      <c r="H1325" t="s">
        <v>8239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8261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8218</v>
      </c>
      <c r="H1326" t="s">
        <v>8239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8261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8218</v>
      </c>
      <c r="H1327" t="s">
        <v>8239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8261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8218</v>
      </c>
      <c r="H1328" t="s">
        <v>8239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8261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5" x14ac:dyDescent="0.25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8218</v>
      </c>
      <c r="H1329" t="s">
        <v>8239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8261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8218</v>
      </c>
      <c r="H1330" t="s">
        <v>8239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8261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8218</v>
      </c>
      <c r="H1331" t="s">
        <v>8239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8261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8218</v>
      </c>
      <c r="H1332" t="s">
        <v>8239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8261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8218</v>
      </c>
      <c r="H1333" t="s">
        <v>8239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8261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8234</v>
      </c>
      <c r="H1334" t="s">
        <v>8250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8261</v>
      </c>
      <c r="O1334" s="5">
        <f t="shared" si="120"/>
        <v>0</v>
      </c>
      <c r="P1334" s="6" t="str">
        <f t="shared" si="121"/>
        <v>NA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8220</v>
      </c>
      <c r="H1335" t="s">
        <v>8241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8261</v>
      </c>
      <c r="O1335" s="5">
        <f t="shared" si="120"/>
        <v>0</v>
      </c>
      <c r="P1335" s="6" t="str">
        <f t="shared" si="121"/>
        <v>NA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8218</v>
      </c>
      <c r="H1336" t="s">
        <v>8239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8261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8218</v>
      </c>
      <c r="H1337" t="s">
        <v>8239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8261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8218</v>
      </c>
      <c r="H1338" t="s">
        <v>8239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8261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8218</v>
      </c>
      <c r="H1339" t="s">
        <v>8239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8261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8218</v>
      </c>
      <c r="H1340" t="s">
        <v>8239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8261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8218</v>
      </c>
      <c r="H1341" t="s">
        <v>8239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8261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8218</v>
      </c>
      <c r="H1342" t="s">
        <v>8239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8261</v>
      </c>
      <c r="O1342" s="5">
        <f t="shared" si="120"/>
        <v>0</v>
      </c>
      <c r="P1342" s="6" t="str">
        <f t="shared" si="121"/>
        <v>NA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8219</v>
      </c>
      <c r="H1343" t="s">
        <v>8240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8261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8218</v>
      </c>
      <c r="H1344" t="s">
        <v>8239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8261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60" x14ac:dyDescent="0.25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8218</v>
      </c>
      <c r="H1345" t="s">
        <v>8239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8261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8223</v>
      </c>
      <c r="H1346" t="s">
        <v>8244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8262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8218</v>
      </c>
      <c r="H1347" t="s">
        <v>8239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8262</v>
      </c>
      <c r="O1347" s="5">
        <f t="shared" ref="O1347:O1410" si="126">E1347/D1347</f>
        <v>1.25</v>
      </c>
      <c r="P1347" s="6">
        <f t="shared" ref="P1347:P1410" si="127">IFERROR(E1347/L1347, "NA")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8218</v>
      </c>
      <c r="H1348" t="s">
        <v>8239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8262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8218</v>
      </c>
      <c r="H1349" t="s">
        <v>8239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8262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8218</v>
      </c>
      <c r="H1350" t="s">
        <v>8239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8262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60" x14ac:dyDescent="0.25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8223</v>
      </c>
      <c r="H1351" t="s">
        <v>8244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8262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8218</v>
      </c>
      <c r="H1352" t="s">
        <v>8239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8262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8218</v>
      </c>
      <c r="H1353" t="s">
        <v>8239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8262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8218</v>
      </c>
      <c r="H1354" t="s">
        <v>8239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8262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8218</v>
      </c>
      <c r="H1355" t="s">
        <v>8239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8262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8219</v>
      </c>
      <c r="H1356" t="s">
        <v>8240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8262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8219</v>
      </c>
      <c r="H1357" t="s">
        <v>8240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8262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8218</v>
      </c>
      <c r="H1358" t="s">
        <v>8239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8262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5" x14ac:dyDescent="0.25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8218</v>
      </c>
      <c r="H1359" t="s">
        <v>8239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8262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8218</v>
      </c>
      <c r="H1360" t="s">
        <v>8239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8262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8218</v>
      </c>
      <c r="H1361" t="s">
        <v>8239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8262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8218</v>
      </c>
      <c r="H1362" t="s">
        <v>8239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8262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8219</v>
      </c>
      <c r="H1363" t="s">
        <v>8240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8262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8218</v>
      </c>
      <c r="H1364" t="s">
        <v>8239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8262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8218</v>
      </c>
      <c r="H1365" t="s">
        <v>8239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8262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8226</v>
      </c>
      <c r="H1366" t="s">
        <v>8246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8264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8218</v>
      </c>
      <c r="H1367" t="s">
        <v>8239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8264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8218</v>
      </c>
      <c r="H1368" t="s">
        <v>8239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8264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8218</v>
      </c>
      <c r="H1369" t="s">
        <v>8239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8264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8218</v>
      </c>
      <c r="H1370" t="s">
        <v>8239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8264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8218</v>
      </c>
      <c r="H1371" t="s">
        <v>8239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8264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8218</v>
      </c>
      <c r="H1372" t="s">
        <v>8239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8264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8218</v>
      </c>
      <c r="H1373" t="s">
        <v>8239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8264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8218</v>
      </c>
      <c r="H1374" t="s">
        <v>8239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8264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8218</v>
      </c>
      <c r="H1375" t="s">
        <v>8239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8264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8218</v>
      </c>
      <c r="H1376" t="s">
        <v>8239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8264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8224</v>
      </c>
      <c r="H1377" t="s">
        <v>8242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8264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8219</v>
      </c>
      <c r="H1378" t="s">
        <v>8240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8264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8218</v>
      </c>
      <c r="H1379" t="s">
        <v>8239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8264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8219</v>
      </c>
      <c r="H1380" t="s">
        <v>8240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8264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0" x14ac:dyDescent="0.25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8218</v>
      </c>
      <c r="H1381" t="s">
        <v>8239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8264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45" x14ac:dyDescent="0.25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8218</v>
      </c>
      <c r="H1382" t="s">
        <v>8239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8264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8218</v>
      </c>
      <c r="H1383" t="s">
        <v>8239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8264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8218</v>
      </c>
      <c r="H1384" t="s">
        <v>8239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8264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8223</v>
      </c>
      <c r="H1385" t="s">
        <v>8244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8264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8218</v>
      </c>
      <c r="H1386" t="s">
        <v>8239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8264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8230</v>
      </c>
      <c r="H1387" t="s">
        <v>8242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8264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8218</v>
      </c>
      <c r="H1388" t="s">
        <v>8239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8264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8218</v>
      </c>
      <c r="H1389" t="s">
        <v>8239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8264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8218</v>
      </c>
      <c r="H1390" t="s">
        <v>8239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8264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8219</v>
      </c>
      <c r="H1391" t="s">
        <v>8240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8264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8218</v>
      </c>
      <c r="H1392" t="s">
        <v>8239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8264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8218</v>
      </c>
      <c r="H1393" t="s">
        <v>8239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8264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8218</v>
      </c>
      <c r="H1394" t="s">
        <v>8239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8264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8218</v>
      </c>
      <c r="H1395" t="s">
        <v>8239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8264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8218</v>
      </c>
      <c r="H1396" t="s">
        <v>8239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8264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8218</v>
      </c>
      <c r="H1397" t="s">
        <v>8239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8264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8218</v>
      </c>
      <c r="H1398" t="s">
        <v>8239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8264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8218</v>
      </c>
      <c r="H1399" t="s">
        <v>8239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8264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8218</v>
      </c>
      <c r="H1400" t="s">
        <v>8239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8264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8218</v>
      </c>
      <c r="H1401" t="s">
        <v>8239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8264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8219</v>
      </c>
      <c r="H1402" t="s">
        <v>8240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8264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8218</v>
      </c>
      <c r="H1403" t="s">
        <v>8239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8264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8219</v>
      </c>
      <c r="H1404" t="s">
        <v>8240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8264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60" x14ac:dyDescent="0.25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8218</v>
      </c>
      <c r="H1405" t="s">
        <v>8239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8264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8219</v>
      </c>
      <c r="H1406" t="s">
        <v>8240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8275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8218</v>
      </c>
      <c r="H1407" t="s">
        <v>8239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8275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8231</v>
      </c>
      <c r="H1408" t="s">
        <v>8242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8275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8218</v>
      </c>
      <c r="H1409" t="s">
        <v>8239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8275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8219</v>
      </c>
      <c r="H1410" t="s">
        <v>8240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8275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8218</v>
      </c>
      <c r="H1411" t="s">
        <v>8239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8275</v>
      </c>
      <c r="O1411" s="5">
        <f t="shared" ref="O1411:O1474" si="132">E1411/D1411</f>
        <v>0</v>
      </c>
      <c r="P1411" s="6" t="str">
        <f t="shared" ref="P1411:P1474" si="133">IFERROR(E1411/L1411, "NA")</f>
        <v>NA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8231</v>
      </c>
      <c r="H1412" t="s">
        <v>8242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8275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8219</v>
      </c>
      <c r="H1413" t="s">
        <v>8240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8275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8218</v>
      </c>
      <c r="H1414" t="s">
        <v>8239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8275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8231</v>
      </c>
      <c r="H1415" t="s">
        <v>8242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8275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8218</v>
      </c>
      <c r="H1416" t="s">
        <v>8239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8275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8218</v>
      </c>
      <c r="H1417" t="s">
        <v>8239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8275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8218</v>
      </c>
      <c r="H1418" t="s">
        <v>8239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8275</v>
      </c>
      <c r="O1418" s="5">
        <f t="shared" si="132"/>
        <v>0</v>
      </c>
      <c r="P1418" s="6" t="str">
        <f t="shared" si="133"/>
        <v>NA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8218</v>
      </c>
      <c r="H1419" t="s">
        <v>8239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8275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0" x14ac:dyDescent="0.25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8221</v>
      </c>
      <c r="H1420" t="s">
        <v>8242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8275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8218</v>
      </c>
      <c r="H1421" t="s">
        <v>8239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8275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8218</v>
      </c>
      <c r="H1422" t="s">
        <v>8239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8275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8229</v>
      </c>
      <c r="H1423" t="s">
        <v>8248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8275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8222</v>
      </c>
      <c r="H1424" t="s">
        <v>8243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8275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8220</v>
      </c>
      <c r="H1425" t="s">
        <v>8241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8275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8218</v>
      </c>
      <c r="H1426" t="s">
        <v>8239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8275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8218</v>
      </c>
      <c r="H1427" t="s">
        <v>8239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8275</v>
      </c>
      <c r="O1427" s="5">
        <f t="shared" si="132"/>
        <v>0</v>
      </c>
      <c r="P1427" s="6" t="str">
        <f t="shared" si="133"/>
        <v>NA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8230</v>
      </c>
      <c r="H1428" t="s">
        <v>8242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8275</v>
      </c>
      <c r="O1428" s="5">
        <f t="shared" si="132"/>
        <v>0</v>
      </c>
      <c r="P1428" s="6" t="str">
        <f t="shared" si="133"/>
        <v>NA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8230</v>
      </c>
      <c r="H1429" t="s">
        <v>8242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8275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8221</v>
      </c>
      <c r="H1430" t="s">
        <v>8242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8275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8218</v>
      </c>
      <c r="H1431" t="s">
        <v>8239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8275</v>
      </c>
      <c r="O1431" s="5">
        <f t="shared" si="132"/>
        <v>0</v>
      </c>
      <c r="P1431" s="6" t="str">
        <f t="shared" si="133"/>
        <v>NA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5" x14ac:dyDescent="0.25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8218</v>
      </c>
      <c r="H1432" t="s">
        <v>8239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8275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60" x14ac:dyDescent="0.25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8218</v>
      </c>
      <c r="H1433" t="s">
        <v>8239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8275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8218</v>
      </c>
      <c r="H1434" t="s">
        <v>8239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8275</v>
      </c>
      <c r="O1434" s="5">
        <f t="shared" si="132"/>
        <v>0</v>
      </c>
      <c r="P1434" s="6" t="str">
        <f t="shared" si="133"/>
        <v>NA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8231</v>
      </c>
      <c r="H1435" t="s">
        <v>8242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8275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8226</v>
      </c>
      <c r="H1436" t="s">
        <v>8246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8275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8231</v>
      </c>
      <c r="H1437" t="s">
        <v>8242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8275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8230</v>
      </c>
      <c r="H1438" t="s">
        <v>8242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8275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8218</v>
      </c>
      <c r="H1439" t="s">
        <v>8239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8275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8226</v>
      </c>
      <c r="H1440" t="s">
        <v>8246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8275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8223</v>
      </c>
      <c r="H1441" t="s">
        <v>8244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8275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60" x14ac:dyDescent="0.25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8231</v>
      </c>
      <c r="H1442" t="s">
        <v>8242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8275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8219</v>
      </c>
      <c r="H1443" t="s">
        <v>8240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8275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8218</v>
      </c>
      <c r="H1444" t="s">
        <v>8239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8275</v>
      </c>
      <c r="O1444" s="5">
        <f t="shared" si="132"/>
        <v>0</v>
      </c>
      <c r="P1444" s="6" t="str">
        <f t="shared" si="133"/>
        <v>NA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8224</v>
      </c>
      <c r="H1445" t="s">
        <v>8242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8275</v>
      </c>
      <c r="O1445" s="5">
        <f t="shared" si="132"/>
        <v>0</v>
      </c>
      <c r="P1445" s="6" t="str">
        <f t="shared" si="133"/>
        <v>NA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8230</v>
      </c>
      <c r="H1446" t="s">
        <v>8242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8275</v>
      </c>
      <c r="O1446" s="5">
        <f t="shared" si="132"/>
        <v>0</v>
      </c>
      <c r="P1446" s="6" t="str">
        <f t="shared" si="133"/>
        <v>NA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8230</v>
      </c>
      <c r="H1447" t="s">
        <v>8242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8275</v>
      </c>
      <c r="O1447" s="5">
        <f t="shared" si="132"/>
        <v>0</v>
      </c>
      <c r="P1447" s="6" t="str">
        <f t="shared" si="133"/>
        <v>NA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8231</v>
      </c>
      <c r="H1448" t="s">
        <v>8242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8275</v>
      </c>
      <c r="O1448" s="5">
        <f t="shared" si="132"/>
        <v>0</v>
      </c>
      <c r="P1448" s="6" t="str">
        <f t="shared" si="133"/>
        <v>NA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8218</v>
      </c>
      <c r="H1449" t="s">
        <v>8239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8275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8220</v>
      </c>
      <c r="H1450" t="s">
        <v>8241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8275</v>
      </c>
      <c r="O1450" s="5">
        <f t="shared" si="132"/>
        <v>0</v>
      </c>
      <c r="P1450" s="6" t="str">
        <f t="shared" si="133"/>
        <v>NA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8218</v>
      </c>
      <c r="H1451" t="s">
        <v>8239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8275</v>
      </c>
      <c r="O1451" s="5">
        <f t="shared" si="132"/>
        <v>0</v>
      </c>
      <c r="P1451" s="6" t="str">
        <f t="shared" si="133"/>
        <v>NA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8218</v>
      </c>
      <c r="H1452" t="s">
        <v>8239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8275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8218</v>
      </c>
      <c r="H1453" t="s">
        <v>8239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8275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8218</v>
      </c>
      <c r="H1454" t="s">
        <v>8239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8275</v>
      </c>
      <c r="O1454" s="5">
        <f t="shared" si="132"/>
        <v>0</v>
      </c>
      <c r="P1454" s="6" t="str">
        <f t="shared" si="133"/>
        <v>NA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8224</v>
      </c>
      <c r="H1455" t="s">
        <v>8242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8275</v>
      </c>
      <c r="O1455" s="5">
        <f t="shared" si="132"/>
        <v>0</v>
      </c>
      <c r="P1455" s="6" t="str">
        <f t="shared" si="133"/>
        <v>NA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8221</v>
      </c>
      <c r="H1456" t="s">
        <v>8242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8275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8218</v>
      </c>
      <c r="H1457" t="s">
        <v>8239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8275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8231</v>
      </c>
      <c r="H1458" t="s">
        <v>8242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8275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8218</v>
      </c>
      <c r="H1459" t="s">
        <v>8239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8275</v>
      </c>
      <c r="O1459" s="5">
        <f t="shared" si="132"/>
        <v>0</v>
      </c>
      <c r="P1459" s="6" t="str">
        <f t="shared" si="133"/>
        <v>NA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8218</v>
      </c>
      <c r="H1460" t="s">
        <v>8239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8275</v>
      </c>
      <c r="O1460" s="5">
        <f t="shared" si="132"/>
        <v>0</v>
      </c>
      <c r="P1460" s="6" t="str">
        <f t="shared" si="133"/>
        <v>NA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8226</v>
      </c>
      <c r="H1461" t="s">
        <v>8246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8275</v>
      </c>
      <c r="O1461" s="5">
        <f t="shared" si="132"/>
        <v>0</v>
      </c>
      <c r="P1461" s="6" t="str">
        <f t="shared" si="133"/>
        <v>NA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8218</v>
      </c>
      <c r="H1462" t="s">
        <v>8239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8275</v>
      </c>
      <c r="O1462" s="5">
        <f t="shared" si="132"/>
        <v>0</v>
      </c>
      <c r="P1462" s="6" t="str">
        <f t="shared" si="133"/>
        <v>NA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8218</v>
      </c>
      <c r="H1463" t="s">
        <v>8239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8218</v>
      </c>
      <c r="H1464" t="s">
        <v>8239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8218</v>
      </c>
      <c r="H1465" t="s">
        <v>8239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8218</v>
      </c>
      <c r="H1466" t="s">
        <v>8239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8218</v>
      </c>
      <c r="H1467" t="s">
        <v>8239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8218</v>
      </c>
      <c r="H1468" t="s">
        <v>8239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8218</v>
      </c>
      <c r="H1469" t="s">
        <v>8239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8218</v>
      </c>
      <c r="H1470" t="s">
        <v>8239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5" x14ac:dyDescent="0.25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8218</v>
      </c>
      <c r="H1471" t="s">
        <v>8239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8218</v>
      </c>
      <c r="H1472" t="s">
        <v>8239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8218</v>
      </c>
      <c r="H1473" t="s">
        <v>8239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8218</v>
      </c>
      <c r="H1474" t="s">
        <v>8239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8218</v>
      </c>
      <c r="H1475" t="s">
        <v>8239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s="5">
        <f t="shared" ref="O1475:O1538" si="138">E1475/D1475</f>
        <v>1.20516</v>
      </c>
      <c r="P1475" s="6">
        <f t="shared" ref="P1475:P1538" si="139">IFERROR(E1475/L1475, "NA")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8218</v>
      </c>
      <c r="H1476" t="s">
        <v>8239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5" x14ac:dyDescent="0.25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8218</v>
      </c>
      <c r="H1477" t="s">
        <v>8239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8218</v>
      </c>
      <c r="H1478" t="s">
        <v>8239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8218</v>
      </c>
      <c r="H1479" t="s">
        <v>8239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8218</v>
      </c>
      <c r="H1480" t="s">
        <v>8239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8218</v>
      </c>
      <c r="H1481" t="s">
        <v>8239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8218</v>
      </c>
      <c r="H1482" t="s">
        <v>8239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8223</v>
      </c>
      <c r="H1483" t="s">
        <v>8244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8263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8218</v>
      </c>
      <c r="H1484" t="s">
        <v>8239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8263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60" x14ac:dyDescent="0.25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8218</v>
      </c>
      <c r="H1485" t="s">
        <v>8239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8263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8218</v>
      </c>
      <c r="H1486" t="s">
        <v>8239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8263</v>
      </c>
      <c r="O1486" s="5">
        <f t="shared" si="138"/>
        <v>0</v>
      </c>
      <c r="P1486" s="6" t="str">
        <f t="shared" si="139"/>
        <v>NA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8218</v>
      </c>
      <c r="H1487" t="s">
        <v>8239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8263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8218</v>
      </c>
      <c r="H1488" t="s">
        <v>8239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8263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8218</v>
      </c>
      <c r="H1489" t="s">
        <v>8239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8263</v>
      </c>
      <c r="O1489" s="5">
        <f t="shared" si="138"/>
        <v>0</v>
      </c>
      <c r="P1489" s="6" t="str">
        <f t="shared" si="139"/>
        <v>NA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8220</v>
      </c>
      <c r="H1490" t="s">
        <v>8241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8263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8218</v>
      </c>
      <c r="H1491" t="s">
        <v>8239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8263</v>
      </c>
      <c r="O1491" s="5">
        <f t="shared" si="138"/>
        <v>0</v>
      </c>
      <c r="P1491" s="6" t="str">
        <f t="shared" si="139"/>
        <v>NA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8218</v>
      </c>
      <c r="H1492" t="s">
        <v>8239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8263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8218</v>
      </c>
      <c r="H1493" t="s">
        <v>8239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8263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8218</v>
      </c>
      <c r="H1494" t="s">
        <v>8239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8263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8218</v>
      </c>
      <c r="H1495" t="s">
        <v>8239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8263</v>
      </c>
      <c r="O1495" s="5">
        <f t="shared" si="138"/>
        <v>0</v>
      </c>
      <c r="P1495" s="6" t="str">
        <f t="shared" si="139"/>
        <v>NA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60" x14ac:dyDescent="0.25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8218</v>
      </c>
      <c r="H1496" t="s">
        <v>8239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8263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8218</v>
      </c>
      <c r="H1497" t="s">
        <v>8239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8263</v>
      </c>
      <c r="O1497" s="5">
        <f t="shared" si="138"/>
        <v>0</v>
      </c>
      <c r="P1497" s="6" t="str">
        <f t="shared" si="139"/>
        <v>NA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8218</v>
      </c>
      <c r="H1498" t="s">
        <v>8239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8263</v>
      </c>
      <c r="O1498" s="5">
        <f t="shared" si="138"/>
        <v>0</v>
      </c>
      <c r="P1498" s="6" t="str">
        <f t="shared" si="139"/>
        <v>NA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8218</v>
      </c>
      <c r="H1499" t="s">
        <v>8239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8263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8218</v>
      </c>
      <c r="H1500" t="s">
        <v>8239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8263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8218</v>
      </c>
      <c r="H1501" t="s">
        <v>8239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8263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8218</v>
      </c>
      <c r="H1502" t="s">
        <v>8239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8263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8223</v>
      </c>
      <c r="H1503" t="s">
        <v>8244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8273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8219</v>
      </c>
      <c r="H1504" t="s">
        <v>8240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8273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8236</v>
      </c>
      <c r="H1505" t="s">
        <v>8242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8273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8219</v>
      </c>
      <c r="H1506" t="s">
        <v>8240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8273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8230</v>
      </c>
      <c r="H1507" t="s">
        <v>8242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8273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8219</v>
      </c>
      <c r="H1508" t="s">
        <v>8240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8273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8218</v>
      </c>
      <c r="H1509" t="s">
        <v>8239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8273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8218</v>
      </c>
      <c r="H1510" t="s">
        <v>8239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8273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8230</v>
      </c>
      <c r="H1511" t="s">
        <v>8242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8273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8219</v>
      </c>
      <c r="H1512" t="s">
        <v>8240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8273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60" x14ac:dyDescent="0.25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8218</v>
      </c>
      <c r="H1513" t="s">
        <v>8239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8273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8218</v>
      </c>
      <c r="H1514" t="s">
        <v>8239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8273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8219</v>
      </c>
      <c r="H1515" t="s">
        <v>8240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8273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8218</v>
      </c>
      <c r="H1516" t="s">
        <v>8239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8273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8228</v>
      </c>
      <c r="H1517" t="s">
        <v>8247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8273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8218</v>
      </c>
      <c r="H1518" t="s">
        <v>8239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8273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8218</v>
      </c>
      <c r="H1519" t="s">
        <v>8239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8273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8218</v>
      </c>
      <c r="H1520" t="s">
        <v>8239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8273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8218</v>
      </c>
      <c r="H1521" t="s">
        <v>8239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8273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8218</v>
      </c>
      <c r="H1522" t="s">
        <v>8239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8273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8218</v>
      </c>
      <c r="H1523" t="s">
        <v>8239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8273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8218</v>
      </c>
      <c r="H1524" t="s">
        <v>8239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8273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8218</v>
      </c>
      <c r="H1525" t="s">
        <v>8239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8273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8229</v>
      </c>
      <c r="H1526" t="s">
        <v>8248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8273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8218</v>
      </c>
      <c r="H1527" t="s">
        <v>8239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8273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8218</v>
      </c>
      <c r="H1528" t="s">
        <v>8239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8273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8218</v>
      </c>
      <c r="H1529" t="s">
        <v>8239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8273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0" x14ac:dyDescent="0.25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8218</v>
      </c>
      <c r="H1530" t="s">
        <v>8239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8273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8218</v>
      </c>
      <c r="H1531" t="s">
        <v>8239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8273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8218</v>
      </c>
      <c r="H1532" t="s">
        <v>8239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8273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60" x14ac:dyDescent="0.25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8218</v>
      </c>
      <c r="H1533" t="s">
        <v>8239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8273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8220</v>
      </c>
      <c r="H1534" t="s">
        <v>8241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8273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8218</v>
      </c>
      <c r="H1535" t="s">
        <v>8239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8273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8218</v>
      </c>
      <c r="H1536" t="s">
        <v>8239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8273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60" x14ac:dyDescent="0.25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8218</v>
      </c>
      <c r="H1537" t="s">
        <v>8239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8273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8218</v>
      </c>
      <c r="H1538" t="s">
        <v>8239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8273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8230</v>
      </c>
      <c r="H1539" t="s">
        <v>8242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8273</v>
      </c>
      <c r="O1539" s="5">
        <f t="shared" ref="O1539:O1602" si="144">E1539/D1539</f>
        <v>1.7989999999999999</v>
      </c>
      <c r="P1539" s="6">
        <f t="shared" ref="P1539:P1602" si="145">IFERROR(E1539/L1539, "NA")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8218</v>
      </c>
      <c r="H1540" t="s">
        <v>8239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8273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8218</v>
      </c>
      <c r="H1541" t="s">
        <v>8239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8273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60" x14ac:dyDescent="0.25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8218</v>
      </c>
      <c r="H1542" t="s">
        <v>8239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8273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8218</v>
      </c>
      <c r="H1543" t="s">
        <v>8239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8277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8223</v>
      </c>
      <c r="H1544" t="s">
        <v>8244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8277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8218</v>
      </c>
      <c r="H1545" t="s">
        <v>8239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8277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8218</v>
      </c>
      <c r="H1546" t="s">
        <v>8239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8277</v>
      </c>
      <c r="O1546" s="5">
        <f t="shared" si="144"/>
        <v>0</v>
      </c>
      <c r="P1546" s="6" t="str">
        <f t="shared" si="145"/>
        <v>NA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8218</v>
      </c>
      <c r="H1547" t="s">
        <v>8239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8277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8219</v>
      </c>
      <c r="H1548" t="s">
        <v>8240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8277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8218</v>
      </c>
      <c r="H1549" t="s">
        <v>8239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8277</v>
      </c>
      <c r="O1549" s="5">
        <f t="shared" si="144"/>
        <v>0</v>
      </c>
      <c r="P1549" s="6" t="str">
        <f t="shared" si="145"/>
        <v>NA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8218</v>
      </c>
      <c r="H1550" t="s">
        <v>8239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8277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5" x14ac:dyDescent="0.25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8218</v>
      </c>
      <c r="H1551" t="s">
        <v>8239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8277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8219</v>
      </c>
      <c r="H1552" t="s">
        <v>8240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8277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8218</v>
      </c>
      <c r="H1553" t="s">
        <v>8239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8277</v>
      </c>
      <c r="O1553" s="5">
        <f t="shared" si="144"/>
        <v>0</v>
      </c>
      <c r="P1553" s="6" t="str">
        <f t="shared" si="145"/>
        <v>NA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8218</v>
      </c>
      <c r="H1554" t="s">
        <v>8239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8277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8218</v>
      </c>
      <c r="H1555" t="s">
        <v>8239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8277</v>
      </c>
      <c r="O1555" s="5">
        <f t="shared" si="144"/>
        <v>0</v>
      </c>
      <c r="P1555" s="6" t="str">
        <f t="shared" si="145"/>
        <v>NA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8220</v>
      </c>
      <c r="H1556" t="s">
        <v>8241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8277</v>
      </c>
      <c r="O1556" s="5">
        <f t="shared" si="144"/>
        <v>0</v>
      </c>
      <c r="P1556" s="6" t="str">
        <f t="shared" si="145"/>
        <v>NA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8218</v>
      </c>
      <c r="H1557" t="s">
        <v>8239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8277</v>
      </c>
      <c r="O1557" s="5">
        <f t="shared" si="144"/>
        <v>0</v>
      </c>
      <c r="P1557" s="6" t="str">
        <f t="shared" si="145"/>
        <v>NA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8223</v>
      </c>
      <c r="H1558" t="s">
        <v>8244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8277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8218</v>
      </c>
      <c r="H1559" t="s">
        <v>8239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8277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8219</v>
      </c>
      <c r="H1560" t="s">
        <v>8240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8277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8218</v>
      </c>
      <c r="H1561" t="s">
        <v>8239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8277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60" x14ac:dyDescent="0.25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8218</v>
      </c>
      <c r="H1562" t="s">
        <v>8239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8277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8218</v>
      </c>
      <c r="H1563" t="s">
        <v>8239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60" x14ac:dyDescent="0.25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8218</v>
      </c>
      <c r="H1564" t="s">
        <v>8239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s="5">
        <f t="shared" si="144"/>
        <v>0</v>
      </c>
      <c r="P1564" s="6" t="str">
        <f t="shared" si="145"/>
        <v>NA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8219</v>
      </c>
      <c r="H1565" t="s">
        <v>8240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8218</v>
      </c>
      <c r="H1566" t="s">
        <v>8239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8218</v>
      </c>
      <c r="H1567" t="s">
        <v>8239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8218</v>
      </c>
      <c r="H1568" t="s">
        <v>8239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8218</v>
      </c>
      <c r="H1569" t="s">
        <v>8239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8218</v>
      </c>
      <c r="H1570" t="s">
        <v>8239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8218</v>
      </c>
      <c r="H1571" t="s">
        <v>8239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s="5">
        <f t="shared" si="144"/>
        <v>0</v>
      </c>
      <c r="P1571" s="6" t="str">
        <f t="shared" si="145"/>
        <v>NA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8218</v>
      </c>
      <c r="H1572" t="s">
        <v>8239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8219</v>
      </c>
      <c r="H1573" t="s">
        <v>8240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60" x14ac:dyDescent="0.25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8219</v>
      </c>
      <c r="H1574" t="s">
        <v>8240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8223</v>
      </c>
      <c r="H1575" t="s">
        <v>8244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8218</v>
      </c>
      <c r="H1576" t="s">
        <v>8239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8218</v>
      </c>
      <c r="H1577" t="s">
        <v>8239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45" x14ac:dyDescent="0.25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8218</v>
      </c>
      <c r="H1578" t="s">
        <v>8239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8218</v>
      </c>
      <c r="H1579" t="s">
        <v>8239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0" x14ac:dyDescent="0.25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8218</v>
      </c>
      <c r="H1580" t="s">
        <v>8239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8218</v>
      </c>
      <c r="H1581" t="s">
        <v>8239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8218</v>
      </c>
      <c r="H1582" t="s">
        <v>8239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s="5">
        <f t="shared" si="144"/>
        <v>0</v>
      </c>
      <c r="P1582" s="6" t="str">
        <f t="shared" si="145"/>
        <v>NA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60" x14ac:dyDescent="0.25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8219</v>
      </c>
      <c r="H1583" t="s">
        <v>8240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8279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8218</v>
      </c>
      <c r="H1584" t="s">
        <v>8239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8279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8219</v>
      </c>
      <c r="H1585" t="s">
        <v>8240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8279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8218</v>
      </c>
      <c r="H1586" t="s">
        <v>8239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8279</v>
      </c>
      <c r="O1586" s="5">
        <f t="shared" si="144"/>
        <v>0</v>
      </c>
      <c r="P1586" s="6" t="str">
        <f t="shared" si="145"/>
        <v>NA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8223</v>
      </c>
      <c r="H1587" t="s">
        <v>8244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8279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8218</v>
      </c>
      <c r="H1588" t="s">
        <v>8239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8279</v>
      </c>
      <c r="O1588" s="5">
        <f t="shared" si="144"/>
        <v>0</v>
      </c>
      <c r="P1588" s="6" t="str">
        <f t="shared" si="145"/>
        <v>NA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8218</v>
      </c>
      <c r="H1589" t="s">
        <v>8239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8279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8218</v>
      </c>
      <c r="H1590" t="s">
        <v>8239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8279</v>
      </c>
      <c r="O1590" s="5">
        <f t="shared" si="144"/>
        <v>0</v>
      </c>
      <c r="P1590" s="6" t="str">
        <f t="shared" si="145"/>
        <v>NA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8218</v>
      </c>
      <c r="H1591" t="s">
        <v>8239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8279</v>
      </c>
      <c r="O1591" s="5">
        <f t="shared" si="144"/>
        <v>0</v>
      </c>
      <c r="P1591" s="6" t="str">
        <f t="shared" si="145"/>
        <v>NA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8231</v>
      </c>
      <c r="H1592" t="s">
        <v>8242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8279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8219</v>
      </c>
      <c r="H1593" t="s">
        <v>8240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8279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8218</v>
      </c>
      <c r="H1594" t="s">
        <v>8239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8279</v>
      </c>
      <c r="O1594" s="5">
        <f t="shared" si="144"/>
        <v>0</v>
      </c>
      <c r="P1594" s="6" t="str">
        <f t="shared" si="145"/>
        <v>NA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8218</v>
      </c>
      <c r="H1595" t="s">
        <v>8239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8279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8218</v>
      </c>
      <c r="H1596" t="s">
        <v>8239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8279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5" x14ac:dyDescent="0.25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8218</v>
      </c>
      <c r="H1597" t="s">
        <v>8239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8279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5" x14ac:dyDescent="0.25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8219</v>
      </c>
      <c r="H1598" t="s">
        <v>8240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8279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8218</v>
      </c>
      <c r="H1599" t="s">
        <v>8239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8279</v>
      </c>
      <c r="O1599" s="5">
        <f t="shared" si="144"/>
        <v>0</v>
      </c>
      <c r="P1599" s="6" t="str">
        <f t="shared" si="145"/>
        <v>NA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8218</v>
      </c>
      <c r="H1600" t="s">
        <v>8239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8279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8219</v>
      </c>
      <c r="H1601" t="s">
        <v>8240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8279</v>
      </c>
      <c r="O1601" s="5">
        <f t="shared" si="144"/>
        <v>0</v>
      </c>
      <c r="P1601" s="6" t="str">
        <f t="shared" si="145"/>
        <v>NA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8218</v>
      </c>
      <c r="H1602" t="s">
        <v>8239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8279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8218</v>
      </c>
      <c r="H1603" t="s">
        <v>8239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8264</v>
      </c>
      <c r="O1603" s="5">
        <f t="shared" ref="O1603:O1666" si="150">E1603/D1603</f>
        <v>1.082492</v>
      </c>
      <c r="P1603" s="6">
        <f t="shared" ref="P1603:P1666" si="151">IFERROR(E1603/L1603, "NA")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8218</v>
      </c>
      <c r="H1604" t="s">
        <v>8239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8264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8218</v>
      </c>
      <c r="H1605" t="s">
        <v>8239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8264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8218</v>
      </c>
      <c r="H1606" t="s">
        <v>8239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8264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60" x14ac:dyDescent="0.25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8218</v>
      </c>
      <c r="H1607" t="s">
        <v>8239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8264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8218</v>
      </c>
      <c r="H1608" t="s">
        <v>8239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8264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8218</v>
      </c>
      <c r="H1609" t="s">
        <v>8239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8264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8218</v>
      </c>
      <c r="H1610" t="s">
        <v>8239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8264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5" x14ac:dyDescent="0.25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8218</v>
      </c>
      <c r="H1611" t="s">
        <v>8239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8264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8218</v>
      </c>
      <c r="H1612" t="s">
        <v>8239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8264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8218</v>
      </c>
      <c r="H1613" t="s">
        <v>8239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8264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8218</v>
      </c>
      <c r="H1614" t="s">
        <v>8239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8264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8218</v>
      </c>
      <c r="H1615" t="s">
        <v>8239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8264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8218</v>
      </c>
      <c r="H1616" t="s">
        <v>8239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8264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8218</v>
      </c>
      <c r="H1617" t="s">
        <v>8239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8264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8218</v>
      </c>
      <c r="H1618" t="s">
        <v>8239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8264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8218</v>
      </c>
      <c r="H1619" t="s">
        <v>8239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8264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8218</v>
      </c>
      <c r="H1620" t="s">
        <v>8239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8264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8218</v>
      </c>
      <c r="H1621" t="s">
        <v>8239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8264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0" x14ac:dyDescent="0.25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8218</v>
      </c>
      <c r="H1622" t="s">
        <v>8239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8264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8218</v>
      </c>
      <c r="H1623" t="s">
        <v>8239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8264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8218</v>
      </c>
      <c r="H1624" t="s">
        <v>8239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8264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8219</v>
      </c>
      <c r="H1625" t="s">
        <v>8240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8264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8218</v>
      </c>
      <c r="H1626" t="s">
        <v>8239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8264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8218</v>
      </c>
      <c r="H1627" t="s">
        <v>8239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8264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8218</v>
      </c>
      <c r="H1628" t="s">
        <v>8239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8264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8218</v>
      </c>
      <c r="H1629" t="s">
        <v>8239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8264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8218</v>
      </c>
      <c r="H1630" t="s">
        <v>8239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8264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8218</v>
      </c>
      <c r="H1631" t="s">
        <v>8239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8264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8218</v>
      </c>
      <c r="H1632" t="s">
        <v>8239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8264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8218</v>
      </c>
      <c r="H1633" t="s">
        <v>8239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8264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8218</v>
      </c>
      <c r="H1634" t="s">
        <v>8239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8264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60" x14ac:dyDescent="0.25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8218</v>
      </c>
      <c r="H1635" t="s">
        <v>8239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8264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8218</v>
      </c>
      <c r="H1636" t="s">
        <v>8239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8264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8218</v>
      </c>
      <c r="H1637" t="s">
        <v>8239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8264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8218</v>
      </c>
      <c r="H1638" t="s">
        <v>8239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8264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8218</v>
      </c>
      <c r="H1639" t="s">
        <v>8239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8264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0" x14ac:dyDescent="0.25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8218</v>
      </c>
      <c r="H1640" t="s">
        <v>8239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8264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8218</v>
      </c>
      <c r="H1641" t="s">
        <v>8239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8264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8218</v>
      </c>
      <c r="H1642" t="s">
        <v>8239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8264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8218</v>
      </c>
      <c r="H1643" t="s">
        <v>8239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8280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8218</v>
      </c>
      <c r="H1644" t="s">
        <v>8239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8280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8218</v>
      </c>
      <c r="H1645" t="s">
        <v>8239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8280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8218</v>
      </c>
      <c r="H1646" t="s">
        <v>8239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8280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5" x14ac:dyDescent="0.25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8218</v>
      </c>
      <c r="H1647" t="s">
        <v>8239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8280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60" x14ac:dyDescent="0.25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8219</v>
      </c>
      <c r="H1648" t="s">
        <v>8240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8280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5" x14ac:dyDescent="0.25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8218</v>
      </c>
      <c r="H1649" t="s">
        <v>8239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8280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8218</v>
      </c>
      <c r="H1650" t="s">
        <v>8239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8280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8218</v>
      </c>
      <c r="H1651" t="s">
        <v>8239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8280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8218</v>
      </c>
      <c r="H1652" t="s">
        <v>8239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8280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8218</v>
      </c>
      <c r="H1653" t="s">
        <v>8239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8280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8218</v>
      </c>
      <c r="H1654" t="s">
        <v>8239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8280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8218</v>
      </c>
      <c r="H1655" t="s">
        <v>8239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8280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8218</v>
      </c>
      <c r="H1656" t="s">
        <v>8239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8280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8218</v>
      </c>
      <c r="H1657" t="s">
        <v>8239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8280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8218</v>
      </c>
      <c r="H1658" t="s">
        <v>8239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8280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8218</v>
      </c>
      <c r="H1659" t="s">
        <v>8239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8280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8218</v>
      </c>
      <c r="H1660" t="s">
        <v>8239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8280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8219</v>
      </c>
      <c r="H1661" t="s">
        <v>8240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8280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8231</v>
      </c>
      <c r="H1662" t="s">
        <v>8242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8280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8233</v>
      </c>
      <c r="H1663" t="s">
        <v>8242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8280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8218</v>
      </c>
      <c r="H1664" t="s">
        <v>8239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8280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8218</v>
      </c>
      <c r="H1665" t="s">
        <v>8239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8280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8218</v>
      </c>
      <c r="H1666" t="s">
        <v>8239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8280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8218</v>
      </c>
      <c r="H1667" t="s">
        <v>8239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8280</v>
      </c>
      <c r="O1667" s="5">
        <f t="shared" ref="O1667:O1730" si="156">E1667/D1667</f>
        <v>1.1945714285714286</v>
      </c>
      <c r="P1667" s="6">
        <f t="shared" ref="P1667:P1730" si="157">IFERROR(E1667/L1667, "NA")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8218</v>
      </c>
      <c r="H1668" t="s">
        <v>8239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8280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8218</v>
      </c>
      <c r="H1669" t="s">
        <v>8239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8280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8218</v>
      </c>
      <c r="H1670" t="s">
        <v>8239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8280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8218</v>
      </c>
      <c r="H1671" t="s">
        <v>8239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8280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8218</v>
      </c>
      <c r="H1672" t="s">
        <v>8239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8280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8218</v>
      </c>
      <c r="H1673" t="s">
        <v>8239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8280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8218</v>
      </c>
      <c r="H1674" t="s">
        <v>8239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8280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8218</v>
      </c>
      <c r="H1675" t="s">
        <v>8239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8280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8218</v>
      </c>
      <c r="H1676" t="s">
        <v>8239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8280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8218</v>
      </c>
      <c r="H1677" t="s">
        <v>8239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8280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8218</v>
      </c>
      <c r="H1678" t="s">
        <v>8239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8280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8221</v>
      </c>
      <c r="H1679" t="s">
        <v>8242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8280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8218</v>
      </c>
      <c r="H1680" t="s">
        <v>8239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8280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8218</v>
      </c>
      <c r="H1681" t="s">
        <v>8239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8280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8218</v>
      </c>
      <c r="H1682" t="s">
        <v>8239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8280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8218</v>
      </c>
      <c r="H1683" t="s">
        <v>8239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8218</v>
      </c>
      <c r="H1684" t="s">
        <v>8239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s="5">
        <f t="shared" si="156"/>
        <v>0</v>
      </c>
      <c r="P1684" s="6" t="str">
        <f t="shared" si="157"/>
        <v>NA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8224</v>
      </c>
      <c r="H1685" t="s">
        <v>8242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8218</v>
      </c>
      <c r="H1686" t="s">
        <v>8239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8218</v>
      </c>
      <c r="H1687" t="s">
        <v>8239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8223</v>
      </c>
      <c r="H1688" t="s">
        <v>8244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8218</v>
      </c>
      <c r="H1689" t="s">
        <v>8239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8218</v>
      </c>
      <c r="H1690" t="s">
        <v>8239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8218</v>
      </c>
      <c r="H1691" t="s">
        <v>8239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8218</v>
      </c>
      <c r="H1692" t="s">
        <v>8239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8218</v>
      </c>
      <c r="H1693" t="s">
        <v>8239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8218</v>
      </c>
      <c r="H1694" t="s">
        <v>8239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8219</v>
      </c>
      <c r="H1695" t="s">
        <v>8240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8218</v>
      </c>
      <c r="H1696" t="s">
        <v>8239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8218</v>
      </c>
      <c r="H1697" t="s">
        <v>8239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8218</v>
      </c>
      <c r="H1698" t="s">
        <v>8239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s="5">
        <f t="shared" si="156"/>
        <v>0</v>
      </c>
      <c r="P1698" s="6" t="str">
        <f t="shared" si="157"/>
        <v>NA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8218</v>
      </c>
      <c r="H1699" t="s">
        <v>8239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8218</v>
      </c>
      <c r="H1700" t="s">
        <v>8239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s="5">
        <f t="shared" si="156"/>
        <v>0</v>
      </c>
      <c r="P1700" s="6" t="str">
        <f t="shared" si="157"/>
        <v>NA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8218</v>
      </c>
      <c r="H1701" t="s">
        <v>8239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8218</v>
      </c>
      <c r="H1702" t="s">
        <v>8239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8218</v>
      </c>
      <c r="H1703" t="s">
        <v>8239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8218</v>
      </c>
      <c r="H1704" t="s">
        <v>8239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8218</v>
      </c>
      <c r="H1705" t="s">
        <v>8239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5" x14ac:dyDescent="0.25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8218</v>
      </c>
      <c r="H1706" t="s">
        <v>8239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8218</v>
      </c>
      <c r="H1707" t="s">
        <v>8239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s="5">
        <f t="shared" si="156"/>
        <v>0</v>
      </c>
      <c r="P1707" s="6" t="str">
        <f t="shared" si="157"/>
        <v>NA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8230</v>
      </c>
      <c r="H1708" t="s">
        <v>8242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s="5">
        <f t="shared" si="156"/>
        <v>0</v>
      </c>
      <c r="P1708" s="6" t="str">
        <f t="shared" si="157"/>
        <v>NA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8218</v>
      </c>
      <c r="H1709" t="s">
        <v>8239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8218</v>
      </c>
      <c r="H1710" t="s">
        <v>8239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s="5">
        <f t="shared" si="156"/>
        <v>0</v>
      </c>
      <c r="P1710" s="6" t="str">
        <f t="shared" si="157"/>
        <v>NA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8218</v>
      </c>
      <c r="H1711" t="s">
        <v>8239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8230</v>
      </c>
      <c r="H1712" t="s">
        <v>8242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8218</v>
      </c>
      <c r="H1713" t="s">
        <v>8239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8218</v>
      </c>
      <c r="H1714" t="s">
        <v>8239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s="5">
        <f t="shared" si="156"/>
        <v>0</v>
      </c>
      <c r="P1714" s="6" t="str">
        <f t="shared" si="157"/>
        <v>NA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8218</v>
      </c>
      <c r="H1715" t="s">
        <v>8239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8218</v>
      </c>
      <c r="H1716" t="s">
        <v>8239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8218</v>
      </c>
      <c r="H1717" t="s">
        <v>8239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8218</v>
      </c>
      <c r="H1718" t="s">
        <v>8239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5" x14ac:dyDescent="0.25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8218</v>
      </c>
      <c r="H1719" t="s">
        <v>8239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8218</v>
      </c>
      <c r="H1720" t="s">
        <v>8239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8218</v>
      </c>
      <c r="H1721" t="s">
        <v>8239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8218</v>
      </c>
      <c r="H1722" t="s">
        <v>8239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8218</v>
      </c>
      <c r="H1723" t="s">
        <v>8239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s="5">
        <f t="shared" si="156"/>
        <v>0</v>
      </c>
      <c r="P1723" s="6" t="str">
        <f t="shared" si="157"/>
        <v>NA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8218</v>
      </c>
      <c r="H1724" t="s">
        <v>8239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8218</v>
      </c>
      <c r="H1725" t="s">
        <v>8239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8218</v>
      </c>
      <c r="H1726" t="s">
        <v>8239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8218</v>
      </c>
      <c r="H1727" t="s">
        <v>8239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8218</v>
      </c>
      <c r="H1728" t="s">
        <v>8239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8219</v>
      </c>
      <c r="H1729" t="s">
        <v>8240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8218</v>
      </c>
      <c r="H1730" t="s">
        <v>8239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8218</v>
      </c>
      <c r="H1731" t="s">
        <v>8239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s="5">
        <f t="shared" ref="O1731:O1794" si="162">E1731/D1731</f>
        <v>0</v>
      </c>
      <c r="P1731" s="6" t="str">
        <f t="shared" ref="P1731:P1794" si="163">IFERROR(E1731/L1731, "NA")</f>
        <v>NA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8218</v>
      </c>
      <c r="H1732" t="s">
        <v>8239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s="5">
        <f t="shared" si="162"/>
        <v>0</v>
      </c>
      <c r="P1732" s="6" t="str">
        <f t="shared" si="163"/>
        <v>NA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0" x14ac:dyDescent="0.25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8218</v>
      </c>
      <c r="H1733" t="s">
        <v>8239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s="5">
        <f t="shared" si="162"/>
        <v>0</v>
      </c>
      <c r="P1733" s="6" t="str">
        <f t="shared" si="163"/>
        <v>NA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8218</v>
      </c>
      <c r="H1734" t="s">
        <v>8239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s="5">
        <f t="shared" si="162"/>
        <v>0</v>
      </c>
      <c r="P1734" s="6" t="str">
        <f t="shared" si="163"/>
        <v>NA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8218</v>
      </c>
      <c r="H1735" t="s">
        <v>8239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s="5">
        <f t="shared" si="162"/>
        <v>0</v>
      </c>
      <c r="P1735" s="6" t="str">
        <f t="shared" si="163"/>
        <v>NA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8218</v>
      </c>
      <c r="H1736" t="s">
        <v>8239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8218</v>
      </c>
      <c r="H1737" t="s">
        <v>8239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45" x14ac:dyDescent="0.25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8218</v>
      </c>
      <c r="H1738" t="s">
        <v>8239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8218</v>
      </c>
      <c r="H1739" t="s">
        <v>8239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45" x14ac:dyDescent="0.25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8218</v>
      </c>
      <c r="H1740" t="s">
        <v>8239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8218</v>
      </c>
      <c r="H1741" t="s">
        <v>8239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8218</v>
      </c>
      <c r="H1742" t="s">
        <v>8239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s="5">
        <f t="shared" si="162"/>
        <v>0</v>
      </c>
      <c r="P1742" s="6" t="str">
        <f t="shared" si="163"/>
        <v>NA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45" x14ac:dyDescent="0.25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8219</v>
      </c>
      <c r="H1743" t="s">
        <v>8240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8273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8218</v>
      </c>
      <c r="H1744" t="s">
        <v>8239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8273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8218</v>
      </c>
      <c r="H1745" t="s">
        <v>8239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8273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8219</v>
      </c>
      <c r="H1746" t="s">
        <v>8240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8273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8218</v>
      </c>
      <c r="H1747" t="s">
        <v>8239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8273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8218</v>
      </c>
      <c r="H1748" t="s">
        <v>8239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8273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8219</v>
      </c>
      <c r="H1749" t="s">
        <v>8240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8273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8223</v>
      </c>
      <c r="H1750" t="s">
        <v>8244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8273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8237</v>
      </c>
      <c r="H1751" t="s">
        <v>8242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8273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8218</v>
      </c>
      <c r="H1752" t="s">
        <v>8239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8273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8218</v>
      </c>
      <c r="H1753" t="s">
        <v>8239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8273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8219</v>
      </c>
      <c r="H1754" t="s">
        <v>8240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8273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8226</v>
      </c>
      <c r="H1755" t="s">
        <v>8246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8273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8223</v>
      </c>
      <c r="H1756" t="s">
        <v>8244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8273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8218</v>
      </c>
      <c r="H1757" t="s">
        <v>8239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8273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8218</v>
      </c>
      <c r="H1758" t="s">
        <v>8239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8273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8218</v>
      </c>
      <c r="H1759" t="s">
        <v>8239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8273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8218</v>
      </c>
      <c r="H1760" t="s">
        <v>8239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8273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8218</v>
      </c>
      <c r="H1761" t="s">
        <v>8239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8273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8218</v>
      </c>
      <c r="H1762" t="s">
        <v>8239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8273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8219</v>
      </c>
      <c r="H1763" t="s">
        <v>8240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8273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8218</v>
      </c>
      <c r="H1764" t="s">
        <v>8239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8273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8218</v>
      </c>
      <c r="H1765" t="s">
        <v>8239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8273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8219</v>
      </c>
      <c r="H1766" t="s">
        <v>8240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8273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8218</v>
      </c>
      <c r="H1767" t="s">
        <v>8239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8273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8220</v>
      </c>
      <c r="H1768" t="s">
        <v>8241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8273</v>
      </c>
      <c r="O1768" s="5">
        <f t="shared" si="162"/>
        <v>0</v>
      </c>
      <c r="P1768" s="6" t="str">
        <f t="shared" si="163"/>
        <v>NA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8218</v>
      </c>
      <c r="H1769" t="s">
        <v>8239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8273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8218</v>
      </c>
      <c r="H1770" t="s">
        <v>8239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8273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8218</v>
      </c>
      <c r="H1771" t="s">
        <v>8239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8273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8218</v>
      </c>
      <c r="H1772" t="s">
        <v>8239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8273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8219</v>
      </c>
      <c r="H1773" t="s">
        <v>8240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8273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5" x14ac:dyDescent="0.25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8219</v>
      </c>
      <c r="H1774" t="s">
        <v>8240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8273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8218</v>
      </c>
      <c r="H1775" t="s">
        <v>8239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8273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8218</v>
      </c>
      <c r="H1776" t="s">
        <v>8239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8273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8218</v>
      </c>
      <c r="H1777" t="s">
        <v>8239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8273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5" x14ac:dyDescent="0.25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8219</v>
      </c>
      <c r="H1778" t="s">
        <v>8240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8273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8227</v>
      </c>
      <c r="H1779" t="s">
        <v>8242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8273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8218</v>
      </c>
      <c r="H1780" t="s">
        <v>8239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8273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8218</v>
      </c>
      <c r="H1781" t="s">
        <v>8239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8273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8218</v>
      </c>
      <c r="H1782" t="s">
        <v>8239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8273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60" x14ac:dyDescent="0.25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8218</v>
      </c>
      <c r="H1783" t="s">
        <v>8239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8273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8218</v>
      </c>
      <c r="H1784" t="s">
        <v>8239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8273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8218</v>
      </c>
      <c r="H1785" t="s">
        <v>8239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8273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8218</v>
      </c>
      <c r="H1786" t="s">
        <v>8239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8273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8218</v>
      </c>
      <c r="H1787" t="s">
        <v>8239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8273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8227</v>
      </c>
      <c r="H1788" t="s">
        <v>8242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8273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8218</v>
      </c>
      <c r="H1789" t="s">
        <v>8239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8273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8219</v>
      </c>
      <c r="H1790" t="s">
        <v>8240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8273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8218</v>
      </c>
      <c r="H1791" t="s">
        <v>8239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8273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8218</v>
      </c>
      <c r="H1792" t="s">
        <v>8239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8273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45" x14ac:dyDescent="0.25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8219</v>
      </c>
      <c r="H1793" t="s">
        <v>8240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8273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8218</v>
      </c>
      <c r="H1794" t="s">
        <v>8239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8273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8220</v>
      </c>
      <c r="H1795" t="s">
        <v>8241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8273</v>
      </c>
      <c r="O1795" s="5">
        <f t="shared" ref="O1795:O1858" si="168">E1795/D1795</f>
        <v>1.3333333333333334E-2</v>
      </c>
      <c r="P1795" s="6">
        <f t="shared" ref="P1795:P1858" si="169">IFERROR(E1795/L1795, "NA")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8218</v>
      </c>
      <c r="H1796" t="s">
        <v>8239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8273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8230</v>
      </c>
      <c r="H1797" t="s">
        <v>8242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8273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8219</v>
      </c>
      <c r="H1798" t="s">
        <v>8240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8273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8218</v>
      </c>
      <c r="H1799" t="s">
        <v>8239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8273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8218</v>
      </c>
      <c r="H1800" t="s">
        <v>8239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8273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8219</v>
      </c>
      <c r="H1801" t="s">
        <v>8240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8273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8219</v>
      </c>
      <c r="H1802" t="s">
        <v>8240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8273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8219</v>
      </c>
      <c r="H1803" t="s">
        <v>8240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8273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8230</v>
      </c>
      <c r="H1804" t="s">
        <v>8242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8273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8218</v>
      </c>
      <c r="H1805" t="s">
        <v>8239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8273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5" x14ac:dyDescent="0.25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8218</v>
      </c>
      <c r="H1806" t="s">
        <v>8239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8273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8230</v>
      </c>
      <c r="H1807" t="s">
        <v>8242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8273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8219</v>
      </c>
      <c r="H1808" t="s">
        <v>8240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8273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8218</v>
      </c>
      <c r="H1809" t="s">
        <v>8239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8273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8218</v>
      </c>
      <c r="H1810" t="s">
        <v>8239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8273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8223</v>
      </c>
      <c r="H1811" t="s">
        <v>8244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8273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8218</v>
      </c>
      <c r="H1812" t="s">
        <v>8239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8273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8218</v>
      </c>
      <c r="H1813" t="s">
        <v>8239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8273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8219</v>
      </c>
      <c r="H1814" t="s">
        <v>8240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8273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8219</v>
      </c>
      <c r="H1815" t="s">
        <v>8240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8273</v>
      </c>
      <c r="O1815" s="5">
        <f t="shared" si="168"/>
        <v>0</v>
      </c>
      <c r="P1815" s="6" t="str">
        <f t="shared" si="169"/>
        <v>NA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8219</v>
      </c>
      <c r="H1816" t="s">
        <v>8240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8273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8218</v>
      </c>
      <c r="H1817" t="s">
        <v>8239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8273</v>
      </c>
      <c r="O1817" s="5">
        <f t="shared" si="168"/>
        <v>0</v>
      </c>
      <c r="P1817" s="6" t="str">
        <f t="shared" si="169"/>
        <v>NA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5" x14ac:dyDescent="0.25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8234</v>
      </c>
      <c r="H1818" t="s">
        <v>8250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8273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8218</v>
      </c>
      <c r="H1819" t="s">
        <v>8239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8273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8218</v>
      </c>
      <c r="H1820" t="s">
        <v>8239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8273</v>
      </c>
      <c r="O1820" s="5">
        <f t="shared" si="168"/>
        <v>0</v>
      </c>
      <c r="P1820" s="6" t="str">
        <f t="shared" si="169"/>
        <v>NA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8218</v>
      </c>
      <c r="H1821" t="s">
        <v>8239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8273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8218</v>
      </c>
      <c r="H1822" t="s">
        <v>8239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8273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8218</v>
      </c>
      <c r="H1823" t="s">
        <v>8239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8264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8223</v>
      </c>
      <c r="H1824" t="s">
        <v>8244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8264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8218</v>
      </c>
      <c r="H1825" t="s">
        <v>8239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8264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8218</v>
      </c>
      <c r="H1826" t="s">
        <v>8239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8264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8218</v>
      </c>
      <c r="H1827" t="s">
        <v>8239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8264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8218</v>
      </c>
      <c r="H1828" t="s">
        <v>8239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8264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8218</v>
      </c>
      <c r="H1829" t="s">
        <v>8239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8264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8218</v>
      </c>
      <c r="H1830" t="s">
        <v>8239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8264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8218</v>
      </c>
      <c r="H1831" t="s">
        <v>8239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8264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8218</v>
      </c>
      <c r="H1832" t="s">
        <v>8239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8264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8218</v>
      </c>
      <c r="H1833" t="s">
        <v>8239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8264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8218</v>
      </c>
      <c r="H1834" t="s">
        <v>8239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8264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8218</v>
      </c>
      <c r="H1835" t="s">
        <v>8239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8264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8218</v>
      </c>
      <c r="H1836" t="s">
        <v>8239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8264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8219</v>
      </c>
      <c r="H1837" t="s">
        <v>8240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8264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8218</v>
      </c>
      <c r="H1838" t="s">
        <v>8239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8264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8218</v>
      </c>
      <c r="H1839" t="s">
        <v>8239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8264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8218</v>
      </c>
      <c r="H1840" t="s">
        <v>8239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8264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8218</v>
      </c>
      <c r="H1841" t="s">
        <v>8239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8264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8218</v>
      </c>
      <c r="H1842" t="s">
        <v>8239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8264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8218</v>
      </c>
      <c r="H1843" t="s">
        <v>8239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8264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8218</v>
      </c>
      <c r="H1844" t="s">
        <v>8239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8264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8218</v>
      </c>
      <c r="H1845" t="s">
        <v>8239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8264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8218</v>
      </c>
      <c r="H1846" t="s">
        <v>8239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8264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8218</v>
      </c>
      <c r="H1847" t="s">
        <v>8239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8264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8218</v>
      </c>
      <c r="H1848" t="s">
        <v>8239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8264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8218</v>
      </c>
      <c r="H1849" t="s">
        <v>8239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8264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8218</v>
      </c>
      <c r="H1850" t="s">
        <v>8239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8264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8218</v>
      </c>
      <c r="H1851" t="s">
        <v>8239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8264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8218</v>
      </c>
      <c r="H1852" t="s">
        <v>8239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8264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8218</v>
      </c>
      <c r="H1853" t="s">
        <v>8239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8264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8218</v>
      </c>
      <c r="H1854" t="s">
        <v>8239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8264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8218</v>
      </c>
      <c r="H1855" t="s">
        <v>8239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8264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8218</v>
      </c>
      <c r="H1856" t="s">
        <v>8239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8264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8223</v>
      </c>
      <c r="H1857" t="s">
        <v>8244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8264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8218</v>
      </c>
      <c r="H1858" t="s">
        <v>8239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8264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8218</v>
      </c>
      <c r="H1859" t="s">
        <v>8239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8264</v>
      </c>
      <c r="O1859" s="5">
        <f t="shared" ref="O1859:O1922" si="174">E1859/D1859</f>
        <v>1</v>
      </c>
      <c r="P1859" s="6">
        <f t="shared" ref="P1859:P1922" si="175">IFERROR(E1859/L1859, "NA")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8218</v>
      </c>
      <c r="H1860" t="s">
        <v>8239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8264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8218</v>
      </c>
      <c r="H1861" t="s">
        <v>8239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8264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8218</v>
      </c>
      <c r="H1862" t="s">
        <v>8239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8264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60" x14ac:dyDescent="0.25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8219</v>
      </c>
      <c r="H1863" t="s">
        <v>8240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8271</v>
      </c>
      <c r="O1863" s="5">
        <f t="shared" si="174"/>
        <v>0</v>
      </c>
      <c r="P1863" s="6" t="str">
        <f t="shared" si="175"/>
        <v>NA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8218</v>
      </c>
      <c r="H1864" t="s">
        <v>8239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8271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8218</v>
      </c>
      <c r="H1865" t="s">
        <v>8239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8271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8218</v>
      </c>
      <c r="H1866" t="s">
        <v>8239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8271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8219</v>
      </c>
      <c r="H1867" t="s">
        <v>8240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8271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60" x14ac:dyDescent="0.25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8218</v>
      </c>
      <c r="H1868" t="s">
        <v>8239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8271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8218</v>
      </c>
      <c r="H1869" t="s">
        <v>8239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8271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8218</v>
      </c>
      <c r="H1870" t="s">
        <v>8239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8271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8218</v>
      </c>
      <c r="H1871" t="s">
        <v>8239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8271</v>
      </c>
      <c r="O1871" s="5">
        <f t="shared" si="174"/>
        <v>0</v>
      </c>
      <c r="P1871" s="6" t="str">
        <f t="shared" si="175"/>
        <v>NA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8218</v>
      </c>
      <c r="H1872" t="s">
        <v>8239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8271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8218</v>
      </c>
      <c r="H1873" t="s">
        <v>8239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8271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8218</v>
      </c>
      <c r="H1874" t="s">
        <v>8239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8271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8223</v>
      </c>
      <c r="H1875" t="s">
        <v>8244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8271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8218</v>
      </c>
      <c r="H1876" t="s">
        <v>8239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8271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8218</v>
      </c>
      <c r="H1877" t="s">
        <v>8239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8271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8220</v>
      </c>
      <c r="H1878" t="s">
        <v>8241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8271</v>
      </c>
      <c r="O1878" s="5">
        <f t="shared" si="174"/>
        <v>0</v>
      </c>
      <c r="P1878" s="6" t="str">
        <f t="shared" si="175"/>
        <v>NA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5" x14ac:dyDescent="0.25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8218</v>
      </c>
      <c r="H1879" t="s">
        <v>8239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8271</v>
      </c>
      <c r="O1879" s="5">
        <f t="shared" si="174"/>
        <v>0</v>
      </c>
      <c r="P1879" s="6" t="str">
        <f t="shared" si="175"/>
        <v>NA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8220</v>
      </c>
      <c r="H1880" t="s">
        <v>8241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8271</v>
      </c>
      <c r="O1880" s="5">
        <f t="shared" si="174"/>
        <v>0</v>
      </c>
      <c r="P1880" s="6" t="str">
        <f t="shared" si="175"/>
        <v>NA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8221</v>
      </c>
      <c r="H1881" t="s">
        <v>8242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8271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8219</v>
      </c>
      <c r="H1882" t="s">
        <v>8240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8271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8218</v>
      </c>
      <c r="H1883" t="s">
        <v>8239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8267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8218</v>
      </c>
      <c r="H1884" t="s">
        <v>8239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8267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8218</v>
      </c>
      <c r="H1885" t="s">
        <v>8239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8267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8218</v>
      </c>
      <c r="H1886" t="s">
        <v>8239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8267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8218</v>
      </c>
      <c r="H1887" t="s">
        <v>8239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8267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8218</v>
      </c>
      <c r="H1888" t="s">
        <v>8239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8267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8221</v>
      </c>
      <c r="H1889" t="s">
        <v>8242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8267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8218</v>
      </c>
      <c r="H1890" t="s">
        <v>8239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8267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8218</v>
      </c>
      <c r="H1891" t="s">
        <v>8239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8267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8218</v>
      </c>
      <c r="H1892" t="s">
        <v>8239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8267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8218</v>
      </c>
      <c r="H1893" t="s">
        <v>8239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8267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8218</v>
      </c>
      <c r="H1894" t="s">
        <v>8239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8267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8218</v>
      </c>
      <c r="H1895" t="s">
        <v>8239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8267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8218</v>
      </c>
      <c r="H1896" t="s">
        <v>8239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8267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60" x14ac:dyDescent="0.25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8218</v>
      </c>
      <c r="H1897" t="s">
        <v>8239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8267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8218</v>
      </c>
      <c r="H1898" t="s">
        <v>8239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8267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8218</v>
      </c>
      <c r="H1899" t="s">
        <v>8239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8267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8218</v>
      </c>
      <c r="H1900" t="s">
        <v>8239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8267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8218</v>
      </c>
      <c r="H1901" t="s">
        <v>8239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8267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8218</v>
      </c>
      <c r="H1902" t="s">
        <v>8239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8267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8219</v>
      </c>
      <c r="H1903" t="s">
        <v>8240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8282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8227</v>
      </c>
      <c r="H1904" t="s">
        <v>8242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8282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8218</v>
      </c>
      <c r="H1905" t="s">
        <v>8239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8282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8218</v>
      </c>
      <c r="H1906" t="s">
        <v>8239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8282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8218</v>
      </c>
      <c r="H1907" t="s">
        <v>8239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8282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8218</v>
      </c>
      <c r="H1908" t="s">
        <v>8239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8282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8218</v>
      </c>
      <c r="H1909" t="s">
        <v>8239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8282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8218</v>
      </c>
      <c r="H1910" t="s">
        <v>8239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8282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8218</v>
      </c>
      <c r="H1911" t="s">
        <v>8239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8282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8227</v>
      </c>
      <c r="H1912" t="s">
        <v>8242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8282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8222</v>
      </c>
      <c r="H1913" t="s">
        <v>8243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8282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8218</v>
      </c>
      <c r="H1914" t="s">
        <v>8239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8282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8219</v>
      </c>
      <c r="H1915" t="s">
        <v>8240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8282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8218</v>
      </c>
      <c r="H1916" t="s">
        <v>8239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8282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8218</v>
      </c>
      <c r="H1917" t="s">
        <v>8239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8282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8218</v>
      </c>
      <c r="H1918" t="s">
        <v>8239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8282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8225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8282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8218</v>
      </c>
      <c r="H1920" t="s">
        <v>8239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8282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8218</v>
      </c>
      <c r="H1921" t="s">
        <v>8239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8282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5" x14ac:dyDescent="0.25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8219</v>
      </c>
      <c r="H1922" t="s">
        <v>8240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8282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8218</v>
      </c>
      <c r="H1923" t="s">
        <v>8239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8267</v>
      </c>
      <c r="O1923" s="5">
        <f t="shared" ref="O1923:O1986" si="180">E1923/D1923</f>
        <v>1.3680000000000001</v>
      </c>
      <c r="P1923" s="6">
        <f t="shared" ref="P1923:P1986" si="181">IFERROR(E1923/L1923, "NA")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8218</v>
      </c>
      <c r="H1924" t="s">
        <v>8239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8267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8218</v>
      </c>
      <c r="H1925" t="s">
        <v>8239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8267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8218</v>
      </c>
      <c r="H1926" t="s">
        <v>8239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8267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8218</v>
      </c>
      <c r="H1927" t="s">
        <v>8239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8267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8218</v>
      </c>
      <c r="H1928" t="s">
        <v>8239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8267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8218</v>
      </c>
      <c r="H1929" t="s">
        <v>8239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8267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8218</v>
      </c>
      <c r="H1930" t="s">
        <v>8239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8267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5" x14ac:dyDescent="0.25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8218</v>
      </c>
      <c r="H1931" t="s">
        <v>8239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8267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8218</v>
      </c>
      <c r="H1932" t="s">
        <v>8239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8267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8218</v>
      </c>
      <c r="H1933" t="s">
        <v>8239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8267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8218</v>
      </c>
      <c r="H1934" t="s">
        <v>8239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8267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60" x14ac:dyDescent="0.25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8218</v>
      </c>
      <c r="H1935" t="s">
        <v>8239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8267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8218</v>
      </c>
      <c r="H1936" t="s">
        <v>8239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8267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8218</v>
      </c>
      <c r="H1937" t="s">
        <v>8239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8267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8218</v>
      </c>
      <c r="H1938" t="s">
        <v>8239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8267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8218</v>
      </c>
      <c r="H1939" t="s">
        <v>8239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8267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8218</v>
      </c>
      <c r="H1940" t="s">
        <v>8239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8267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8218</v>
      </c>
      <c r="H1941" t="s">
        <v>8239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8267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8218</v>
      </c>
      <c r="H1942" t="s">
        <v>8239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8267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8218</v>
      </c>
      <c r="H1943" t="s">
        <v>8239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8283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8218</v>
      </c>
      <c r="H1944" t="s">
        <v>8239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8283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8218</v>
      </c>
      <c r="H1945" t="s">
        <v>8239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8283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8218</v>
      </c>
      <c r="H1946" t="s">
        <v>8239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8283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8221</v>
      </c>
      <c r="H1947" t="s">
        <v>8242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8283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60" x14ac:dyDescent="0.25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8218</v>
      </c>
      <c r="H1948" t="s">
        <v>8239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8283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8218</v>
      </c>
      <c r="H1949" t="s">
        <v>8239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8283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8218</v>
      </c>
      <c r="H1950" t="s">
        <v>8239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8283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8219</v>
      </c>
      <c r="H1951" t="s">
        <v>8240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8283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5" x14ac:dyDescent="0.25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8218</v>
      </c>
      <c r="H1952" t="s">
        <v>8239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8283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8218</v>
      </c>
      <c r="H1953" t="s">
        <v>8239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8283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8223</v>
      </c>
      <c r="H1954" t="s">
        <v>8244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8283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8218</v>
      </c>
      <c r="H1955" t="s">
        <v>8239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8283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8218</v>
      </c>
      <c r="H1956" t="s">
        <v>8239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8283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8218</v>
      </c>
      <c r="H1957" t="s">
        <v>8239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8283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8218</v>
      </c>
      <c r="H1958" t="s">
        <v>8239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8283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8218</v>
      </c>
      <c r="H1959" t="s">
        <v>8239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8283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60" x14ac:dyDescent="0.25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8218</v>
      </c>
      <c r="H1960" t="s">
        <v>8239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8283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8218</v>
      </c>
      <c r="H1961" t="s">
        <v>8239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8283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8229</v>
      </c>
      <c r="H1962" t="s">
        <v>8248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8283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8218</v>
      </c>
      <c r="H1963" t="s">
        <v>8239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8283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8218</v>
      </c>
      <c r="H1964" t="s">
        <v>8239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8283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8219</v>
      </c>
      <c r="H1965" t="s">
        <v>8240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8283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8231</v>
      </c>
      <c r="H1966" t="s">
        <v>8242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8283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8218</v>
      </c>
      <c r="H1967" t="s">
        <v>8239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8283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8218</v>
      </c>
      <c r="H1968" t="s">
        <v>8239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8283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8218</v>
      </c>
      <c r="H1969" t="s">
        <v>8239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8283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8218</v>
      </c>
      <c r="H1970" t="s">
        <v>8239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8283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8219</v>
      </c>
      <c r="H1971" t="s">
        <v>8240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8283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8218</v>
      </c>
      <c r="H1972" t="s">
        <v>8239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8283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60" x14ac:dyDescent="0.25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8218</v>
      </c>
      <c r="H1973" t="s">
        <v>8239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8283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8218</v>
      </c>
      <c r="H1974" t="s">
        <v>8239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8283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8218</v>
      </c>
      <c r="H1975" t="s">
        <v>8239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8283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8219</v>
      </c>
      <c r="H1976" t="s">
        <v>8240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8283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8218</v>
      </c>
      <c r="H1977" t="s">
        <v>8239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8283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8219</v>
      </c>
      <c r="H1978" t="s">
        <v>8240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8283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8218</v>
      </c>
      <c r="H1979" t="s">
        <v>8239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8283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8218</v>
      </c>
      <c r="H1980" t="s">
        <v>8239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8283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8218</v>
      </c>
      <c r="H1981" t="s">
        <v>8239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8283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8230</v>
      </c>
      <c r="H1982" t="s">
        <v>8242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8283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8223</v>
      </c>
      <c r="H1983" t="s">
        <v>8244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8284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8225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8284</v>
      </c>
      <c r="O1984" s="5">
        <f t="shared" si="180"/>
        <v>0</v>
      </c>
      <c r="P1984" s="6" t="str">
        <f t="shared" si="181"/>
        <v>NA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8218</v>
      </c>
      <c r="H1985" t="s">
        <v>8239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8284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8218</v>
      </c>
      <c r="H1986" t="s">
        <v>8239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8284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8219</v>
      </c>
      <c r="H1987" t="s">
        <v>8240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8284</v>
      </c>
      <c r="O1987" s="5">
        <f t="shared" ref="O1987:O2050" si="186">E1987/D1987</f>
        <v>3.1875000000000001E-2</v>
      </c>
      <c r="P1987" s="6">
        <f t="shared" ref="P1987:P2050" si="187">IFERROR(E1987/L1987, "NA")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8219</v>
      </c>
      <c r="H1988" t="s">
        <v>8240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8284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8219</v>
      </c>
      <c r="H1989" t="s">
        <v>8240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8284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8218</v>
      </c>
      <c r="H1990" t="s">
        <v>8239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8284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8218</v>
      </c>
      <c r="H1991" t="s">
        <v>8239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8284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8218</v>
      </c>
      <c r="H1992" t="s">
        <v>8239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8284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8218</v>
      </c>
      <c r="H1993" t="s">
        <v>8239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8284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8218</v>
      </c>
      <c r="H1994" t="s">
        <v>8239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8284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8219</v>
      </c>
      <c r="H1995" t="s">
        <v>8240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8284</v>
      </c>
      <c r="O1995" s="5">
        <f t="shared" si="186"/>
        <v>0</v>
      </c>
      <c r="P1995" s="6" t="str">
        <f t="shared" si="187"/>
        <v>NA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60" x14ac:dyDescent="0.25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8218</v>
      </c>
      <c r="H1996" t="s">
        <v>8239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8284</v>
      </c>
      <c r="O1996" s="5">
        <f t="shared" si="186"/>
        <v>0</v>
      </c>
      <c r="P1996" s="6" t="str">
        <f t="shared" si="187"/>
        <v>NA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8223</v>
      </c>
      <c r="H1997" t="s">
        <v>8244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8284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8218</v>
      </c>
      <c r="H1998" t="s">
        <v>8239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8284</v>
      </c>
      <c r="O1998" s="5">
        <f t="shared" si="186"/>
        <v>0</v>
      </c>
      <c r="P1998" s="6" t="str">
        <f t="shared" si="187"/>
        <v>NA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8218</v>
      </c>
      <c r="H1999" t="s">
        <v>8239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8284</v>
      </c>
      <c r="O1999" s="5">
        <f t="shared" si="186"/>
        <v>0</v>
      </c>
      <c r="P1999" s="6" t="str">
        <f t="shared" si="187"/>
        <v>NA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8218</v>
      </c>
      <c r="H2000" t="s">
        <v>8239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8284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8219</v>
      </c>
      <c r="H2001" t="s">
        <v>8240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8284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8223</v>
      </c>
      <c r="H2002" t="s">
        <v>8244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8284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8230</v>
      </c>
      <c r="H2003" t="s">
        <v>8242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8283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8218</v>
      </c>
      <c r="H2004" t="s">
        <v>8239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8283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8218</v>
      </c>
      <c r="H2005" t="s">
        <v>8239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8283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8218</v>
      </c>
      <c r="H2006" t="s">
        <v>8239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8283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8218</v>
      </c>
      <c r="H2007" t="s">
        <v>8239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8283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8218</v>
      </c>
      <c r="H2008" t="s">
        <v>8239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8283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8218</v>
      </c>
      <c r="H2009" t="s">
        <v>8239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8283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8218</v>
      </c>
      <c r="H2010" t="s">
        <v>8239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8283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8230</v>
      </c>
      <c r="H2011" t="s">
        <v>8242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8283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8218</v>
      </c>
      <c r="H2012" t="s">
        <v>8239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8283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8233</v>
      </c>
      <c r="H2013" t="s">
        <v>8242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8283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8218</v>
      </c>
      <c r="H2014" t="s">
        <v>8239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8283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8218</v>
      </c>
      <c r="H2015" t="s">
        <v>8239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8283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8218</v>
      </c>
      <c r="H2016" t="s">
        <v>8239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8283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8218</v>
      </c>
      <c r="H2017" t="s">
        <v>8239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8283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8218</v>
      </c>
      <c r="H2018" t="s">
        <v>8239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8283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60" x14ac:dyDescent="0.25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8218</v>
      </c>
      <c r="H2019" t="s">
        <v>8239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8283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8235</v>
      </c>
      <c r="H2020" t="s">
        <v>8242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8283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8218</v>
      </c>
      <c r="H2021" t="s">
        <v>8239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8283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8218</v>
      </c>
      <c r="H2022" t="s">
        <v>8239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8283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60" x14ac:dyDescent="0.25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8218</v>
      </c>
      <c r="H2023" t="s">
        <v>8239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8283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8218</v>
      </c>
      <c r="H2024" t="s">
        <v>8239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8283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8218</v>
      </c>
      <c r="H2025" t="s">
        <v>8239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8283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8218</v>
      </c>
      <c r="H2026" t="s">
        <v>8239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8283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8230</v>
      </c>
      <c r="H2027" t="s">
        <v>8242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8283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8218</v>
      </c>
      <c r="H2028" t="s">
        <v>8239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8283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8218</v>
      </c>
      <c r="H2029" t="s">
        <v>8239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8283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8218</v>
      </c>
      <c r="H2030" t="s">
        <v>8239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8283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8218</v>
      </c>
      <c r="H2031" t="s">
        <v>8239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8283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8219</v>
      </c>
      <c r="H2032" t="s">
        <v>8240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8283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8227</v>
      </c>
      <c r="H2033" t="s">
        <v>8242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8283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8218</v>
      </c>
      <c r="H2034" t="s">
        <v>8239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8283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8218</v>
      </c>
      <c r="H2035" t="s">
        <v>8239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8283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8218</v>
      </c>
      <c r="H2036" t="s">
        <v>8239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8283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8218</v>
      </c>
      <c r="H2037" t="s">
        <v>8239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8283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8218</v>
      </c>
      <c r="H2038" t="s">
        <v>8239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8283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5" x14ac:dyDescent="0.25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8218</v>
      </c>
      <c r="H2039" t="s">
        <v>8239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8283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8219</v>
      </c>
      <c r="H2040" t="s">
        <v>8240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8283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8218</v>
      </c>
      <c r="H2041" t="s">
        <v>8239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8283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8218</v>
      </c>
      <c r="H2042" t="s">
        <v>8239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8283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8218</v>
      </c>
      <c r="H2043" t="s">
        <v>8239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8283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8218</v>
      </c>
      <c r="H2044" t="s">
        <v>8239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8283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8218</v>
      </c>
      <c r="H2045" t="s">
        <v>8239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8283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8218</v>
      </c>
      <c r="H2046" t="s">
        <v>8239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8283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8218</v>
      </c>
      <c r="H2047" t="s">
        <v>8239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8283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60" x14ac:dyDescent="0.25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8218</v>
      </c>
      <c r="H2048" t="s">
        <v>8239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8283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8220</v>
      </c>
      <c r="H2049" t="s">
        <v>8241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8283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8218</v>
      </c>
      <c r="H2050" t="s">
        <v>8239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8283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8219</v>
      </c>
      <c r="H2051" t="s">
        <v>8240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8283</v>
      </c>
      <c r="O2051" s="5">
        <f t="shared" ref="O2051:O2114" si="192">E2051/D2051</f>
        <v>1.2019070000000001</v>
      </c>
      <c r="P2051" s="6">
        <f t="shared" ref="P2051:P2114" si="193">IFERROR(E2051/L2051, "NA")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8218</v>
      </c>
      <c r="H2052" t="s">
        <v>8239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8283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8218</v>
      </c>
      <c r="H2053" t="s">
        <v>8239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8283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8218</v>
      </c>
      <c r="H2054" t="s">
        <v>8239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8283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8218</v>
      </c>
      <c r="H2055" t="s">
        <v>8239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8283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8219</v>
      </c>
      <c r="H2056" t="s">
        <v>8240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8283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8218</v>
      </c>
      <c r="H2057" t="s">
        <v>8239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8283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8218</v>
      </c>
      <c r="H2058" t="s">
        <v>8239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8283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8219</v>
      </c>
      <c r="H2059" t="s">
        <v>8240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8283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8219</v>
      </c>
      <c r="H2060" t="s">
        <v>8240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8283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8218</v>
      </c>
      <c r="H2061" t="s">
        <v>8239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8283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8218</v>
      </c>
      <c r="H2062" t="s">
        <v>8239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8283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8218</v>
      </c>
      <c r="H2063" t="s">
        <v>8239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8283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8226</v>
      </c>
      <c r="H2064" t="s">
        <v>8246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8283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8230</v>
      </c>
      <c r="H2065" t="s">
        <v>8242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8283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8218</v>
      </c>
      <c r="H2066" t="s">
        <v>8239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8283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8219</v>
      </c>
      <c r="H2067" t="s">
        <v>8240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8283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8218</v>
      </c>
      <c r="H2068" t="s">
        <v>8239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8283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8219</v>
      </c>
      <c r="H2069" t="s">
        <v>8240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8283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8218</v>
      </c>
      <c r="H2070" t="s">
        <v>8239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8283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8218</v>
      </c>
      <c r="H2071" t="s">
        <v>8239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8283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8230</v>
      </c>
      <c r="H2072" t="s">
        <v>8242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8283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8218</v>
      </c>
      <c r="H2073" t="s">
        <v>8239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8283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8218</v>
      </c>
      <c r="H2074" t="s">
        <v>8239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8283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8218</v>
      </c>
      <c r="H2075" t="s">
        <v>8239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8283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8218</v>
      </c>
      <c r="H2076" t="s">
        <v>8239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8283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8218</v>
      </c>
      <c r="H2077" t="s">
        <v>8239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8283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8219</v>
      </c>
      <c r="H2078" t="s">
        <v>8240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8283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8218</v>
      </c>
      <c r="H2079" t="s">
        <v>8239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8283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8221</v>
      </c>
      <c r="H2080" t="s">
        <v>8242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8283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8219</v>
      </c>
      <c r="H2081" t="s">
        <v>8240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8283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8218</v>
      </c>
      <c r="H2082" t="s">
        <v>8239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8283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8218</v>
      </c>
      <c r="H2083" t="s">
        <v>8239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8267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8218</v>
      </c>
      <c r="H2084" t="s">
        <v>8239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8267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60" x14ac:dyDescent="0.25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8218</v>
      </c>
      <c r="H2085" t="s">
        <v>8239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8267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8218</v>
      </c>
      <c r="H2086" t="s">
        <v>8239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8267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8218</v>
      </c>
      <c r="H2087" t="s">
        <v>8239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8267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8218</v>
      </c>
      <c r="H2088" t="s">
        <v>8239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8267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8218</v>
      </c>
      <c r="H2089" t="s">
        <v>8239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8267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8218</v>
      </c>
      <c r="H2090" t="s">
        <v>8239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8267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8218</v>
      </c>
      <c r="H2091" t="s">
        <v>8239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8267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8218</v>
      </c>
      <c r="H2092" t="s">
        <v>8239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8267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60" x14ac:dyDescent="0.25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8218</v>
      </c>
      <c r="H2093" t="s">
        <v>8239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8267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8218</v>
      </c>
      <c r="H2094" t="s">
        <v>8239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8267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8218</v>
      </c>
      <c r="H2095" t="s">
        <v>8239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8267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8218</v>
      </c>
      <c r="H2096" t="s">
        <v>8239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8267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8218</v>
      </c>
      <c r="H2097" t="s">
        <v>8239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8267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5" x14ac:dyDescent="0.25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8218</v>
      </c>
      <c r="H2098" t="s">
        <v>8239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8267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8218</v>
      </c>
      <c r="H2099" t="s">
        <v>8239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8267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8218</v>
      </c>
      <c r="H2100" t="s">
        <v>8239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8267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8218</v>
      </c>
      <c r="H2101" t="s">
        <v>8239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8267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8218</v>
      </c>
      <c r="H2102" t="s">
        <v>8239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8267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8218</v>
      </c>
      <c r="H2103" t="s">
        <v>8239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8267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8218</v>
      </c>
      <c r="H2104" t="s">
        <v>8239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8267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8218</v>
      </c>
      <c r="H2105" t="s">
        <v>8239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8267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8218</v>
      </c>
      <c r="H2106" t="s">
        <v>8239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8267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8218</v>
      </c>
      <c r="H2107" t="s">
        <v>8239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8267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8218</v>
      </c>
      <c r="H2108" t="s">
        <v>8239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8267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8218</v>
      </c>
      <c r="H2109" t="s">
        <v>8239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8267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8218</v>
      </c>
      <c r="H2110" t="s">
        <v>8239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8267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8218</v>
      </c>
      <c r="H2111" t="s">
        <v>8239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8267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8218</v>
      </c>
      <c r="H2112" t="s">
        <v>8239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8267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8218</v>
      </c>
      <c r="H2113" t="s">
        <v>8239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8267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8218</v>
      </c>
      <c r="H2114" t="s">
        <v>8239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8267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8218</v>
      </c>
      <c r="H2115" t="s">
        <v>8239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8267</v>
      </c>
      <c r="O2115" s="5">
        <f t="shared" ref="O2115:O2178" si="198">E2115/D2115</f>
        <v>1.0485714285714285</v>
      </c>
      <c r="P2115" s="6">
        <f t="shared" ref="P2115:P2178" si="199">IFERROR(E2115/L2115, "NA")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8218</v>
      </c>
      <c r="H2116" t="s">
        <v>8239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8267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8218</v>
      </c>
      <c r="H2117" t="s">
        <v>8239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8267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8218</v>
      </c>
      <c r="H2118" t="s">
        <v>8239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8267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8218</v>
      </c>
      <c r="H2119" t="s">
        <v>8239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8267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8218</v>
      </c>
      <c r="H2120" t="s">
        <v>8239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8267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8218</v>
      </c>
      <c r="H2121" t="s">
        <v>8239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8267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8218</v>
      </c>
      <c r="H2122" t="s">
        <v>8239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8267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8234</v>
      </c>
      <c r="H2123" t="s">
        <v>8250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8270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8232</v>
      </c>
      <c r="H2124" t="s">
        <v>8249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8270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8218</v>
      </c>
      <c r="H2125" t="s">
        <v>8239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8270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8218</v>
      </c>
      <c r="H2126" t="s">
        <v>8239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8270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5" x14ac:dyDescent="0.25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8218</v>
      </c>
      <c r="H2127" t="s">
        <v>8239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8270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8218</v>
      </c>
      <c r="H2128" t="s">
        <v>8239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8270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8219</v>
      </c>
      <c r="H2129" t="s">
        <v>8240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8270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8223</v>
      </c>
      <c r="H2130" t="s">
        <v>8244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8270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8218</v>
      </c>
      <c r="H2131" t="s">
        <v>8239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8270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8218</v>
      </c>
      <c r="H2132" t="s">
        <v>8239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8270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8218</v>
      </c>
      <c r="H2133" t="s">
        <v>8239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8270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8218</v>
      </c>
      <c r="H2134" t="s">
        <v>8239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8270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8218</v>
      </c>
      <c r="H2135" t="s">
        <v>8239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8270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8218</v>
      </c>
      <c r="H2136" t="s">
        <v>8239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8270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8218</v>
      </c>
      <c r="H2137" t="s">
        <v>8239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8270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5" x14ac:dyDescent="0.25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8218</v>
      </c>
      <c r="H2138" t="s">
        <v>8239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8270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8223</v>
      </c>
      <c r="H2139" t="s">
        <v>8244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8270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8219</v>
      </c>
      <c r="H2140" t="s">
        <v>8240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8270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8218</v>
      </c>
      <c r="H2141" t="s">
        <v>8239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8270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8218</v>
      </c>
      <c r="H2142" t="s">
        <v>8239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8270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8218</v>
      </c>
      <c r="H2143" t="s">
        <v>8239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8270</v>
      </c>
      <c r="O2143" s="5">
        <f t="shared" si="198"/>
        <v>0</v>
      </c>
      <c r="P2143" s="6" t="str">
        <f t="shared" si="199"/>
        <v>NA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8230</v>
      </c>
      <c r="H2144" t="s">
        <v>8242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8270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8218</v>
      </c>
      <c r="H2145" t="s">
        <v>8239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8270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8218</v>
      </c>
      <c r="H2146" t="s">
        <v>8239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8270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8218</v>
      </c>
      <c r="H2147" t="s">
        <v>8239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8270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8218</v>
      </c>
      <c r="H2148" t="s">
        <v>8239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8270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8218</v>
      </c>
      <c r="H2149" t="s">
        <v>8239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8270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8219</v>
      </c>
      <c r="H2150" t="s">
        <v>8240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8270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8218</v>
      </c>
      <c r="H2151" t="s">
        <v>8239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8270</v>
      </c>
      <c r="O2151" s="5">
        <f t="shared" si="198"/>
        <v>0</v>
      </c>
      <c r="P2151" s="6" t="str">
        <f t="shared" si="199"/>
        <v>NA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8228</v>
      </c>
      <c r="H2152" t="s">
        <v>8247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8270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8218</v>
      </c>
      <c r="H2153" t="s">
        <v>8239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8270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60" x14ac:dyDescent="0.25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8218</v>
      </c>
      <c r="H2154" t="s">
        <v>8239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8270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8218</v>
      </c>
      <c r="H2155" t="s">
        <v>8239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8270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8218</v>
      </c>
      <c r="H2156" t="s">
        <v>8239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8270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8219</v>
      </c>
      <c r="H2157" t="s">
        <v>8240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8270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8218</v>
      </c>
      <c r="H2158" t="s">
        <v>8239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8270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8218</v>
      </c>
      <c r="H2159" t="s">
        <v>8239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8270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8218</v>
      </c>
      <c r="H2160" t="s">
        <v>8239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8270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8218</v>
      </c>
      <c r="H2161" t="s">
        <v>8239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8270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5" x14ac:dyDescent="0.25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8218</v>
      </c>
      <c r="H2162" t="s">
        <v>8239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8270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8218</v>
      </c>
      <c r="H2163" t="s">
        <v>8239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8264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60" x14ac:dyDescent="0.25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8218</v>
      </c>
      <c r="H2164" t="s">
        <v>8239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8264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8218</v>
      </c>
      <c r="H2165" t="s">
        <v>8239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8264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8218</v>
      </c>
      <c r="H2166" t="s">
        <v>8239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8264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8224</v>
      </c>
      <c r="H2167" t="s">
        <v>8242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8264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8218</v>
      </c>
      <c r="H2168" t="s">
        <v>8239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8264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8218</v>
      </c>
      <c r="H2169" t="s">
        <v>8239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8264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8218</v>
      </c>
      <c r="H2170" t="s">
        <v>8239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8264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8218</v>
      </c>
      <c r="H2171" t="s">
        <v>8239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8264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8218</v>
      </c>
      <c r="H2172" t="s">
        <v>8239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8264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8218</v>
      </c>
      <c r="H2173" t="s">
        <v>8239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8264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8218</v>
      </c>
      <c r="H2174" t="s">
        <v>8239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8264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60" x14ac:dyDescent="0.25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8218</v>
      </c>
      <c r="H2175" t="s">
        <v>8239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8264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8219</v>
      </c>
      <c r="H2176" t="s">
        <v>8240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8264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8218</v>
      </c>
      <c r="H2177" t="s">
        <v>8239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8264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8218</v>
      </c>
      <c r="H2178" t="s">
        <v>8239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8264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8218</v>
      </c>
      <c r="H2179" t="s">
        <v>8239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8264</v>
      </c>
      <c r="O2179" s="5">
        <f t="shared" ref="O2179:O2242" si="204">E2179/D2179</f>
        <v>1.0012000000000001</v>
      </c>
      <c r="P2179" s="6">
        <f t="shared" ref="P2179:P2242" si="205">IFERROR(E2179/L2179, "NA")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8218</v>
      </c>
      <c r="H2180" t="s">
        <v>8239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8264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8218</v>
      </c>
      <c r="H2181" t="s">
        <v>8239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8264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8218</v>
      </c>
      <c r="H2182" t="s">
        <v>8239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8264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8218</v>
      </c>
      <c r="H2183" t="s">
        <v>8239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8285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8223</v>
      </c>
      <c r="H2184" t="s">
        <v>8244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8285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8218</v>
      </c>
      <c r="H2185" t="s">
        <v>8239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8285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8218</v>
      </c>
      <c r="H2186" t="s">
        <v>8239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8285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8219</v>
      </c>
      <c r="H2187" t="s">
        <v>8240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8285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45" x14ac:dyDescent="0.25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8218</v>
      </c>
      <c r="H2188" t="s">
        <v>8239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8285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8218</v>
      </c>
      <c r="H2189" t="s">
        <v>8239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8285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8220</v>
      </c>
      <c r="H2190" t="s">
        <v>8241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8285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8219</v>
      </c>
      <c r="H2191" t="s">
        <v>8240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8285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8218</v>
      </c>
      <c r="H2192" t="s">
        <v>8239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8285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8219</v>
      </c>
      <c r="H2193" t="s">
        <v>8240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8285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8219</v>
      </c>
      <c r="H2194" t="s">
        <v>8240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8285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8218</v>
      </c>
      <c r="H2195" t="s">
        <v>8239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8285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8218</v>
      </c>
      <c r="H2196" t="s">
        <v>8239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8285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8218</v>
      </c>
      <c r="H2197" t="s">
        <v>8239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8285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8218</v>
      </c>
      <c r="H2198" t="s">
        <v>8239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8285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8218</v>
      </c>
      <c r="H2199" t="s">
        <v>8239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8285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8218</v>
      </c>
      <c r="H2200" t="s">
        <v>8239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8285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8235</v>
      </c>
      <c r="H2201" t="s">
        <v>8242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8285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8219</v>
      </c>
      <c r="H2202" t="s">
        <v>8240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8285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8219</v>
      </c>
      <c r="H2203" t="s">
        <v>8240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8268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45" x14ac:dyDescent="0.25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8218</v>
      </c>
      <c r="H2204" t="s">
        <v>8239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8268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8223</v>
      </c>
      <c r="H2205" t="s">
        <v>8244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8268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8218</v>
      </c>
      <c r="H2206" t="s">
        <v>8239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8268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8218</v>
      </c>
      <c r="H2207" t="s">
        <v>8239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8268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60" x14ac:dyDescent="0.25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8218</v>
      </c>
      <c r="H2208" t="s">
        <v>8239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8268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8218</v>
      </c>
      <c r="H2209" t="s">
        <v>8239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8268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8218</v>
      </c>
      <c r="H2210" t="s">
        <v>8239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8268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8219</v>
      </c>
      <c r="H2211" t="s">
        <v>8240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8268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8218</v>
      </c>
      <c r="H2212" t="s">
        <v>8239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8268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60" x14ac:dyDescent="0.25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8218</v>
      </c>
      <c r="H2213" t="s">
        <v>8239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8268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8218</v>
      </c>
      <c r="H2214" t="s">
        <v>8239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8268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8218</v>
      </c>
      <c r="H2215" t="s">
        <v>8239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8268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8218</v>
      </c>
      <c r="H2216" t="s">
        <v>8239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8268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8218</v>
      </c>
      <c r="H2217" t="s">
        <v>8239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8268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8218</v>
      </c>
      <c r="H2218" t="s">
        <v>8239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8268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60" x14ac:dyDescent="0.25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8218</v>
      </c>
      <c r="H2219" t="s">
        <v>8239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8268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8218</v>
      </c>
      <c r="H2220" t="s">
        <v>8239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8268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8218</v>
      </c>
      <c r="H2221" t="s">
        <v>8239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8268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8218</v>
      </c>
      <c r="H2222" t="s">
        <v>8239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8268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8218</v>
      </c>
      <c r="H2223" t="s">
        <v>8239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8285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8218</v>
      </c>
      <c r="H2224" t="s">
        <v>8239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8285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8223</v>
      </c>
      <c r="H2225" t="s">
        <v>8244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8285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8218</v>
      </c>
      <c r="H2226" t="s">
        <v>8239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8285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8219</v>
      </c>
      <c r="H2227" t="s">
        <v>8240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8285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8218</v>
      </c>
      <c r="H2228" t="s">
        <v>8239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8285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8219</v>
      </c>
      <c r="H2229" t="s">
        <v>8240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8285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8230</v>
      </c>
      <c r="H2230" t="s">
        <v>8242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8285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8218</v>
      </c>
      <c r="H2231" t="s">
        <v>8239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8285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8218</v>
      </c>
      <c r="H2232" t="s">
        <v>8239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8285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8218</v>
      </c>
      <c r="H2233" t="s">
        <v>8239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8285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8218</v>
      </c>
      <c r="H2234" t="s">
        <v>8239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8285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8219</v>
      </c>
      <c r="H2235" t="s">
        <v>8240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8285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8218</v>
      </c>
      <c r="H2236" t="s">
        <v>8239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8285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8223</v>
      </c>
      <c r="H2237" t="s">
        <v>8244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8285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5" x14ac:dyDescent="0.25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8218</v>
      </c>
      <c r="H2238" t="s">
        <v>8239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8285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8218</v>
      </c>
      <c r="H2239" t="s">
        <v>8239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8285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8230</v>
      </c>
      <c r="H2240" t="s">
        <v>8242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8285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8218</v>
      </c>
      <c r="H2241" t="s">
        <v>8239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8285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8218</v>
      </c>
      <c r="H2242" t="s">
        <v>8239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8285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8219</v>
      </c>
      <c r="H2243" t="s">
        <v>8240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8285</v>
      </c>
      <c r="O2243" s="5">
        <f t="shared" ref="O2243:O2306" si="210">E2243/D2243</f>
        <v>8.0640000000000001</v>
      </c>
      <c r="P2243" s="6">
        <f t="shared" ref="P2243:P2306" si="211">IFERROR(E2243/L2243, "NA")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8218</v>
      </c>
      <c r="H2244" t="s">
        <v>8239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8285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60" x14ac:dyDescent="0.25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8218</v>
      </c>
      <c r="H2245" t="s">
        <v>8239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8285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8218</v>
      </c>
      <c r="H2246" t="s">
        <v>8239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8285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8218</v>
      </c>
      <c r="H2247" t="s">
        <v>8239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8285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8219</v>
      </c>
      <c r="H2248" t="s">
        <v>8240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8285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8218</v>
      </c>
      <c r="H2249" t="s">
        <v>8239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8285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8219</v>
      </c>
      <c r="H2250" t="s">
        <v>8240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8285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8218</v>
      </c>
      <c r="H2251" t="s">
        <v>8239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8285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8218</v>
      </c>
      <c r="H2252" t="s">
        <v>8239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8285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8218</v>
      </c>
      <c r="H2253" t="s">
        <v>8239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8285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8221</v>
      </c>
      <c r="H2254" t="s">
        <v>8242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8285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8218</v>
      </c>
      <c r="H2255" t="s">
        <v>8239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8285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8218</v>
      </c>
      <c r="H2256" t="s">
        <v>8239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8285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8218</v>
      </c>
      <c r="H2257" t="s">
        <v>8239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8285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8219</v>
      </c>
      <c r="H2258" t="s">
        <v>8240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8285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8219</v>
      </c>
      <c r="H2259" t="s">
        <v>8240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8285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8218</v>
      </c>
      <c r="H2260" t="s">
        <v>8239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8285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8219</v>
      </c>
      <c r="H2261" t="s">
        <v>8240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8285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8218</v>
      </c>
      <c r="H2262" t="s">
        <v>8239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8285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8220</v>
      </c>
      <c r="H2263" t="s">
        <v>8241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8285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8218</v>
      </c>
      <c r="H2264" t="s">
        <v>8239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8285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8229</v>
      </c>
      <c r="H2265" t="s">
        <v>8248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8285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8218</v>
      </c>
      <c r="H2266" t="s">
        <v>8239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8285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8219</v>
      </c>
      <c r="H2267" t="s">
        <v>8240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8285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8218</v>
      </c>
      <c r="H2268" t="s">
        <v>8239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8285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8218</v>
      </c>
      <c r="H2269" t="s">
        <v>8239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8285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8218</v>
      </c>
      <c r="H2270" t="s">
        <v>8239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8285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5" x14ac:dyDescent="0.25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8218</v>
      </c>
      <c r="H2271" t="s">
        <v>8239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8285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8218</v>
      </c>
      <c r="H2272" t="s">
        <v>8239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8285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8218</v>
      </c>
      <c r="H2273" t="s">
        <v>8239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8285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8218</v>
      </c>
      <c r="H2274" t="s">
        <v>8239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8285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60" x14ac:dyDescent="0.25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8223</v>
      </c>
      <c r="H2275" t="s">
        <v>8244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8285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8218</v>
      </c>
      <c r="H2276" t="s">
        <v>8239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8285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8219</v>
      </c>
      <c r="H2277" t="s">
        <v>8240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8285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60" x14ac:dyDescent="0.25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8218</v>
      </c>
      <c r="H2278" t="s">
        <v>8239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8285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8218</v>
      </c>
      <c r="H2279" t="s">
        <v>8239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8285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8231</v>
      </c>
      <c r="H2280" t="s">
        <v>8242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8285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8218</v>
      </c>
      <c r="H2281" t="s">
        <v>8239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8285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8218</v>
      </c>
      <c r="H2282" t="s">
        <v>8239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8285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8218</v>
      </c>
      <c r="H2283" t="s">
        <v>8239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8264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8218</v>
      </c>
      <c r="H2284" t="s">
        <v>8239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8264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8218</v>
      </c>
      <c r="H2285" t="s">
        <v>8239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8264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8218</v>
      </c>
      <c r="H2286" t="s">
        <v>8239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8264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8218</v>
      </c>
      <c r="H2287" t="s">
        <v>8239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8264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5" x14ac:dyDescent="0.25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8218</v>
      </c>
      <c r="H2288" t="s">
        <v>8239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8264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8218</v>
      </c>
      <c r="H2289" t="s">
        <v>8239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8264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8218</v>
      </c>
      <c r="H2290" t="s">
        <v>8239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8264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8218</v>
      </c>
      <c r="H2291" t="s">
        <v>8239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8264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8218</v>
      </c>
      <c r="H2292" t="s">
        <v>8239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8264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8218</v>
      </c>
      <c r="H2293" t="s">
        <v>8239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8264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8218</v>
      </c>
      <c r="H2294" t="s">
        <v>8239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8264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8218</v>
      </c>
      <c r="H2295" t="s">
        <v>8239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8264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8218</v>
      </c>
      <c r="H2296" t="s">
        <v>8239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8264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8218</v>
      </c>
      <c r="H2297" t="s">
        <v>8239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8264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8218</v>
      </c>
      <c r="H2298" t="s">
        <v>8239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8264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8218</v>
      </c>
      <c r="H2299" t="s">
        <v>8239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8264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8218</v>
      </c>
      <c r="H2300" t="s">
        <v>8239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8264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8218</v>
      </c>
      <c r="H2301" t="s">
        <v>8239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8264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8218</v>
      </c>
      <c r="H2302" t="s">
        <v>8239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8264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8218</v>
      </c>
      <c r="H2303" t="s">
        <v>8239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8267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8218</v>
      </c>
      <c r="H2304" t="s">
        <v>8239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8267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8218</v>
      </c>
      <c r="H2305" t="s">
        <v>8239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8267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8218</v>
      </c>
      <c r="H2306" t="s">
        <v>8239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8267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8218</v>
      </c>
      <c r="H2307" t="s">
        <v>8239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8267</v>
      </c>
      <c r="O2307" s="5">
        <f t="shared" ref="O2307:O2370" si="216">E2307/D2307</f>
        <v>1.0122777777777778</v>
      </c>
      <c r="P2307" s="6">
        <f t="shared" ref="P2307:P2370" si="217">IFERROR(E2307/L2307, "NA")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8218</v>
      </c>
      <c r="H2308" t="s">
        <v>8239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8267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8218</v>
      </c>
      <c r="H2309" t="s">
        <v>8239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8267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8218</v>
      </c>
      <c r="H2310" t="s">
        <v>8239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8267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8218</v>
      </c>
      <c r="H2311" t="s">
        <v>8239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8267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8218</v>
      </c>
      <c r="H2312" t="s">
        <v>8239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8267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8218</v>
      </c>
      <c r="H2313" t="s">
        <v>8239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8267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8218</v>
      </c>
      <c r="H2314" t="s">
        <v>8239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8267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8218</v>
      </c>
      <c r="H2315" t="s">
        <v>8239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8267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8218</v>
      </c>
      <c r="H2316" t="s">
        <v>8239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8267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8218</v>
      </c>
      <c r="H2317" t="s">
        <v>8239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8267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8218</v>
      </c>
      <c r="H2318" t="s">
        <v>8239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8267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5" x14ac:dyDescent="0.25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8218</v>
      </c>
      <c r="H2319" t="s">
        <v>8239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8267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8218</v>
      </c>
      <c r="H2320" t="s">
        <v>8239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8267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8218</v>
      </c>
      <c r="H2321" t="s">
        <v>8239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8267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8218</v>
      </c>
      <c r="H2322" t="s">
        <v>8239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8267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8233</v>
      </c>
      <c r="H2323" t="s">
        <v>8242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8286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8218</v>
      </c>
      <c r="H2324" t="s">
        <v>8239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8286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8218</v>
      </c>
      <c r="H2325" t="s">
        <v>8239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8286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5" x14ac:dyDescent="0.25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8219</v>
      </c>
      <c r="H2326" t="s">
        <v>8240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8286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8218</v>
      </c>
      <c r="H2327" t="s">
        <v>8239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8286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8218</v>
      </c>
      <c r="H2328" t="s">
        <v>8239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8286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8218</v>
      </c>
      <c r="H2329" t="s">
        <v>8239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8286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0" x14ac:dyDescent="0.25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8218</v>
      </c>
      <c r="H2330" t="s">
        <v>8239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8286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5" x14ac:dyDescent="0.25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8218</v>
      </c>
      <c r="H2331" t="s">
        <v>8239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8286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8218</v>
      </c>
      <c r="H2332" t="s">
        <v>8239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8286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8218</v>
      </c>
      <c r="H2333" t="s">
        <v>8239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8286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8218</v>
      </c>
      <c r="H2334" t="s">
        <v>8239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8286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8218</v>
      </c>
      <c r="H2335" t="s">
        <v>8239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8286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8218</v>
      </c>
      <c r="H2336" t="s">
        <v>8239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8286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8218</v>
      </c>
      <c r="H2337" t="s">
        <v>8239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8286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8218</v>
      </c>
      <c r="H2338" t="s">
        <v>8239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8286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8218</v>
      </c>
      <c r="H2339" t="s">
        <v>8239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8286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8218</v>
      </c>
      <c r="H2340" t="s">
        <v>8239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8286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60" x14ac:dyDescent="0.25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8218</v>
      </c>
      <c r="H2341" t="s">
        <v>8239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8286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8218</v>
      </c>
      <c r="H2342" t="s">
        <v>8239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8286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8218</v>
      </c>
      <c r="H2343" t="s">
        <v>8239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8260</v>
      </c>
      <c r="O2343" s="5">
        <f t="shared" si="216"/>
        <v>0</v>
      </c>
      <c r="P2343" s="6" t="str">
        <f t="shared" si="217"/>
        <v>NA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8218</v>
      </c>
      <c r="H2344" t="s">
        <v>8239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8260</v>
      </c>
      <c r="O2344" s="5">
        <f t="shared" si="216"/>
        <v>0</v>
      </c>
      <c r="P2344" s="6" t="str">
        <f t="shared" si="217"/>
        <v>NA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8218</v>
      </c>
      <c r="H2345" t="s">
        <v>8239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8260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8223</v>
      </c>
      <c r="H2346" t="s">
        <v>8244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8260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8218</v>
      </c>
      <c r="H2347" t="s">
        <v>8239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8260</v>
      </c>
      <c r="O2347" s="5">
        <f t="shared" si="216"/>
        <v>0</v>
      </c>
      <c r="P2347" s="6" t="str">
        <f t="shared" si="217"/>
        <v>NA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8218</v>
      </c>
      <c r="H2348" t="s">
        <v>8239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8260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8218</v>
      </c>
      <c r="H2349" t="s">
        <v>8239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8260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60" x14ac:dyDescent="0.25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8218</v>
      </c>
      <c r="H2350" t="s">
        <v>8239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8260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8229</v>
      </c>
      <c r="H2351" t="s">
        <v>8248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8260</v>
      </c>
      <c r="O2351" s="5">
        <f t="shared" si="216"/>
        <v>0</v>
      </c>
      <c r="P2351" s="6" t="str">
        <f t="shared" si="217"/>
        <v>NA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8235</v>
      </c>
      <c r="H2352" t="s">
        <v>8242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8260</v>
      </c>
      <c r="O2352" s="5">
        <f t="shared" si="216"/>
        <v>0</v>
      </c>
      <c r="P2352" s="6" t="str">
        <f t="shared" si="217"/>
        <v>NA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8222</v>
      </c>
      <c r="H2353" t="s">
        <v>8243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8260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8218</v>
      </c>
      <c r="H2354" t="s">
        <v>8239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8260</v>
      </c>
      <c r="O2354" s="5">
        <f t="shared" si="216"/>
        <v>0</v>
      </c>
      <c r="P2354" s="6" t="str">
        <f t="shared" si="217"/>
        <v>NA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8218</v>
      </c>
      <c r="H2355" t="s">
        <v>8239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8260</v>
      </c>
      <c r="O2355" s="5">
        <f t="shared" si="216"/>
        <v>0</v>
      </c>
      <c r="P2355" s="6" t="str">
        <f t="shared" si="217"/>
        <v>NA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8218</v>
      </c>
      <c r="H2356" t="s">
        <v>8239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8260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8220</v>
      </c>
      <c r="H2357" t="s">
        <v>8241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8260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0" x14ac:dyDescent="0.25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8227</v>
      </c>
      <c r="H2358" t="s">
        <v>8242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8260</v>
      </c>
      <c r="O2358" s="5">
        <f t="shared" si="216"/>
        <v>0</v>
      </c>
      <c r="P2358" s="6" t="str">
        <f t="shared" si="217"/>
        <v>NA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8219</v>
      </c>
      <c r="H2359" t="s">
        <v>8240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8260</v>
      </c>
      <c r="O2359" s="5">
        <f t="shared" si="216"/>
        <v>0</v>
      </c>
      <c r="P2359" s="6" t="str">
        <f t="shared" si="217"/>
        <v>NA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5" x14ac:dyDescent="0.25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8219</v>
      </c>
      <c r="H2360" t="s">
        <v>8240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8260</v>
      </c>
      <c r="O2360" s="5">
        <f t="shared" si="216"/>
        <v>0</v>
      </c>
      <c r="P2360" s="6" t="str">
        <f t="shared" si="217"/>
        <v>NA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8218</v>
      </c>
      <c r="H2361" t="s">
        <v>8239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8260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8223</v>
      </c>
      <c r="H2362" t="s">
        <v>8244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8260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8223</v>
      </c>
      <c r="H2363" t="s">
        <v>8244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8260</v>
      </c>
      <c r="O2363" s="5">
        <f t="shared" si="216"/>
        <v>0</v>
      </c>
      <c r="P2363" s="6" t="str">
        <f t="shared" si="217"/>
        <v>NA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8218</v>
      </c>
      <c r="H2364" t="s">
        <v>8239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8260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8218</v>
      </c>
      <c r="H2365" t="s">
        <v>8239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8260</v>
      </c>
      <c r="O2365" s="5">
        <f t="shared" si="216"/>
        <v>0</v>
      </c>
      <c r="P2365" s="6" t="str">
        <f t="shared" si="217"/>
        <v>NA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8218</v>
      </c>
      <c r="H2366" t="s">
        <v>8239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8260</v>
      </c>
      <c r="O2366" s="5">
        <f t="shared" si="216"/>
        <v>0</v>
      </c>
      <c r="P2366" s="6" t="str">
        <f t="shared" si="217"/>
        <v>NA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8231</v>
      </c>
      <c r="H2367" t="s">
        <v>8242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8260</v>
      </c>
      <c r="O2367" s="5">
        <f t="shared" si="216"/>
        <v>0</v>
      </c>
      <c r="P2367" s="6" t="str">
        <f t="shared" si="217"/>
        <v>NA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8219</v>
      </c>
      <c r="H2368" t="s">
        <v>8240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8260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8218</v>
      </c>
      <c r="H2369" t="s">
        <v>8239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8260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8218</v>
      </c>
      <c r="H2370" t="s">
        <v>8239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8260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60" x14ac:dyDescent="0.25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8218</v>
      </c>
      <c r="H2371" t="s">
        <v>8239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8260</v>
      </c>
      <c r="O2371" s="5">
        <f t="shared" ref="O2371:O2434" si="222">E2371/D2371</f>
        <v>0</v>
      </c>
      <c r="P2371" s="6" t="str">
        <f t="shared" ref="P2371:P2434" si="223">IFERROR(E2371/L2371, "NA")</f>
        <v>NA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8218</v>
      </c>
      <c r="H2372" t="s">
        <v>8239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8260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8218</v>
      </c>
      <c r="H2373" t="s">
        <v>8239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8260</v>
      </c>
      <c r="O2373" s="5">
        <f t="shared" si="222"/>
        <v>0</v>
      </c>
      <c r="P2373" s="6" t="str">
        <f t="shared" si="223"/>
        <v>NA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8220</v>
      </c>
      <c r="H2374" t="s">
        <v>8241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8260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8229</v>
      </c>
      <c r="H2375" t="s">
        <v>8248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8260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60" x14ac:dyDescent="0.25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8218</v>
      </c>
      <c r="H2376" t="s">
        <v>8239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8260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60" x14ac:dyDescent="0.25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8218</v>
      </c>
      <c r="H2377" t="s">
        <v>8239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8260</v>
      </c>
      <c r="O2377" s="5">
        <f t="shared" si="222"/>
        <v>0</v>
      </c>
      <c r="P2377" s="6" t="str">
        <f t="shared" si="223"/>
        <v>NA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8218</v>
      </c>
      <c r="H2378" t="s">
        <v>8239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8260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8223</v>
      </c>
      <c r="H2379" t="s">
        <v>8244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8260</v>
      </c>
      <c r="O2379" s="5">
        <f t="shared" si="222"/>
        <v>0</v>
      </c>
      <c r="P2379" s="6" t="str">
        <f t="shared" si="223"/>
        <v>NA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8218</v>
      </c>
      <c r="H2380" t="s">
        <v>8239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8260</v>
      </c>
      <c r="O2380" s="5">
        <f t="shared" si="222"/>
        <v>0</v>
      </c>
      <c r="P2380" s="6" t="str">
        <f t="shared" si="223"/>
        <v>NA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8218</v>
      </c>
      <c r="H2381" t="s">
        <v>8239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8260</v>
      </c>
      <c r="O2381" s="5">
        <f t="shared" si="222"/>
        <v>0</v>
      </c>
      <c r="P2381" s="6" t="str">
        <f t="shared" si="223"/>
        <v>NA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8218</v>
      </c>
      <c r="H2382" t="s">
        <v>8239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8260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8218</v>
      </c>
      <c r="H2383" t="s">
        <v>8239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8260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8218</v>
      </c>
      <c r="H2384" t="s">
        <v>8239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8260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8222</v>
      </c>
      <c r="H2385" t="s">
        <v>8243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8260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8218</v>
      </c>
      <c r="H2386" t="s">
        <v>8239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8260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8218</v>
      </c>
      <c r="H2387" t="s">
        <v>8239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8260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8223</v>
      </c>
      <c r="H2388" t="s">
        <v>8244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8260</v>
      </c>
      <c r="O2388" s="5">
        <f t="shared" si="222"/>
        <v>0</v>
      </c>
      <c r="P2388" s="6" t="str">
        <f t="shared" si="223"/>
        <v>NA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8218</v>
      </c>
      <c r="H2389" t="s">
        <v>8239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8260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8218</v>
      </c>
      <c r="H2390" t="s">
        <v>8239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8260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8224</v>
      </c>
      <c r="H2391" t="s">
        <v>8242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8260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8220</v>
      </c>
      <c r="H2392" t="s">
        <v>8241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8260</v>
      </c>
      <c r="O2392" s="5">
        <f t="shared" si="222"/>
        <v>0</v>
      </c>
      <c r="P2392" s="6" t="str">
        <f t="shared" si="223"/>
        <v>NA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8218</v>
      </c>
      <c r="H2393" t="s">
        <v>8239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8260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8218</v>
      </c>
      <c r="H2394" t="s">
        <v>8239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8260</v>
      </c>
      <c r="O2394" s="5">
        <f t="shared" si="222"/>
        <v>0</v>
      </c>
      <c r="P2394" s="6" t="str">
        <f t="shared" si="223"/>
        <v>NA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8218</v>
      </c>
      <c r="H2395" t="s">
        <v>8239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8260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8235</v>
      </c>
      <c r="H2396" t="s">
        <v>8242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8260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8218</v>
      </c>
      <c r="H2397" t="s">
        <v>8239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8260</v>
      </c>
      <c r="O2397" s="5">
        <f t="shared" si="222"/>
        <v>0</v>
      </c>
      <c r="P2397" s="6" t="str">
        <f t="shared" si="223"/>
        <v>NA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8234</v>
      </c>
      <c r="H2398" t="s">
        <v>8250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8260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8218</v>
      </c>
      <c r="H2399" t="s">
        <v>8239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8260</v>
      </c>
      <c r="O2399" s="5">
        <f t="shared" si="222"/>
        <v>0</v>
      </c>
      <c r="P2399" s="6" t="str">
        <f t="shared" si="223"/>
        <v>NA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8218</v>
      </c>
      <c r="H2400" t="s">
        <v>8239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8260</v>
      </c>
      <c r="O2400" s="5">
        <f t="shared" si="222"/>
        <v>0</v>
      </c>
      <c r="P2400" s="6" t="str">
        <f t="shared" si="223"/>
        <v>NA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8229</v>
      </c>
      <c r="H2401" t="s">
        <v>8248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8260</v>
      </c>
      <c r="O2401" s="5">
        <f t="shared" si="222"/>
        <v>0</v>
      </c>
      <c r="P2401" s="6" t="str">
        <f t="shared" si="223"/>
        <v>NA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8220</v>
      </c>
      <c r="H2402" t="s">
        <v>8241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8260</v>
      </c>
      <c r="O2402" s="5">
        <f t="shared" si="222"/>
        <v>0</v>
      </c>
      <c r="P2402" s="6" t="str">
        <f t="shared" si="223"/>
        <v>NA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8218</v>
      </c>
      <c r="H2403" t="s">
        <v>8239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8272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8218</v>
      </c>
      <c r="H2404" t="s">
        <v>8239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8272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8219</v>
      </c>
      <c r="H2405" t="s">
        <v>8240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8272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8218</v>
      </c>
      <c r="H2406" t="s">
        <v>8239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8272</v>
      </c>
      <c r="O2406" s="5">
        <f t="shared" si="222"/>
        <v>0</v>
      </c>
      <c r="P2406" s="6" t="str">
        <f t="shared" si="223"/>
        <v>NA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8218</v>
      </c>
      <c r="H2407" t="s">
        <v>8239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8272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8218</v>
      </c>
      <c r="H2408" t="s">
        <v>8239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8272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8218</v>
      </c>
      <c r="H2409" t="s">
        <v>8239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8272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8218</v>
      </c>
      <c r="H2410" t="s">
        <v>8239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8272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8218</v>
      </c>
      <c r="H2411" t="s">
        <v>8239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8272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8220</v>
      </c>
      <c r="H2412" t="s">
        <v>8241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8272</v>
      </c>
      <c r="O2412" s="5">
        <f t="shared" si="222"/>
        <v>0</v>
      </c>
      <c r="P2412" s="6" t="str">
        <f t="shared" si="223"/>
        <v>NA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8218</v>
      </c>
      <c r="H2413" t="s">
        <v>8239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8272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8224</v>
      </c>
      <c r="H2414" t="s">
        <v>8242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8272</v>
      </c>
      <c r="O2414" s="5">
        <f t="shared" si="222"/>
        <v>0</v>
      </c>
      <c r="P2414" s="6" t="str">
        <f t="shared" si="223"/>
        <v>NA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8218</v>
      </c>
      <c r="H2415" t="s">
        <v>8239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8272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8218</v>
      </c>
      <c r="H2416" t="s">
        <v>8239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8272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8218</v>
      </c>
      <c r="H2417" t="s">
        <v>8239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8272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8218</v>
      </c>
      <c r="H2418" t="s">
        <v>8239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8272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8218</v>
      </c>
      <c r="H2419" t="s">
        <v>8239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8272</v>
      </c>
      <c r="O2419" s="5">
        <f t="shared" si="222"/>
        <v>0</v>
      </c>
      <c r="P2419" s="6" t="str">
        <f t="shared" si="223"/>
        <v>NA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8218</v>
      </c>
      <c r="H2420" t="s">
        <v>8239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8272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8218</v>
      </c>
      <c r="H2421" t="s">
        <v>8239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8272</v>
      </c>
      <c r="O2421" s="5">
        <f t="shared" si="222"/>
        <v>0</v>
      </c>
      <c r="P2421" s="6" t="str">
        <f t="shared" si="223"/>
        <v>NA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5" x14ac:dyDescent="0.25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8218</v>
      </c>
      <c r="H2422" t="s">
        <v>8239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8272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8218</v>
      </c>
      <c r="H2423" t="s">
        <v>8239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8272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8218</v>
      </c>
      <c r="H2424" t="s">
        <v>8239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8272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8218</v>
      </c>
      <c r="H2425" t="s">
        <v>8239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8272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8218</v>
      </c>
      <c r="H2426" t="s">
        <v>8239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8272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8218</v>
      </c>
      <c r="H2427" t="s">
        <v>8239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8272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8218</v>
      </c>
      <c r="H2428" t="s">
        <v>8239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8272</v>
      </c>
      <c r="O2428" s="5">
        <f t="shared" si="222"/>
        <v>0</v>
      </c>
      <c r="P2428" s="6" t="str">
        <f t="shared" si="223"/>
        <v>NA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0" x14ac:dyDescent="0.25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8218</v>
      </c>
      <c r="H2429" t="s">
        <v>8239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8272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8218</v>
      </c>
      <c r="H2430" t="s">
        <v>8239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8272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8228</v>
      </c>
      <c r="H2431" t="s">
        <v>8247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8272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8218</v>
      </c>
      <c r="H2432" t="s">
        <v>8239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8272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8218</v>
      </c>
      <c r="H2433" t="s">
        <v>8239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8272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8218</v>
      </c>
      <c r="H2434" t="s">
        <v>8239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8272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8218</v>
      </c>
      <c r="H2435" t="s">
        <v>8239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8272</v>
      </c>
      <c r="O2435" s="5">
        <f t="shared" ref="O2435:O2498" si="228">E2435/D2435</f>
        <v>0</v>
      </c>
      <c r="P2435" s="6" t="str">
        <f t="shared" ref="P2435:P2498" si="229">IFERROR(E2435/L2435, "NA")</f>
        <v>NA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8218</v>
      </c>
      <c r="H2436" t="s">
        <v>8239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8272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5" x14ac:dyDescent="0.25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8229</v>
      </c>
      <c r="H2437" t="s">
        <v>8248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8272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60" x14ac:dyDescent="0.25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8223</v>
      </c>
      <c r="H2438" t="s">
        <v>8244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8272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8218</v>
      </c>
      <c r="H2439" t="s">
        <v>8239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8272</v>
      </c>
      <c r="O2439" s="5">
        <f t="shared" si="228"/>
        <v>0</v>
      </c>
      <c r="P2439" s="6" t="str">
        <f t="shared" si="229"/>
        <v>NA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8218</v>
      </c>
      <c r="H2440" t="s">
        <v>8239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8272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8218</v>
      </c>
      <c r="H2441" t="s">
        <v>8239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8272</v>
      </c>
      <c r="O2441" s="5">
        <f t="shared" si="228"/>
        <v>0</v>
      </c>
      <c r="P2441" s="6" t="str">
        <f t="shared" si="229"/>
        <v>NA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8236</v>
      </c>
      <c r="H2442" t="s">
        <v>8242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8272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0" x14ac:dyDescent="0.25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8218</v>
      </c>
      <c r="H2443" t="s">
        <v>8239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8286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8218</v>
      </c>
      <c r="H2444" t="s">
        <v>8239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8286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8218</v>
      </c>
      <c r="H2445" t="s">
        <v>8239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8286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8218</v>
      </c>
      <c r="H2446" t="s">
        <v>8239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8286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8218</v>
      </c>
      <c r="H2447" t="s">
        <v>8239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8286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8218</v>
      </c>
      <c r="H2448" t="s">
        <v>8239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8286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8218</v>
      </c>
      <c r="H2449" t="s">
        <v>8239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8286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8218</v>
      </c>
      <c r="H2450" t="s">
        <v>8239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8286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8218</v>
      </c>
      <c r="H2451" t="s">
        <v>8239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8286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8218</v>
      </c>
      <c r="H2452" t="s">
        <v>8239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8286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60" x14ac:dyDescent="0.25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8218</v>
      </c>
      <c r="H2453" t="s">
        <v>8239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8286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8218</v>
      </c>
      <c r="H2454" t="s">
        <v>8239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8286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8218</v>
      </c>
      <c r="H2455" t="s">
        <v>8239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8286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8218</v>
      </c>
      <c r="H2456" t="s">
        <v>8239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8286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5" x14ac:dyDescent="0.25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8218</v>
      </c>
      <c r="H2457" t="s">
        <v>8239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8286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8218</v>
      </c>
      <c r="H2458" t="s">
        <v>8239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8286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8218</v>
      </c>
      <c r="H2459" t="s">
        <v>8239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8286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8218</v>
      </c>
      <c r="H2460" t="s">
        <v>8239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8286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8218</v>
      </c>
      <c r="H2461" t="s">
        <v>8239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8286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8218</v>
      </c>
      <c r="H2462" t="s">
        <v>8239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8286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8218</v>
      </c>
      <c r="H2463" t="s">
        <v>8239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8267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8218</v>
      </c>
      <c r="H2464" t="s">
        <v>8239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8267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8218</v>
      </c>
      <c r="H2465" t="s">
        <v>8239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8267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8223</v>
      </c>
      <c r="H2466" t="s">
        <v>8244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8267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8218</v>
      </c>
      <c r="H2467" t="s">
        <v>8239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8267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8218</v>
      </c>
      <c r="H2468" t="s">
        <v>8239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8267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8218</v>
      </c>
      <c r="H2469" t="s">
        <v>8239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8267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8218</v>
      </c>
      <c r="H2470" t="s">
        <v>8239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8267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60" x14ac:dyDescent="0.25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8218</v>
      </c>
      <c r="H2471" t="s">
        <v>8239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8267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8218</v>
      </c>
      <c r="H2472" t="s">
        <v>8239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8267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8218</v>
      </c>
      <c r="H2473" t="s">
        <v>8239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8267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8218</v>
      </c>
      <c r="H2474" t="s">
        <v>8239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8267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8218</v>
      </c>
      <c r="H2475" t="s">
        <v>8239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8267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8218</v>
      </c>
      <c r="H2476" t="s">
        <v>8239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8267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8218</v>
      </c>
      <c r="H2477" t="s">
        <v>8239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8267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8218</v>
      </c>
      <c r="H2478" t="s">
        <v>8239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8267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8218</v>
      </c>
      <c r="H2479" t="s">
        <v>8239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8267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8218</v>
      </c>
      <c r="H2480" t="s">
        <v>8239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8267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8218</v>
      </c>
      <c r="H2481" t="s">
        <v>8239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8267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8218</v>
      </c>
      <c r="H2482" t="s">
        <v>8239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8267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8218</v>
      </c>
      <c r="H2483" t="s">
        <v>8239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8267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8218</v>
      </c>
      <c r="H2484" t="s">
        <v>8239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8267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8218</v>
      </c>
      <c r="H2485" t="s">
        <v>8239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8267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60" x14ac:dyDescent="0.25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8218</v>
      </c>
      <c r="H2486" t="s">
        <v>8239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8267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8218</v>
      </c>
      <c r="H2487" t="s">
        <v>8239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8267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8218</v>
      </c>
      <c r="H2488" t="s">
        <v>8239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8267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8218</v>
      </c>
      <c r="H2489" t="s">
        <v>8239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8267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8218</v>
      </c>
      <c r="H2490" t="s">
        <v>8239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8267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8218</v>
      </c>
      <c r="H2491" t="s">
        <v>8239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8267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8218</v>
      </c>
      <c r="H2492" t="s">
        <v>8239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8267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60" x14ac:dyDescent="0.25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8218</v>
      </c>
      <c r="H2493" t="s">
        <v>8239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8267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0" x14ac:dyDescent="0.25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8218</v>
      </c>
      <c r="H2494" t="s">
        <v>8239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8267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8218</v>
      </c>
      <c r="H2495" t="s">
        <v>8239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8267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8218</v>
      </c>
      <c r="H2496" t="s">
        <v>8239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8267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5" x14ac:dyDescent="0.25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8218</v>
      </c>
      <c r="H2497" t="s">
        <v>8239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8267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8218</v>
      </c>
      <c r="H2498" t="s">
        <v>8239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8267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8218</v>
      </c>
      <c r="H2499" t="s">
        <v>8239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8267</v>
      </c>
      <c r="O2499" s="5">
        <f t="shared" ref="O2499:O2562" si="234">E2499/D2499</f>
        <v>1.127715</v>
      </c>
      <c r="P2499" s="6">
        <f t="shared" ref="P2499:P2562" si="235">IFERROR(E2499/L2499, "NA")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8218</v>
      </c>
      <c r="H2500" t="s">
        <v>8239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8267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8218</v>
      </c>
      <c r="H2501" t="s">
        <v>8239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8267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8218</v>
      </c>
      <c r="H2502" t="s">
        <v>8239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8267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60" x14ac:dyDescent="0.25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8223</v>
      </c>
      <c r="H2503" t="s">
        <v>8244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8287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60" x14ac:dyDescent="0.25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8218</v>
      </c>
      <c r="H2504" t="s">
        <v>8239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8287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8218</v>
      </c>
      <c r="H2505" t="s">
        <v>8239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8287</v>
      </c>
      <c r="O2505" s="5">
        <f t="shared" si="234"/>
        <v>0</v>
      </c>
      <c r="P2505" s="6" t="str">
        <f t="shared" si="235"/>
        <v>NA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8218</v>
      </c>
      <c r="H2506" t="s">
        <v>8239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8287</v>
      </c>
      <c r="O2506" s="5">
        <f t="shared" si="234"/>
        <v>0</v>
      </c>
      <c r="P2506" s="6" t="str">
        <f t="shared" si="235"/>
        <v>NA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8218</v>
      </c>
      <c r="H2507" t="s">
        <v>8239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8287</v>
      </c>
      <c r="O2507" s="5">
        <f t="shared" si="234"/>
        <v>0</v>
      </c>
      <c r="P2507" s="6" t="str">
        <f t="shared" si="235"/>
        <v>NA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8219</v>
      </c>
      <c r="H2508" t="s">
        <v>8240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8287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8218</v>
      </c>
      <c r="H2509" t="s">
        <v>8239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8287</v>
      </c>
      <c r="O2509" s="5">
        <f t="shared" si="234"/>
        <v>0</v>
      </c>
      <c r="P2509" s="6" t="str">
        <f t="shared" si="235"/>
        <v>NA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8218</v>
      </c>
      <c r="H2510" t="s">
        <v>8239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8287</v>
      </c>
      <c r="O2510" s="5">
        <f t="shared" si="234"/>
        <v>0</v>
      </c>
      <c r="P2510" s="6" t="str">
        <f t="shared" si="235"/>
        <v>NA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8219</v>
      </c>
      <c r="H2511" t="s">
        <v>8240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8287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8218</v>
      </c>
      <c r="H2512" t="s">
        <v>8239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8287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5" x14ac:dyDescent="0.25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8219</v>
      </c>
      <c r="H2513" t="s">
        <v>8240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8287</v>
      </c>
      <c r="O2513" s="5">
        <f t="shared" si="234"/>
        <v>0</v>
      </c>
      <c r="P2513" s="6" t="str">
        <f t="shared" si="235"/>
        <v>NA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8218</v>
      </c>
      <c r="H2514" t="s">
        <v>8239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8287</v>
      </c>
      <c r="O2514" s="5">
        <f t="shared" si="234"/>
        <v>0</v>
      </c>
      <c r="P2514" s="6" t="str">
        <f t="shared" si="235"/>
        <v>NA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8230</v>
      </c>
      <c r="H2515" t="s">
        <v>8242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8287</v>
      </c>
      <c r="O2515" s="5">
        <f t="shared" si="234"/>
        <v>0</v>
      </c>
      <c r="P2515" s="6" t="str">
        <f t="shared" si="235"/>
        <v>NA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8218</v>
      </c>
      <c r="H2516" t="s">
        <v>8239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8287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8218</v>
      </c>
      <c r="H2517" t="s">
        <v>8239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8287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8218</v>
      </c>
      <c r="H2518" t="s">
        <v>8239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8287</v>
      </c>
      <c r="O2518" s="5">
        <f t="shared" si="234"/>
        <v>0</v>
      </c>
      <c r="P2518" s="6" t="str">
        <f t="shared" si="235"/>
        <v>NA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8223</v>
      </c>
      <c r="H2519" t="s">
        <v>8244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8287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8218</v>
      </c>
      <c r="H2520" t="s">
        <v>8239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8287</v>
      </c>
      <c r="O2520" s="5">
        <f t="shared" si="234"/>
        <v>0</v>
      </c>
      <c r="P2520" s="6" t="str">
        <f t="shared" si="235"/>
        <v>NA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8218</v>
      </c>
      <c r="H2521" t="s">
        <v>8239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8287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8218</v>
      </c>
      <c r="H2522" t="s">
        <v>8239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8287</v>
      </c>
      <c r="O2522" s="5">
        <f t="shared" si="234"/>
        <v>0</v>
      </c>
      <c r="P2522" s="6" t="str">
        <f t="shared" si="235"/>
        <v>NA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60" x14ac:dyDescent="0.25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8218</v>
      </c>
      <c r="H2523" t="s">
        <v>8239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8288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8218</v>
      </c>
      <c r="H2524" t="s">
        <v>8239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8288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8218</v>
      </c>
      <c r="H2525" t="s">
        <v>8239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8288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45" x14ac:dyDescent="0.25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8218</v>
      </c>
      <c r="H2526" t="s">
        <v>8239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8288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8218</v>
      </c>
      <c r="H2527" t="s">
        <v>8239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8288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5" x14ac:dyDescent="0.25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8218</v>
      </c>
      <c r="H2528" t="s">
        <v>8239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8288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8218</v>
      </c>
      <c r="H2529" t="s">
        <v>8239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8288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8219</v>
      </c>
      <c r="H2530" t="s">
        <v>8240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8288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8218</v>
      </c>
      <c r="H2531" t="s">
        <v>8239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8288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8218</v>
      </c>
      <c r="H2532" t="s">
        <v>8239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8288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8218</v>
      </c>
      <c r="H2533" t="s">
        <v>8239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8288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8218</v>
      </c>
      <c r="H2534" t="s">
        <v>8239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8288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8218</v>
      </c>
      <c r="H2535" t="s">
        <v>8239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8288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8218</v>
      </c>
      <c r="H2536" t="s">
        <v>8239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8288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8218</v>
      </c>
      <c r="H2537" t="s">
        <v>8239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8288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8218</v>
      </c>
      <c r="H2538" t="s">
        <v>8239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8288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8218</v>
      </c>
      <c r="H2539" t="s">
        <v>8239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8288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8218</v>
      </c>
      <c r="H2540" t="s">
        <v>8239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8288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8218</v>
      </c>
      <c r="H2541" t="s">
        <v>8239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8288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8218</v>
      </c>
      <c r="H2542" t="s">
        <v>8239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8288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8219</v>
      </c>
      <c r="H2543" t="s">
        <v>8240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8288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5" x14ac:dyDescent="0.25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8218</v>
      </c>
      <c r="H2544" t="s">
        <v>8239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8288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8218</v>
      </c>
      <c r="H2545" t="s">
        <v>8239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8288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8218</v>
      </c>
      <c r="H2546" t="s">
        <v>8239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8288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8218</v>
      </c>
      <c r="H2547" t="s">
        <v>8239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8288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8218</v>
      </c>
      <c r="H2548" t="s">
        <v>8239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8288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60" x14ac:dyDescent="0.25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8218</v>
      </c>
      <c r="H2549" t="s">
        <v>8239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8288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8224</v>
      </c>
      <c r="H2550" t="s">
        <v>8242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8288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8219</v>
      </c>
      <c r="H2551" t="s">
        <v>8240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8288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8218</v>
      </c>
      <c r="H2552" t="s">
        <v>8239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8288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8218</v>
      </c>
      <c r="H2553" t="s">
        <v>8239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8288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8218</v>
      </c>
      <c r="H2554" t="s">
        <v>8239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8288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8218</v>
      </c>
      <c r="H2555" t="s">
        <v>8239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8288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60" x14ac:dyDescent="0.25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8218</v>
      </c>
      <c r="H2556" t="s">
        <v>8239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8288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8218</v>
      </c>
      <c r="H2557" t="s">
        <v>8239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8288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8218</v>
      </c>
      <c r="H2558" t="s">
        <v>8239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8288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8219</v>
      </c>
      <c r="H2559" t="s">
        <v>8240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8288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8220</v>
      </c>
      <c r="H2560" t="s">
        <v>8241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8288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8218</v>
      </c>
      <c r="H2561" t="s">
        <v>8239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8288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8219</v>
      </c>
      <c r="H2562" t="s">
        <v>8240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8288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8223</v>
      </c>
      <c r="H2563" t="s">
        <v>8244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8272</v>
      </c>
      <c r="O2563" s="5">
        <f t="shared" ref="O2563:O2626" si="240">E2563/D2563</f>
        <v>0</v>
      </c>
      <c r="P2563" s="6" t="str">
        <f t="shared" ref="P2563:P2626" si="241">IFERROR(E2563/L2563, "NA")</f>
        <v>NA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8230</v>
      </c>
      <c r="H2564" t="s">
        <v>8242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8272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8218</v>
      </c>
      <c r="H2565" t="s">
        <v>8239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8272</v>
      </c>
      <c r="O2565" s="5">
        <f t="shared" si="240"/>
        <v>0</v>
      </c>
      <c r="P2565" s="6" t="str">
        <f t="shared" si="241"/>
        <v>NA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8223</v>
      </c>
      <c r="H2566" t="s">
        <v>8244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8272</v>
      </c>
      <c r="O2566" s="5">
        <f t="shared" si="240"/>
        <v>0</v>
      </c>
      <c r="P2566" s="6" t="str">
        <f t="shared" si="241"/>
        <v>NA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8218</v>
      </c>
      <c r="H2567" t="s">
        <v>8239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8272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8218</v>
      </c>
      <c r="H2568" t="s">
        <v>8239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8272</v>
      </c>
      <c r="O2568" s="5">
        <f t="shared" si="240"/>
        <v>0</v>
      </c>
      <c r="P2568" s="6" t="str">
        <f t="shared" si="241"/>
        <v>NA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8218</v>
      </c>
      <c r="H2569" t="s">
        <v>8239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8272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8219</v>
      </c>
      <c r="H2570" t="s">
        <v>8240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8272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8218</v>
      </c>
      <c r="H2571" t="s">
        <v>8239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8272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8218</v>
      </c>
      <c r="H2572" t="s">
        <v>8239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8272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8220</v>
      </c>
      <c r="H2573" t="s">
        <v>8241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8272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8218</v>
      </c>
      <c r="H2574" t="s">
        <v>8239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8272</v>
      </c>
      <c r="O2574" s="5">
        <f t="shared" si="240"/>
        <v>0</v>
      </c>
      <c r="P2574" s="6" t="str">
        <f t="shared" si="241"/>
        <v>NA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8218</v>
      </c>
      <c r="H2575" t="s">
        <v>8239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8272</v>
      </c>
      <c r="O2575" s="5">
        <f t="shared" si="240"/>
        <v>0</v>
      </c>
      <c r="P2575" s="6" t="str">
        <f t="shared" si="241"/>
        <v>NA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8218</v>
      </c>
      <c r="H2576" t="s">
        <v>8239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8272</v>
      </c>
      <c r="O2576" s="5">
        <f t="shared" si="240"/>
        <v>0</v>
      </c>
      <c r="P2576" s="6" t="str">
        <f t="shared" si="241"/>
        <v>NA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8218</v>
      </c>
      <c r="H2577" t="s">
        <v>8239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8272</v>
      </c>
      <c r="O2577" s="5">
        <f t="shared" si="240"/>
        <v>0</v>
      </c>
      <c r="P2577" s="6" t="str">
        <f t="shared" si="241"/>
        <v>NA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0" x14ac:dyDescent="0.25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8218</v>
      </c>
      <c r="H2578" t="s">
        <v>8239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8272</v>
      </c>
      <c r="O2578" s="5">
        <f t="shared" si="240"/>
        <v>0</v>
      </c>
      <c r="P2578" s="6" t="str">
        <f t="shared" si="241"/>
        <v>NA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8218</v>
      </c>
      <c r="H2579" t="s">
        <v>8239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8272</v>
      </c>
      <c r="O2579" s="5">
        <f t="shared" si="240"/>
        <v>0</v>
      </c>
      <c r="P2579" s="6" t="str">
        <f t="shared" si="241"/>
        <v>NA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8218</v>
      </c>
      <c r="H2580" t="s">
        <v>8239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8272</v>
      </c>
      <c r="O2580" s="5">
        <f t="shared" si="240"/>
        <v>0</v>
      </c>
      <c r="P2580" s="6" t="str">
        <f t="shared" si="241"/>
        <v>NA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8218</v>
      </c>
      <c r="H2581" t="s">
        <v>8239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8272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8218</v>
      </c>
      <c r="H2582" t="s">
        <v>8239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8272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8218</v>
      </c>
      <c r="H2583" t="s">
        <v>8239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8272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8218</v>
      </c>
      <c r="H2584" t="s">
        <v>8239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8272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8218</v>
      </c>
      <c r="H2585" t="s">
        <v>8239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8272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8218</v>
      </c>
      <c r="H2586" t="s">
        <v>8239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8272</v>
      </c>
      <c r="O2586" s="5">
        <f t="shared" si="240"/>
        <v>0</v>
      </c>
      <c r="P2586" s="6" t="str">
        <f t="shared" si="241"/>
        <v>NA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5" x14ac:dyDescent="0.25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8218</v>
      </c>
      <c r="H2587" t="s">
        <v>8239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8272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8219</v>
      </c>
      <c r="H2588" t="s">
        <v>8240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8272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8218</v>
      </c>
      <c r="H2589" t="s">
        <v>8239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8272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8218</v>
      </c>
      <c r="H2590" t="s">
        <v>8239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8272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8226</v>
      </c>
      <c r="H2591" t="s">
        <v>8246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8272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8220</v>
      </c>
      <c r="H2592" t="s">
        <v>8241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8272</v>
      </c>
      <c r="O2592" s="5">
        <f t="shared" si="240"/>
        <v>0</v>
      </c>
      <c r="P2592" s="6" t="str">
        <f t="shared" si="241"/>
        <v>NA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8218</v>
      </c>
      <c r="H2593" t="s">
        <v>8239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8272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8218</v>
      </c>
      <c r="H2594" t="s">
        <v>8239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8272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8218</v>
      </c>
      <c r="H2595" t="s">
        <v>8239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8272</v>
      </c>
      <c r="O2595" s="5">
        <f t="shared" si="240"/>
        <v>0</v>
      </c>
      <c r="P2595" s="6" t="str">
        <f t="shared" si="241"/>
        <v>NA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5" x14ac:dyDescent="0.25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8218</v>
      </c>
      <c r="H2596" t="s">
        <v>8239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8272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8218</v>
      </c>
      <c r="H2597" t="s">
        <v>8239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8272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8223</v>
      </c>
      <c r="H2598" t="s">
        <v>8244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8272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8219</v>
      </c>
      <c r="H2599" t="s">
        <v>8240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8272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8218</v>
      </c>
      <c r="H2600" t="s">
        <v>8239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8272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8218</v>
      </c>
      <c r="H2601" t="s">
        <v>8239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8272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8218</v>
      </c>
      <c r="H2602" t="s">
        <v>8239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8272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8218</v>
      </c>
      <c r="H2603" t="s">
        <v>8239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8289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8218</v>
      </c>
      <c r="H2604" t="s">
        <v>8239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8289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8218</v>
      </c>
      <c r="H2605" t="s">
        <v>8239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8289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8218</v>
      </c>
      <c r="H2606" t="s">
        <v>8239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8289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8218</v>
      </c>
      <c r="H2607" t="s">
        <v>8239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8289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8218</v>
      </c>
      <c r="H2608" t="s">
        <v>8239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8289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60" x14ac:dyDescent="0.25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8218</v>
      </c>
      <c r="H2609" t="s">
        <v>8239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8289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8218</v>
      </c>
      <c r="H2610" t="s">
        <v>8239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8289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8218</v>
      </c>
      <c r="H2611" t="s">
        <v>8239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8289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8218</v>
      </c>
      <c r="H2612" t="s">
        <v>8239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8289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8230</v>
      </c>
      <c r="H2613" t="s">
        <v>8242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8289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8218</v>
      </c>
      <c r="H2614" t="s">
        <v>8239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8289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8218</v>
      </c>
      <c r="H2615" t="s">
        <v>8239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8289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8218</v>
      </c>
      <c r="H2616" t="s">
        <v>8239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8289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8219</v>
      </c>
      <c r="H2617" t="s">
        <v>8240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8289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8218</v>
      </c>
      <c r="H2618" t="s">
        <v>8239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8289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8218</v>
      </c>
      <c r="H2619" t="s">
        <v>8239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8289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8218</v>
      </c>
      <c r="H2620" t="s">
        <v>8239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8289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8218</v>
      </c>
      <c r="H2621" t="s">
        <v>8239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8289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8220</v>
      </c>
      <c r="H2622" t="s">
        <v>8241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8289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8218</v>
      </c>
      <c r="H2623" t="s">
        <v>8239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8289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60" x14ac:dyDescent="0.25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8231</v>
      </c>
      <c r="H2624" t="s">
        <v>8242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8289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8218</v>
      </c>
      <c r="H2625" t="s">
        <v>8239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8289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8218</v>
      </c>
      <c r="H2626" t="s">
        <v>8239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8289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60" x14ac:dyDescent="0.25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8230</v>
      </c>
      <c r="H2627" t="s">
        <v>8242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8289</v>
      </c>
      <c r="O2627" s="5">
        <f t="shared" ref="O2627:O2690" si="246">E2627/D2627</f>
        <v>9.56</v>
      </c>
      <c r="P2627" s="6">
        <f t="shared" ref="P2627:P2690" si="247">IFERROR(E2627/L2627, "NA")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8218</v>
      </c>
      <c r="H2628" t="s">
        <v>8239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8289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8218</v>
      </c>
      <c r="H2629" t="s">
        <v>8239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8289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5" x14ac:dyDescent="0.25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8218</v>
      </c>
      <c r="H2630" t="s">
        <v>8239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8289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8219</v>
      </c>
      <c r="H2631" t="s">
        <v>8240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8289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8220</v>
      </c>
      <c r="H2632" t="s">
        <v>8241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8289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8218</v>
      </c>
      <c r="H2633" t="s">
        <v>8239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8289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8218</v>
      </c>
      <c r="H2634" t="s">
        <v>8239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8289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8218</v>
      </c>
      <c r="H2635" t="s">
        <v>8239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8289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8218</v>
      </c>
      <c r="H2636" t="s">
        <v>8239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8289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60" x14ac:dyDescent="0.25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8223</v>
      </c>
      <c r="H2637" t="s">
        <v>8244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8289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8218</v>
      </c>
      <c r="H2638" t="s">
        <v>8239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8289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8218</v>
      </c>
      <c r="H2639" t="s">
        <v>8239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8289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8218</v>
      </c>
      <c r="H2640" t="s">
        <v>8239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8289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8219</v>
      </c>
      <c r="H2641" t="s">
        <v>8240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8289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8218</v>
      </c>
      <c r="H2642" t="s">
        <v>8239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8289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8218</v>
      </c>
      <c r="H2643" t="s">
        <v>8239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8289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8230</v>
      </c>
      <c r="H2644" t="s">
        <v>8242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8289</v>
      </c>
      <c r="O2644" s="5">
        <f t="shared" si="246"/>
        <v>0</v>
      </c>
      <c r="P2644" s="6" t="str">
        <f t="shared" si="247"/>
        <v>NA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8218</v>
      </c>
      <c r="H2645" t="s">
        <v>8239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8289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8218</v>
      </c>
      <c r="H2646" t="s">
        <v>8239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8289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8220</v>
      </c>
      <c r="H2647" t="s">
        <v>8241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8289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8218</v>
      </c>
      <c r="H2648" t="s">
        <v>8239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8289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8223</v>
      </c>
      <c r="H2649" t="s">
        <v>8244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8289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8218</v>
      </c>
      <c r="H2650" t="s">
        <v>8239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8289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8218</v>
      </c>
      <c r="H2651" t="s">
        <v>8239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8289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8218</v>
      </c>
      <c r="H2652" t="s">
        <v>8239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8289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8218</v>
      </c>
      <c r="H2653" t="s">
        <v>8239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8289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60" x14ac:dyDescent="0.25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8220</v>
      </c>
      <c r="H2654" t="s">
        <v>8241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8289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8218</v>
      </c>
      <c r="H2655" t="s">
        <v>8239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8289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8218</v>
      </c>
      <c r="H2656" t="s">
        <v>8239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8289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8218</v>
      </c>
      <c r="H2657" t="s">
        <v>8239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8289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8218</v>
      </c>
      <c r="H2658" t="s">
        <v>8239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8289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8218</v>
      </c>
      <c r="H2659" t="s">
        <v>8239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8289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8218</v>
      </c>
      <c r="H2660" t="s">
        <v>8239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8289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x14ac:dyDescent="0.25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8218</v>
      </c>
      <c r="H2661" t="s">
        <v>8239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8289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60" x14ac:dyDescent="0.25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8218</v>
      </c>
      <c r="H2662" t="s">
        <v>8239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8289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8218</v>
      </c>
      <c r="H2663" t="s">
        <v>8239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8290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8218</v>
      </c>
      <c r="H2664" t="s">
        <v>8239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8290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8223</v>
      </c>
      <c r="H2665" t="s">
        <v>8244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8290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8218</v>
      </c>
      <c r="H2666" t="s">
        <v>8239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8290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8218</v>
      </c>
      <c r="H2667" t="s">
        <v>8239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8290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8218</v>
      </c>
      <c r="H2668" t="s">
        <v>8239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8290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8218</v>
      </c>
      <c r="H2669" t="s">
        <v>8239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8290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8223</v>
      </c>
      <c r="H2670" t="s">
        <v>8244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8290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8218</v>
      </c>
      <c r="H2671" t="s">
        <v>8239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8290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60" x14ac:dyDescent="0.25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8220</v>
      </c>
      <c r="H2672" t="s">
        <v>8241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8290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8218</v>
      </c>
      <c r="H2673" t="s">
        <v>8239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8290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8218</v>
      </c>
      <c r="H2674" t="s">
        <v>8239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8290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8218</v>
      </c>
      <c r="H2675" t="s">
        <v>8239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8290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8218</v>
      </c>
      <c r="H2676" t="s">
        <v>8239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8290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8218</v>
      </c>
      <c r="H2677" t="s">
        <v>8239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8290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8223</v>
      </c>
      <c r="H2678" t="s">
        <v>8244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8290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8218</v>
      </c>
      <c r="H2679" t="s">
        <v>8239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8290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60" x14ac:dyDescent="0.25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8221</v>
      </c>
      <c r="H2680" t="s">
        <v>8242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8290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8218</v>
      </c>
      <c r="H2681" t="s">
        <v>8239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8290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8221</v>
      </c>
      <c r="H2682" t="s">
        <v>8242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8290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8218</v>
      </c>
      <c r="H2683" t="s">
        <v>8239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8272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8218</v>
      </c>
      <c r="H2684" t="s">
        <v>8239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8272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8218</v>
      </c>
      <c r="H2685" t="s">
        <v>8239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8272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8218</v>
      </c>
      <c r="H2686" t="s">
        <v>8239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8272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60" x14ac:dyDescent="0.25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8218</v>
      </c>
      <c r="H2687" t="s">
        <v>8239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8272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60" x14ac:dyDescent="0.25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8218</v>
      </c>
      <c r="H2688" t="s">
        <v>8239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8272</v>
      </c>
      <c r="O2688" s="5">
        <f t="shared" si="246"/>
        <v>0</v>
      </c>
      <c r="P2688" s="6" t="str">
        <f t="shared" si="247"/>
        <v>NA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8218</v>
      </c>
      <c r="H2689" t="s">
        <v>8239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8272</v>
      </c>
      <c r="O2689" s="5">
        <f t="shared" si="246"/>
        <v>0</v>
      </c>
      <c r="P2689" s="6" t="str">
        <f t="shared" si="247"/>
        <v>NA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8218</v>
      </c>
      <c r="H2690" t="s">
        <v>8239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8272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8218</v>
      </c>
      <c r="H2691" t="s">
        <v>8239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8272</v>
      </c>
      <c r="O2691" s="5">
        <f t="shared" ref="O2691:O2754" si="252">E2691/D2691</f>
        <v>2.8571428571428571E-5</v>
      </c>
      <c r="P2691" s="6">
        <f t="shared" ref="P2691:P2754" si="253">IFERROR(E2691/L2691, "NA")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8218</v>
      </c>
      <c r="H2692" t="s">
        <v>8239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8272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8223</v>
      </c>
      <c r="H2693" t="s">
        <v>8244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8272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8218</v>
      </c>
      <c r="H2694" t="s">
        <v>8239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8272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8218</v>
      </c>
      <c r="H2695" t="s">
        <v>8239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8272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8218</v>
      </c>
      <c r="H2696" t="s">
        <v>8239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8272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8218</v>
      </c>
      <c r="H2697" t="s">
        <v>8239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8272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8218</v>
      </c>
      <c r="H2698" t="s">
        <v>8239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8272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8218</v>
      </c>
      <c r="H2699" t="s">
        <v>8239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8272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8218</v>
      </c>
      <c r="H2700" t="s">
        <v>8239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8272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8223</v>
      </c>
      <c r="H2701" t="s">
        <v>8244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8272</v>
      </c>
      <c r="O2701" s="5">
        <f t="shared" si="252"/>
        <v>0</v>
      </c>
      <c r="P2701" s="6" t="str">
        <f t="shared" si="253"/>
        <v>NA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8218</v>
      </c>
      <c r="H2702" t="s">
        <v>8239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8272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60" x14ac:dyDescent="0.25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8235</v>
      </c>
      <c r="H2703" t="s">
        <v>8242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8291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8218</v>
      </c>
      <c r="H2704" t="s">
        <v>8239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8291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8232</v>
      </c>
      <c r="H2705" t="s">
        <v>8249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8291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8218</v>
      </c>
      <c r="H2706" t="s">
        <v>8239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8291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8218</v>
      </c>
      <c r="H2707" t="s">
        <v>8239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8291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8218</v>
      </c>
      <c r="H2708" t="s">
        <v>8239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8291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8218</v>
      </c>
      <c r="H2709" t="s">
        <v>8239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8291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8219</v>
      </c>
      <c r="H2710" t="s">
        <v>8240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8291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8218</v>
      </c>
      <c r="H2711" t="s">
        <v>8239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8291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8218</v>
      </c>
      <c r="H2712" t="s">
        <v>8239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8291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8219</v>
      </c>
      <c r="H2713" t="s">
        <v>8240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8291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8218</v>
      </c>
      <c r="H2714" t="s">
        <v>8239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8291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8218</v>
      </c>
      <c r="H2715" t="s">
        <v>8239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8291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8218</v>
      </c>
      <c r="H2716" t="s">
        <v>8239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8291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8218</v>
      </c>
      <c r="H2717" t="s">
        <v>8239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8291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8230</v>
      </c>
      <c r="H2718" t="s">
        <v>8242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8291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8218</v>
      </c>
      <c r="H2719" t="s">
        <v>8239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8291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8218</v>
      </c>
      <c r="H2720" t="s">
        <v>8239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8291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8218</v>
      </c>
      <c r="H2721" t="s">
        <v>8239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8291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5" x14ac:dyDescent="0.25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8218</v>
      </c>
      <c r="H2722" t="s">
        <v>8239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8291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8219</v>
      </c>
      <c r="H2723" t="s">
        <v>8240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8283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8218</v>
      </c>
      <c r="H2724" t="s">
        <v>8239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8283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8218</v>
      </c>
      <c r="H2725" t="s">
        <v>8239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8283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8219</v>
      </c>
      <c r="H2726" t="s">
        <v>8240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8283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8223</v>
      </c>
      <c r="H2727" t="s">
        <v>8244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8283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8218</v>
      </c>
      <c r="H2728" t="s">
        <v>8239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8283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8218</v>
      </c>
      <c r="H2729" t="s">
        <v>8239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8283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8218</v>
      </c>
      <c r="H2730" t="s">
        <v>8239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8283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8218</v>
      </c>
      <c r="H2731" t="s">
        <v>8239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8283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8218</v>
      </c>
      <c r="H2732" t="s">
        <v>8239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8283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8218</v>
      </c>
      <c r="H2733" t="s">
        <v>8239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8283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8218</v>
      </c>
      <c r="H2734" t="s">
        <v>8239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8283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8218</v>
      </c>
      <c r="H2735" t="s">
        <v>8239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8283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8218</v>
      </c>
      <c r="H2736" t="s">
        <v>8239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8283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8219</v>
      </c>
      <c r="H2737" t="s">
        <v>8240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8283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8223</v>
      </c>
      <c r="H2738" t="s">
        <v>8244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8283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8218</v>
      </c>
      <c r="H2739" t="s">
        <v>8239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8283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8218</v>
      </c>
      <c r="H2740" t="s">
        <v>8239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8283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8219</v>
      </c>
      <c r="H2741" t="s">
        <v>8240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8283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8218</v>
      </c>
      <c r="H2742" t="s">
        <v>8239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8283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8218</v>
      </c>
      <c r="H2743" t="s">
        <v>8239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8292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8218</v>
      </c>
      <c r="H2744" t="s">
        <v>8239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8292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8218</v>
      </c>
      <c r="H2745" t="s">
        <v>8239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8292</v>
      </c>
      <c r="O2745" s="5">
        <f t="shared" si="252"/>
        <v>0</v>
      </c>
      <c r="P2745" s="6" t="str">
        <f t="shared" si="253"/>
        <v>NA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8218</v>
      </c>
      <c r="H2746" t="s">
        <v>8239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8292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8218</v>
      </c>
      <c r="H2747" t="s">
        <v>8239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8292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8218</v>
      </c>
      <c r="H2748" t="s">
        <v>8239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8292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8218</v>
      </c>
      <c r="H2749" t="s">
        <v>8239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8292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8218</v>
      </c>
      <c r="H2750" t="s">
        <v>8239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8292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8218</v>
      </c>
      <c r="H2751" t="s">
        <v>8239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8292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8218</v>
      </c>
      <c r="H2752" t="s">
        <v>8239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8292</v>
      </c>
      <c r="O2752" s="5">
        <f t="shared" si="252"/>
        <v>0</v>
      </c>
      <c r="P2752" s="6" t="str">
        <f t="shared" si="253"/>
        <v>NA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8218</v>
      </c>
      <c r="H2753" t="s">
        <v>8239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8292</v>
      </c>
      <c r="O2753" s="5">
        <f t="shared" si="252"/>
        <v>0</v>
      </c>
      <c r="P2753" s="6" t="str">
        <f t="shared" si="253"/>
        <v>NA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60" x14ac:dyDescent="0.25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8218</v>
      </c>
      <c r="H2754" t="s">
        <v>8239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8292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8218</v>
      </c>
      <c r="H2755" t="s">
        <v>8239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8292</v>
      </c>
      <c r="O2755" s="5">
        <f t="shared" ref="O2755:O2818" si="258">E2755/D2755</f>
        <v>0.19</v>
      </c>
      <c r="P2755" s="6">
        <f t="shared" ref="P2755:P2818" si="259">IFERROR(E2755/L2755, "NA")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8218</v>
      </c>
      <c r="H2756" t="s">
        <v>8239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8292</v>
      </c>
      <c r="O2756" s="5">
        <f t="shared" si="258"/>
        <v>0</v>
      </c>
      <c r="P2756" s="6" t="str">
        <f t="shared" si="259"/>
        <v>NA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5" x14ac:dyDescent="0.25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8235</v>
      </c>
      <c r="H2757" t="s">
        <v>8242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8292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8218</v>
      </c>
      <c r="H2758" t="s">
        <v>8239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8292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0" x14ac:dyDescent="0.25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8218</v>
      </c>
      <c r="H2759" t="s">
        <v>8239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8292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8220</v>
      </c>
      <c r="H2760" t="s">
        <v>8241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8292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8220</v>
      </c>
      <c r="H2761" t="s">
        <v>8241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8292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8219</v>
      </c>
      <c r="H2762" t="s">
        <v>8240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8292</v>
      </c>
      <c r="O2762" s="5">
        <f t="shared" si="258"/>
        <v>0</v>
      </c>
      <c r="P2762" s="6" t="str">
        <f t="shared" si="259"/>
        <v>NA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8218</v>
      </c>
      <c r="H2763" t="s">
        <v>8239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8292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8218</v>
      </c>
      <c r="H2764" t="s">
        <v>8239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8292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8218</v>
      </c>
      <c r="H2765" t="s">
        <v>8239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8292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8218</v>
      </c>
      <c r="H2766" t="s">
        <v>8239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8292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8218</v>
      </c>
      <c r="H2767" t="s">
        <v>8239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8292</v>
      </c>
      <c r="O2767" s="5">
        <f t="shared" si="258"/>
        <v>0</v>
      </c>
      <c r="P2767" s="6" t="str">
        <f t="shared" si="259"/>
        <v>NA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8218</v>
      </c>
      <c r="H2768" t="s">
        <v>8239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8292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5" x14ac:dyDescent="0.25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8223</v>
      </c>
      <c r="H2769" t="s">
        <v>8244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8292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8218</v>
      </c>
      <c r="H2770" t="s">
        <v>8239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8292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8219</v>
      </c>
      <c r="H2771" t="s">
        <v>8240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8292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60" x14ac:dyDescent="0.25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8218</v>
      </c>
      <c r="H2772" t="s">
        <v>8239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8292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8218</v>
      </c>
      <c r="H2773" t="s">
        <v>8239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8292</v>
      </c>
      <c r="O2773" s="5">
        <f t="shared" si="258"/>
        <v>0</v>
      </c>
      <c r="P2773" s="6" t="str">
        <f t="shared" si="259"/>
        <v>NA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8218</v>
      </c>
      <c r="H2774" t="s">
        <v>8239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8292</v>
      </c>
      <c r="O2774" s="5">
        <f t="shared" si="258"/>
        <v>0</v>
      </c>
      <c r="P2774" s="6" t="str">
        <f t="shared" si="259"/>
        <v>NA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8223</v>
      </c>
      <c r="H2775" t="s">
        <v>8244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8292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8218</v>
      </c>
      <c r="H2776" t="s">
        <v>8239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8292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8218</v>
      </c>
      <c r="H2777" t="s">
        <v>8239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8292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8218</v>
      </c>
      <c r="H2778" t="s">
        <v>8239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8292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8218</v>
      </c>
      <c r="H2779" t="s">
        <v>8239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8292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8218</v>
      </c>
      <c r="H2780" t="s">
        <v>8239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8292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8218</v>
      </c>
      <c r="H2781" t="s">
        <v>8239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8292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8231</v>
      </c>
      <c r="H2782" t="s">
        <v>8242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8292</v>
      </c>
      <c r="O2782" s="5">
        <f t="shared" si="258"/>
        <v>0</v>
      </c>
      <c r="P2782" s="6" t="str">
        <f t="shared" si="259"/>
        <v>NA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8218</v>
      </c>
      <c r="H2783" t="s">
        <v>8239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8259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8218</v>
      </c>
      <c r="H2784" t="s">
        <v>8239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8259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8219</v>
      </c>
      <c r="H2785" t="s">
        <v>8240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8259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8218</v>
      </c>
      <c r="H2786" t="s">
        <v>8239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8259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8218</v>
      </c>
      <c r="H2787" t="s">
        <v>8239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8259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8219</v>
      </c>
      <c r="H2788" t="s">
        <v>8240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8259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8218</v>
      </c>
      <c r="H2789" t="s">
        <v>8239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8259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8218</v>
      </c>
      <c r="H2790" t="s">
        <v>8239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8259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0" x14ac:dyDescent="0.25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8218</v>
      </c>
      <c r="H2791" t="s">
        <v>8239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8259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8218</v>
      </c>
      <c r="H2792" t="s">
        <v>8239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8259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8218</v>
      </c>
      <c r="H2793" t="s">
        <v>8239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8259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8218</v>
      </c>
      <c r="H2794" t="s">
        <v>8239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8259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8220</v>
      </c>
      <c r="H2795" t="s">
        <v>8241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8259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8219</v>
      </c>
      <c r="H2796" t="s">
        <v>8240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8259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8218</v>
      </c>
      <c r="H2797" t="s">
        <v>8239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8259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8219</v>
      </c>
      <c r="H2798" t="s">
        <v>8240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8259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8219</v>
      </c>
      <c r="H2799" t="s">
        <v>8240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8259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8219</v>
      </c>
      <c r="H2800" t="s">
        <v>8240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8259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8219</v>
      </c>
      <c r="H2801" t="s">
        <v>8240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8259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8219</v>
      </c>
      <c r="H2802" t="s">
        <v>8240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8259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8220</v>
      </c>
      <c r="H2803" t="s">
        <v>8241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8259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8219</v>
      </c>
      <c r="H2804" t="s">
        <v>8240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8259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8218</v>
      </c>
      <c r="H2805" t="s">
        <v>8239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8259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8219</v>
      </c>
      <c r="H2806" t="s">
        <v>8240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8259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8219</v>
      </c>
      <c r="H2807" t="s">
        <v>8240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8259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8219</v>
      </c>
      <c r="H2808" t="s">
        <v>8240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8259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8218</v>
      </c>
      <c r="H2809" t="s">
        <v>8239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8259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8218</v>
      </c>
      <c r="H2810" t="s">
        <v>8239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8259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8218</v>
      </c>
      <c r="H2811" t="s">
        <v>8239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8259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8218</v>
      </c>
      <c r="H2812" t="s">
        <v>8239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8259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8219</v>
      </c>
      <c r="H2813" t="s">
        <v>8240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8259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8223</v>
      </c>
      <c r="H2814" t="s">
        <v>8244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8259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8218</v>
      </c>
      <c r="H2815" t="s">
        <v>8239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8259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8219</v>
      </c>
      <c r="H2816" t="s">
        <v>8240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8259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8223</v>
      </c>
      <c r="H2817" t="s">
        <v>8244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8259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8219</v>
      </c>
      <c r="H2818" t="s">
        <v>8240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8259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8219</v>
      </c>
      <c r="H2819" t="s">
        <v>8240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8259</v>
      </c>
      <c r="O2819" s="5">
        <f t="shared" ref="O2819:O2882" si="264">E2819/D2819</f>
        <v>1.3</v>
      </c>
      <c r="P2819" s="6">
        <f t="shared" ref="P2819:P2882" si="265">IFERROR(E2819/L2819, "NA")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8218</v>
      </c>
      <c r="H2820" t="s">
        <v>8239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8259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8219</v>
      </c>
      <c r="H2821" t="s">
        <v>8240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8259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8219</v>
      </c>
      <c r="H2822" t="s">
        <v>8240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8259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8219</v>
      </c>
      <c r="H2823" t="s">
        <v>8240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8259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8218</v>
      </c>
      <c r="H2824" t="s">
        <v>8239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8259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60" x14ac:dyDescent="0.25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8219</v>
      </c>
      <c r="H2825" t="s">
        <v>8240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8259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8218</v>
      </c>
      <c r="H2826" t="s">
        <v>8239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8259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8219</v>
      </c>
      <c r="H2827" t="s">
        <v>8240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8259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8218</v>
      </c>
      <c r="H2828" t="s">
        <v>8239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8259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8218</v>
      </c>
      <c r="H2829" t="s">
        <v>8239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8259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8219</v>
      </c>
      <c r="H2830" t="s">
        <v>8240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8259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8219</v>
      </c>
      <c r="H2831" t="s">
        <v>8240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8259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8218</v>
      </c>
      <c r="H2832" t="s">
        <v>8239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8259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8218</v>
      </c>
      <c r="H2833" t="s">
        <v>8239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8259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8219</v>
      </c>
      <c r="H2834" t="s">
        <v>8240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8259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8218</v>
      </c>
      <c r="H2835" t="s">
        <v>8239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8259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8219</v>
      </c>
      <c r="H2836" t="s">
        <v>8240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8259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8219</v>
      </c>
      <c r="H2837" t="s">
        <v>8240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8259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8218</v>
      </c>
      <c r="H2838" t="s">
        <v>8239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8259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8223</v>
      </c>
      <c r="H2839" t="s">
        <v>8244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8259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8218</v>
      </c>
      <c r="H2840" t="s">
        <v>8239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8259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8218</v>
      </c>
      <c r="H2841" t="s">
        <v>8239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8259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8219</v>
      </c>
      <c r="H2842" t="s">
        <v>8240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8259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8219</v>
      </c>
      <c r="H2843" t="s">
        <v>8240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8259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8219</v>
      </c>
      <c r="H2844" t="s">
        <v>8240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8259</v>
      </c>
      <c r="O2844" s="5">
        <f t="shared" si="264"/>
        <v>0</v>
      </c>
      <c r="P2844" s="6" t="str">
        <f t="shared" si="265"/>
        <v>NA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8218</v>
      </c>
      <c r="H2845" t="s">
        <v>8239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8259</v>
      </c>
      <c r="O2845" s="5">
        <f t="shared" si="264"/>
        <v>0</v>
      </c>
      <c r="P2845" s="6" t="str">
        <f t="shared" si="265"/>
        <v>NA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8233</v>
      </c>
      <c r="H2846" t="s">
        <v>8242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8259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8218</v>
      </c>
      <c r="H2847" t="s">
        <v>8239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8259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8218</v>
      </c>
      <c r="H2848" t="s">
        <v>8239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8259</v>
      </c>
      <c r="O2848" s="5">
        <f t="shared" si="264"/>
        <v>0</v>
      </c>
      <c r="P2848" s="6" t="str">
        <f t="shared" si="265"/>
        <v>NA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8218</v>
      </c>
      <c r="H2849" t="s">
        <v>8239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8259</v>
      </c>
      <c r="O2849" s="5">
        <f t="shared" si="264"/>
        <v>0</v>
      </c>
      <c r="P2849" s="6" t="str">
        <f t="shared" si="265"/>
        <v>NA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8218</v>
      </c>
      <c r="H2850" t="s">
        <v>8239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8259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8219</v>
      </c>
      <c r="H2851" t="s">
        <v>8240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8259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8218</v>
      </c>
      <c r="H2852" t="s">
        <v>8239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8259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8235</v>
      </c>
      <c r="H2853" t="s">
        <v>8242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8259</v>
      </c>
      <c r="O2853" s="5">
        <f t="shared" si="264"/>
        <v>0</v>
      </c>
      <c r="P2853" s="6" t="str">
        <f t="shared" si="265"/>
        <v>NA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8218</v>
      </c>
      <c r="H2854" t="s">
        <v>8239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8259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8223</v>
      </c>
      <c r="H2855" t="s">
        <v>8244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8259</v>
      </c>
      <c r="O2855" s="5">
        <f t="shared" si="264"/>
        <v>0</v>
      </c>
      <c r="P2855" s="6" t="str">
        <f t="shared" si="265"/>
        <v>NA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8219</v>
      </c>
      <c r="H2856" t="s">
        <v>8240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8259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8218</v>
      </c>
      <c r="H2857" t="s">
        <v>8239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8259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8218</v>
      </c>
      <c r="H2858" t="s">
        <v>8239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8259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8232</v>
      </c>
      <c r="H2859" t="s">
        <v>8249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8259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8227</v>
      </c>
      <c r="H2860" t="s">
        <v>8242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8259</v>
      </c>
      <c r="O2860" s="5">
        <f t="shared" si="264"/>
        <v>0</v>
      </c>
      <c r="P2860" s="6" t="str">
        <f t="shared" si="265"/>
        <v>NA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8220</v>
      </c>
      <c r="H2861" t="s">
        <v>8241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8259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8218</v>
      </c>
      <c r="H2862" t="s">
        <v>8239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8259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60" x14ac:dyDescent="0.25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8220</v>
      </c>
      <c r="H2863" t="s">
        <v>8241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8259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8218</v>
      </c>
      <c r="H2864" t="s">
        <v>8239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8259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8218</v>
      </c>
      <c r="H2865" t="s">
        <v>8239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8259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8219</v>
      </c>
      <c r="H2866" t="s">
        <v>8240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8259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8218</v>
      </c>
      <c r="H2867" t="s">
        <v>8239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8259</v>
      </c>
      <c r="O2867" s="5">
        <f t="shared" si="264"/>
        <v>0</v>
      </c>
      <c r="P2867" s="6" t="str">
        <f t="shared" si="265"/>
        <v>NA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8218</v>
      </c>
      <c r="H2868" t="s">
        <v>8239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8259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8218</v>
      </c>
      <c r="H2869" t="s">
        <v>8239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8259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8218</v>
      </c>
      <c r="H2870" t="s">
        <v>8239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8259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8218</v>
      </c>
      <c r="H2871" t="s">
        <v>8239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8259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8218</v>
      </c>
      <c r="H2872" t="s">
        <v>8239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8259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8218</v>
      </c>
      <c r="H2873" t="s">
        <v>8239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8259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8218</v>
      </c>
      <c r="H2874" t="s">
        <v>8239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8259</v>
      </c>
      <c r="O2874" s="5">
        <f t="shared" si="264"/>
        <v>0</v>
      </c>
      <c r="P2874" s="6" t="str">
        <f t="shared" si="265"/>
        <v>NA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8218</v>
      </c>
      <c r="H2875" t="s">
        <v>8239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8259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8218</v>
      </c>
      <c r="H2876" t="s">
        <v>8239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8259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8218</v>
      </c>
      <c r="H2877" t="s">
        <v>8239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8259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8218</v>
      </c>
      <c r="H2878" t="s">
        <v>8239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8259</v>
      </c>
      <c r="O2878" s="5">
        <f t="shared" si="264"/>
        <v>0</v>
      </c>
      <c r="P2878" s="6" t="str">
        <f t="shared" si="265"/>
        <v>NA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8218</v>
      </c>
      <c r="H2879" t="s">
        <v>8239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8259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8219</v>
      </c>
      <c r="H2880" t="s">
        <v>8240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8259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8218</v>
      </c>
      <c r="H2881" t="s">
        <v>8239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8259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8218</v>
      </c>
      <c r="H2882" t="s">
        <v>8239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8259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8218</v>
      </c>
      <c r="H2883" t="s">
        <v>8239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8259</v>
      </c>
      <c r="O2883" s="5">
        <f t="shared" ref="O2883:O2946" si="270">E2883/D2883</f>
        <v>0</v>
      </c>
      <c r="P2883" s="6" t="str">
        <f t="shared" ref="P2883:P2946" si="271">IFERROR(E2883/L2883, "NA")</f>
        <v>NA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8218</v>
      </c>
      <c r="H2884" t="s">
        <v>8239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8259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8218</v>
      </c>
      <c r="H2885" t="s">
        <v>8239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8259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8218</v>
      </c>
      <c r="H2886" t="s">
        <v>8239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8259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8218</v>
      </c>
      <c r="H2887" t="s">
        <v>8239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8259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8218</v>
      </c>
      <c r="H2888" t="s">
        <v>8239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8259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8218</v>
      </c>
      <c r="H2889" t="s">
        <v>8239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8259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8218</v>
      </c>
      <c r="H2890" t="s">
        <v>8239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8259</v>
      </c>
      <c r="O2890" s="5">
        <f t="shared" si="270"/>
        <v>0</v>
      </c>
      <c r="P2890" s="6" t="str">
        <f t="shared" si="271"/>
        <v>NA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8218</v>
      </c>
      <c r="H2891" t="s">
        <v>8239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8259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8218</v>
      </c>
      <c r="H2892" t="s">
        <v>8239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8259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8218</v>
      </c>
      <c r="H2893" t="s">
        <v>8239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8259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8218</v>
      </c>
      <c r="H2894" t="s">
        <v>8239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8259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8218</v>
      </c>
      <c r="H2895" t="s">
        <v>8239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8259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8218</v>
      </c>
      <c r="H2896" t="s">
        <v>8239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8259</v>
      </c>
      <c r="O2896" s="5">
        <f t="shared" si="270"/>
        <v>0</v>
      </c>
      <c r="P2896" s="6" t="str">
        <f t="shared" si="271"/>
        <v>NA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8218</v>
      </c>
      <c r="H2897" t="s">
        <v>8239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8259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8218</v>
      </c>
      <c r="H2898" t="s">
        <v>8239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8259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8218</v>
      </c>
      <c r="H2899" t="s">
        <v>8239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8259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8218</v>
      </c>
      <c r="H2900" t="s">
        <v>8239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8259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8218</v>
      </c>
      <c r="H2901" t="s">
        <v>8239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8259</v>
      </c>
      <c r="O2901" s="5">
        <f t="shared" si="270"/>
        <v>0</v>
      </c>
      <c r="P2901" s="6" t="str">
        <f t="shared" si="271"/>
        <v>NA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8218</v>
      </c>
      <c r="H2902" t="s">
        <v>8239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8259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8218</v>
      </c>
      <c r="H2903" t="s">
        <v>8239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8259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8218</v>
      </c>
      <c r="H2904" t="s">
        <v>8239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8259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8218</v>
      </c>
      <c r="H2905" t="s">
        <v>8239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8259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8219</v>
      </c>
      <c r="H2906" t="s">
        <v>8240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8259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8218</v>
      </c>
      <c r="H2907" t="s">
        <v>8239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8259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8218</v>
      </c>
      <c r="H2908" t="s">
        <v>8239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8259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8218</v>
      </c>
      <c r="H2909" t="s">
        <v>8239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8259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0" x14ac:dyDescent="0.25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8218</v>
      </c>
      <c r="H2910" t="s">
        <v>8239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8259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60" x14ac:dyDescent="0.25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8218</v>
      </c>
      <c r="H2911" t="s">
        <v>8239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8259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8219</v>
      </c>
      <c r="H2912" t="s">
        <v>8240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8259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8218</v>
      </c>
      <c r="H2913" t="s">
        <v>8239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8259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8218</v>
      </c>
      <c r="H2914" t="s">
        <v>8239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8259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8218</v>
      </c>
      <c r="H2915" t="s">
        <v>8239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8259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8219</v>
      </c>
      <c r="H2916" t="s">
        <v>8240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8259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8219</v>
      </c>
      <c r="H2917" t="s">
        <v>8240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8259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8219</v>
      </c>
      <c r="H2918" t="s">
        <v>8240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8259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8218</v>
      </c>
      <c r="H2919" t="s">
        <v>8239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8259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8218</v>
      </c>
      <c r="H2920" t="s">
        <v>8239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8259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8218</v>
      </c>
      <c r="H2921" t="s">
        <v>8239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8259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8223</v>
      </c>
      <c r="H2922" t="s">
        <v>8244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8259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8218</v>
      </c>
      <c r="H2923" t="s">
        <v>8239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8293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8219</v>
      </c>
      <c r="H2924" t="s">
        <v>8240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8293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8218</v>
      </c>
      <c r="H2925" t="s">
        <v>8239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8293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8218</v>
      </c>
      <c r="H2926" t="s">
        <v>8239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8293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8218</v>
      </c>
      <c r="H2927" t="s">
        <v>8239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8293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60" x14ac:dyDescent="0.25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8218</v>
      </c>
      <c r="H2928" t="s">
        <v>8239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8293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8218</v>
      </c>
      <c r="H2929" t="s">
        <v>8239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8293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8218</v>
      </c>
      <c r="H2930" t="s">
        <v>8239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8293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8218</v>
      </c>
      <c r="H2931" t="s">
        <v>8239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8293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8219</v>
      </c>
      <c r="H2932" t="s">
        <v>8240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8293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8223</v>
      </c>
      <c r="H2933" t="s">
        <v>8244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8293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8220</v>
      </c>
      <c r="H2934" t="s">
        <v>8241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8293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8218</v>
      </c>
      <c r="H2935" t="s">
        <v>8239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8293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8223</v>
      </c>
      <c r="H2936" t="s">
        <v>8244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8293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8218</v>
      </c>
      <c r="H2937" t="s">
        <v>8239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8293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8218</v>
      </c>
      <c r="H2938" t="s">
        <v>8239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8293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8219</v>
      </c>
      <c r="H2939" t="s">
        <v>8240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8293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8218</v>
      </c>
      <c r="H2940" t="s">
        <v>8239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8293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8218</v>
      </c>
      <c r="H2941" t="s">
        <v>8239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8293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8218</v>
      </c>
      <c r="H2942" t="s">
        <v>8239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8293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8218</v>
      </c>
      <c r="H2943" t="s">
        <v>8239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8291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8223</v>
      </c>
      <c r="H2944" t="s">
        <v>8244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8291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8218</v>
      </c>
      <c r="H2945" t="s">
        <v>8239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8291</v>
      </c>
      <c r="O2945" s="5">
        <f t="shared" si="270"/>
        <v>0</v>
      </c>
      <c r="P2945" s="6" t="str">
        <f t="shared" si="271"/>
        <v>NA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8218</v>
      </c>
      <c r="H2946" t="s">
        <v>8239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8291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8218</v>
      </c>
      <c r="H2947" t="s">
        <v>8239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8291</v>
      </c>
      <c r="O2947" s="5">
        <f t="shared" ref="O2947:O3010" si="276">E2947/D2947</f>
        <v>0</v>
      </c>
      <c r="P2947" s="6" t="str">
        <f t="shared" ref="P2947:P3010" si="277">IFERROR(E2947/L2947, "NA")</f>
        <v>NA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8219</v>
      </c>
      <c r="H2948" t="s">
        <v>8240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8291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8218</v>
      </c>
      <c r="H2949" t="s">
        <v>8239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8291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60" x14ac:dyDescent="0.25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8218</v>
      </c>
      <c r="H2950" t="s">
        <v>8239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8291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8218</v>
      </c>
      <c r="H2951" t="s">
        <v>8239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8291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8218</v>
      </c>
      <c r="H2952" t="s">
        <v>8239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8291</v>
      </c>
      <c r="O2952" s="5">
        <f t="shared" si="276"/>
        <v>0</v>
      </c>
      <c r="P2952" s="6" t="str">
        <f t="shared" si="277"/>
        <v>NA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8218</v>
      </c>
      <c r="H2953" t="s">
        <v>8239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8291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8218</v>
      </c>
      <c r="H2954" t="s">
        <v>8239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8291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8218</v>
      </c>
      <c r="H2955" t="s">
        <v>8239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8291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8218</v>
      </c>
      <c r="H2956" t="s">
        <v>8239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8291</v>
      </c>
      <c r="O2956" s="5">
        <f t="shared" si="276"/>
        <v>0</v>
      </c>
      <c r="P2956" s="6" t="str">
        <f t="shared" si="277"/>
        <v>NA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45" x14ac:dyDescent="0.25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8218</v>
      </c>
      <c r="H2957" t="s">
        <v>8239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8291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8218</v>
      </c>
      <c r="H2958" t="s">
        <v>8239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8291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8218</v>
      </c>
      <c r="H2959" t="s">
        <v>8239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8291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8218</v>
      </c>
      <c r="H2960" t="s">
        <v>8239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8291</v>
      </c>
      <c r="O2960" s="5">
        <f t="shared" si="276"/>
        <v>0</v>
      </c>
      <c r="P2960" s="6" t="str">
        <f t="shared" si="277"/>
        <v>NA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8219</v>
      </c>
      <c r="H2961" t="s">
        <v>8240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8291</v>
      </c>
      <c r="O2961" s="5">
        <f t="shared" si="276"/>
        <v>0</v>
      </c>
      <c r="P2961" s="6" t="str">
        <f t="shared" si="277"/>
        <v>NA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8218</v>
      </c>
      <c r="H2962" t="s">
        <v>8239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8291</v>
      </c>
      <c r="O2962" s="5">
        <f t="shared" si="276"/>
        <v>0</v>
      </c>
      <c r="P2962" s="6" t="str">
        <f t="shared" si="277"/>
        <v>NA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8218</v>
      </c>
      <c r="H2963" t="s">
        <v>8239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8259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8218</v>
      </c>
      <c r="H2964" t="s">
        <v>8239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8259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8218</v>
      </c>
      <c r="H2965" t="s">
        <v>8239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8259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8218</v>
      </c>
      <c r="H2966" t="s">
        <v>8239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8259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8218</v>
      </c>
      <c r="H2967" t="s">
        <v>8239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8259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8218</v>
      </c>
      <c r="H2968" t="s">
        <v>8239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8259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8218</v>
      </c>
      <c r="H2969" t="s">
        <v>8239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8259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8218</v>
      </c>
      <c r="H2970" t="s">
        <v>8239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8259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8223</v>
      </c>
      <c r="H2971" t="s">
        <v>8244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8259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8218</v>
      </c>
      <c r="H2972" t="s">
        <v>8239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8259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8218</v>
      </c>
      <c r="H2973" t="s">
        <v>8239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8259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8218</v>
      </c>
      <c r="H2974" t="s">
        <v>8239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8259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8218</v>
      </c>
      <c r="H2975" t="s">
        <v>8239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8259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8218</v>
      </c>
      <c r="H2976" t="s">
        <v>8239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8259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8218</v>
      </c>
      <c r="H2977" t="s">
        <v>8239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8259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8219</v>
      </c>
      <c r="H2978" t="s">
        <v>8240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8259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8218</v>
      </c>
      <c r="H2979" t="s">
        <v>8239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8259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8218</v>
      </c>
      <c r="H2980" t="s">
        <v>8239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8259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8218</v>
      </c>
      <c r="H2981" t="s">
        <v>8239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8259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8218</v>
      </c>
      <c r="H2982" t="s">
        <v>8239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8259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8235</v>
      </c>
      <c r="H2983" t="s">
        <v>8242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8291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8219</v>
      </c>
      <c r="H2984" t="s">
        <v>8240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8291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8218</v>
      </c>
      <c r="H2985" t="s">
        <v>8239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8291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8218</v>
      </c>
      <c r="H2986" t="s">
        <v>8239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8291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8222</v>
      </c>
      <c r="H2987" t="s">
        <v>8243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8291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8219</v>
      </c>
      <c r="H2988" t="s">
        <v>8240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8291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8218</v>
      </c>
      <c r="H2989" t="s">
        <v>8239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8291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8219</v>
      </c>
      <c r="H2990" t="s">
        <v>8240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8291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25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8218</v>
      </c>
      <c r="H2991" t="s">
        <v>8239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8291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8218</v>
      </c>
      <c r="H2992" t="s">
        <v>8239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8291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8218</v>
      </c>
      <c r="H2993" t="s">
        <v>8239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8291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8218</v>
      </c>
      <c r="H2994" t="s">
        <v>8239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8291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8218</v>
      </c>
      <c r="H2995" t="s">
        <v>8239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8291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8219</v>
      </c>
      <c r="H2996" t="s">
        <v>8240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8291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8218</v>
      </c>
      <c r="H2997" t="s">
        <v>8239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8291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8218</v>
      </c>
      <c r="H2998" t="s">
        <v>8239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8291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60" x14ac:dyDescent="0.25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8218</v>
      </c>
      <c r="H2999" t="s">
        <v>8239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8291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8218</v>
      </c>
      <c r="H3000" t="s">
        <v>8239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8291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8218</v>
      </c>
      <c r="H3001" t="s">
        <v>8239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8291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8218</v>
      </c>
      <c r="H3002" t="s">
        <v>8239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8291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8218</v>
      </c>
      <c r="H3003" t="s">
        <v>8239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8291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8218</v>
      </c>
      <c r="H3004" t="s">
        <v>8239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8291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8218</v>
      </c>
      <c r="H3005" t="s">
        <v>8239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8291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8218</v>
      </c>
      <c r="H3006" t="s">
        <v>8239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8291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8218</v>
      </c>
      <c r="H3007" t="s">
        <v>8239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8291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8223</v>
      </c>
      <c r="H3008" t="s">
        <v>8244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8291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0" x14ac:dyDescent="0.25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8218</v>
      </c>
      <c r="H3009" t="s">
        <v>8239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8291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8218</v>
      </c>
      <c r="H3010" t="s">
        <v>8239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8291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8218</v>
      </c>
      <c r="H3011" t="s">
        <v>8239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8291</v>
      </c>
      <c r="O3011" s="5">
        <f t="shared" ref="O3011:O3074" si="282">E3011/D3011</f>
        <v>1.19756</v>
      </c>
      <c r="P3011" s="6">
        <f t="shared" ref="P3011:P3074" si="283">IFERROR(E3011/L3011, "NA")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8218</v>
      </c>
      <c r="H3012" t="s">
        <v>8239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8291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8221</v>
      </c>
      <c r="H3013" t="s">
        <v>8242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8291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8218</v>
      </c>
      <c r="H3014" t="s">
        <v>8239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8291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8218</v>
      </c>
      <c r="H3015" t="s">
        <v>8239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8291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8218</v>
      </c>
      <c r="H3016" t="s">
        <v>8239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8291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5" x14ac:dyDescent="0.25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8218</v>
      </c>
      <c r="H3017" t="s">
        <v>8239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8291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8218</v>
      </c>
      <c r="H3018" t="s">
        <v>8239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8291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8218</v>
      </c>
      <c r="H3019" t="s">
        <v>8239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8291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8224</v>
      </c>
      <c r="H3020" t="s">
        <v>8242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8291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8218</v>
      </c>
      <c r="H3021" t="s">
        <v>8239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8291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8218</v>
      </c>
      <c r="H3022" t="s">
        <v>8239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8291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8218</v>
      </c>
      <c r="H3023" t="s">
        <v>8239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8291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8218</v>
      </c>
      <c r="H3024" t="s">
        <v>8239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8291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8219</v>
      </c>
      <c r="H3025" t="s">
        <v>8240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8291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60" x14ac:dyDescent="0.25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8218</v>
      </c>
      <c r="H3026" t="s">
        <v>8239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8291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8219</v>
      </c>
      <c r="H3027" t="s">
        <v>8240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8291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8219</v>
      </c>
      <c r="H3028" t="s">
        <v>8240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8291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8218</v>
      </c>
      <c r="H3029" t="s">
        <v>8239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8291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8218</v>
      </c>
      <c r="H3030" t="s">
        <v>8239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8291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8218</v>
      </c>
      <c r="H3031" t="s">
        <v>8239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8291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8218</v>
      </c>
      <c r="H3032" t="s">
        <v>8239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8291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8218</v>
      </c>
      <c r="H3033" t="s">
        <v>8239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8291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8218</v>
      </c>
      <c r="H3034" t="s">
        <v>8239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8291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8218</v>
      </c>
      <c r="H3035" t="s">
        <v>8239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8291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8218</v>
      </c>
      <c r="H3036" t="s">
        <v>8239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8291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8218</v>
      </c>
      <c r="H3037" t="s">
        <v>8239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8291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8218</v>
      </c>
      <c r="H3038" t="s">
        <v>8239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8291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8218</v>
      </c>
      <c r="H3039" t="s">
        <v>8239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8291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8218</v>
      </c>
      <c r="H3040" t="s">
        <v>8239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8291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8218</v>
      </c>
      <c r="H3041" t="s">
        <v>8239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8291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8218</v>
      </c>
      <c r="H3042" t="s">
        <v>8239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8291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8218</v>
      </c>
      <c r="H3043" t="s">
        <v>8239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8291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8219</v>
      </c>
      <c r="H3044" t="s">
        <v>8240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8291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8223</v>
      </c>
      <c r="H3045" t="s">
        <v>8244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8291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8218</v>
      </c>
      <c r="H3046" t="s">
        <v>8239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8291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8218</v>
      </c>
      <c r="H3047" t="s">
        <v>8239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8291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8218</v>
      </c>
      <c r="H3048" t="s">
        <v>8239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8291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8218</v>
      </c>
      <c r="H3049" t="s">
        <v>8239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8291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8218</v>
      </c>
      <c r="H3050" t="s">
        <v>8239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8291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8218</v>
      </c>
      <c r="H3051" t="s">
        <v>8239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8291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8218</v>
      </c>
      <c r="H3052" t="s">
        <v>8239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8291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8219</v>
      </c>
      <c r="H3053" t="s">
        <v>8240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8291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5" x14ac:dyDescent="0.25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8218</v>
      </c>
      <c r="H3054" t="s">
        <v>8239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8291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8218</v>
      </c>
      <c r="H3055" t="s">
        <v>8239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8291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8218</v>
      </c>
      <c r="H3056" t="s">
        <v>8239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8291</v>
      </c>
      <c r="O3056" s="5">
        <f t="shared" si="282"/>
        <v>0</v>
      </c>
      <c r="P3056" s="6" t="str">
        <f t="shared" si="283"/>
        <v>NA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8218</v>
      </c>
      <c r="H3057" t="s">
        <v>8239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8291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8218</v>
      </c>
      <c r="H3058" t="s">
        <v>8239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8291</v>
      </c>
      <c r="O3058" s="5">
        <f t="shared" si="282"/>
        <v>0</v>
      </c>
      <c r="P3058" s="6" t="str">
        <f t="shared" si="283"/>
        <v>NA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8219</v>
      </c>
      <c r="H3059" t="s">
        <v>8240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8291</v>
      </c>
      <c r="O3059" s="5">
        <f t="shared" si="282"/>
        <v>0</v>
      </c>
      <c r="P3059" s="6" t="str">
        <f t="shared" si="283"/>
        <v>NA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8231</v>
      </c>
      <c r="H3060" t="s">
        <v>8242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8291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8218</v>
      </c>
      <c r="H3061" t="s">
        <v>8239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8291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8218</v>
      </c>
      <c r="H3062" t="s">
        <v>8239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8291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8218</v>
      </c>
      <c r="H3063" t="s">
        <v>8239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8291</v>
      </c>
      <c r="O3063" s="5">
        <f t="shared" si="282"/>
        <v>0</v>
      </c>
      <c r="P3063" s="6" t="str">
        <f t="shared" si="283"/>
        <v>NA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8218</v>
      </c>
      <c r="H3064" t="s">
        <v>8239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8291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8218</v>
      </c>
      <c r="H3065" t="s">
        <v>8239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8291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0" x14ac:dyDescent="0.25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8218</v>
      </c>
      <c r="H3066" t="s">
        <v>8239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8291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8218</v>
      </c>
      <c r="H3067" t="s">
        <v>8239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8291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8220</v>
      </c>
      <c r="H3068" t="s">
        <v>8241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8291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8222</v>
      </c>
      <c r="H3069" t="s">
        <v>8243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8291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8218</v>
      </c>
      <c r="H3070" t="s">
        <v>8239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8291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8218</v>
      </c>
      <c r="H3071" t="s">
        <v>8239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8291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8219</v>
      </c>
      <c r="H3072" t="s">
        <v>8240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8291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8218</v>
      </c>
      <c r="H3073" t="s">
        <v>8239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8291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8218</v>
      </c>
      <c r="H3074" t="s">
        <v>8239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8291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8218</v>
      </c>
      <c r="H3075" t="s">
        <v>8239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8291</v>
      </c>
      <c r="O3075" s="5">
        <f t="shared" ref="O3075:O3138" si="288">E3075/D3075</f>
        <v>2.3035714285714285E-4</v>
      </c>
      <c r="P3075" s="6">
        <f t="shared" ref="P3075:P3138" si="289">IFERROR(E3075/L3075, "NA")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8224</v>
      </c>
      <c r="H3076" t="s">
        <v>8242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8291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5" x14ac:dyDescent="0.25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8218</v>
      </c>
      <c r="H3077" t="s">
        <v>8239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8291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0" x14ac:dyDescent="0.25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8218</v>
      </c>
      <c r="H3078" t="s">
        <v>8239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8291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8223</v>
      </c>
      <c r="H3079" t="s">
        <v>8244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8291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8218</v>
      </c>
      <c r="H3080" t="s">
        <v>8239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8291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8218</v>
      </c>
      <c r="H3081" t="s">
        <v>8239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8291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8218</v>
      </c>
      <c r="H3082" t="s">
        <v>8239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8291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8218</v>
      </c>
      <c r="H3083" t="s">
        <v>8239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8291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8218</v>
      </c>
      <c r="H3084" t="s">
        <v>8239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8291</v>
      </c>
      <c r="O3084" s="5">
        <f t="shared" si="288"/>
        <v>0</v>
      </c>
      <c r="P3084" s="6" t="str">
        <f t="shared" si="289"/>
        <v>NA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8218</v>
      </c>
      <c r="H3085" t="s">
        <v>8239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8291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8218</v>
      </c>
      <c r="H3086" t="s">
        <v>8239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8291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8218</v>
      </c>
      <c r="H3087" t="s">
        <v>8239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8291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60" x14ac:dyDescent="0.25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8231</v>
      </c>
      <c r="H3088" t="s">
        <v>8242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8291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8218</v>
      </c>
      <c r="H3089" t="s">
        <v>8239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8291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8218</v>
      </c>
      <c r="H3090" t="s">
        <v>8239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8291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8218</v>
      </c>
      <c r="H3091" t="s">
        <v>8239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8291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8218</v>
      </c>
      <c r="H3092" t="s">
        <v>8239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8291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8218</v>
      </c>
      <c r="H3093" t="s">
        <v>8239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8291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8218</v>
      </c>
      <c r="H3094" t="s">
        <v>8239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8291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8223</v>
      </c>
      <c r="H3095" t="s">
        <v>8244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8291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8218</v>
      </c>
      <c r="H3096" t="s">
        <v>8239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8291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8218</v>
      </c>
      <c r="H3097" t="s">
        <v>8239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8291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8218</v>
      </c>
      <c r="H3098" t="s">
        <v>8239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8291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8219</v>
      </c>
      <c r="H3099" t="s">
        <v>8240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8291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8218</v>
      </c>
      <c r="H3100" t="s">
        <v>8239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8291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8218</v>
      </c>
      <c r="H3101" t="s">
        <v>8239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8291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8218</v>
      </c>
      <c r="H3102" t="s">
        <v>8239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8291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8224</v>
      </c>
      <c r="H3103" t="s">
        <v>8242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8291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8219</v>
      </c>
      <c r="H3104" t="s">
        <v>8240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8291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8218</v>
      </c>
      <c r="H3105" t="s">
        <v>8239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8291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8220</v>
      </c>
      <c r="H3106" t="s">
        <v>8241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8291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8218</v>
      </c>
      <c r="H3107" t="s">
        <v>8239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8291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8219</v>
      </c>
      <c r="H3108" t="s">
        <v>8240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8291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8218</v>
      </c>
      <c r="H3109" t="s">
        <v>8239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8291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30" x14ac:dyDescent="0.25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8218</v>
      </c>
      <c r="H3110" t="s">
        <v>8239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8291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8218</v>
      </c>
      <c r="H3111" t="s">
        <v>8239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8291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8218</v>
      </c>
      <c r="H3112" t="s">
        <v>8239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8291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8218</v>
      </c>
      <c r="H3113" t="s">
        <v>8239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8291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60" x14ac:dyDescent="0.25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8218</v>
      </c>
      <c r="H3114" t="s">
        <v>8239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8291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8218</v>
      </c>
      <c r="H3115" t="s">
        <v>8239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8291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8218</v>
      </c>
      <c r="H3116" t="s">
        <v>8239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8291</v>
      </c>
      <c r="O3116" s="5">
        <f t="shared" si="288"/>
        <v>0</v>
      </c>
      <c r="P3116" s="6" t="str">
        <f t="shared" si="289"/>
        <v>NA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8229</v>
      </c>
      <c r="H3117" t="s">
        <v>8248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8291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8218</v>
      </c>
      <c r="H3118" t="s">
        <v>8239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8291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8219</v>
      </c>
      <c r="H3119" t="s">
        <v>8240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8291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8229</v>
      </c>
      <c r="H3120" t="s">
        <v>8248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8291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8218</v>
      </c>
      <c r="H3121" t="s">
        <v>8239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8291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8227</v>
      </c>
      <c r="H3122" t="s">
        <v>8242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8291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8223</v>
      </c>
      <c r="H3123" t="s">
        <v>8244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8291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8218</v>
      </c>
      <c r="H3124" t="s">
        <v>8239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8291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8218</v>
      </c>
      <c r="H3125" t="s">
        <v>8239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8291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8218</v>
      </c>
      <c r="H3126" t="s">
        <v>8239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8291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8218</v>
      </c>
      <c r="H3127" t="s">
        <v>8239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8291</v>
      </c>
      <c r="O3127" s="5">
        <f t="shared" si="288"/>
        <v>0</v>
      </c>
      <c r="P3127" s="6" t="str">
        <f t="shared" si="289"/>
        <v>NA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8218</v>
      </c>
      <c r="H3128" t="s">
        <v>8239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8291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8218</v>
      </c>
      <c r="H3129" t="s">
        <v>8239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8291</v>
      </c>
      <c r="O3129" s="5">
        <f t="shared" si="288"/>
        <v>0</v>
      </c>
      <c r="P3129" s="6" t="str">
        <f t="shared" si="289"/>
        <v>NA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8218</v>
      </c>
      <c r="H3130" t="s">
        <v>8239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8259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8218</v>
      </c>
      <c r="H3131" t="s">
        <v>8239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8259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8218</v>
      </c>
      <c r="H3132" t="s">
        <v>8239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8259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8218</v>
      </c>
      <c r="H3133" t="s">
        <v>8239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8259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8218</v>
      </c>
      <c r="H3134" t="s">
        <v>8239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8259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8219</v>
      </c>
      <c r="H3135" t="s">
        <v>8240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8259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8219</v>
      </c>
      <c r="H3136" t="s">
        <v>8240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8259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8218</v>
      </c>
      <c r="H3137" t="s">
        <v>8239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8259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8219</v>
      </c>
      <c r="H3138" t="s">
        <v>8240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8259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8218</v>
      </c>
      <c r="H3139" t="s">
        <v>8239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8259</v>
      </c>
      <c r="O3139" s="5">
        <f t="shared" ref="O3139:O3202" si="294">E3139/D3139</f>
        <v>3.3333333333333333E-2</v>
      </c>
      <c r="P3139" s="6">
        <f t="shared" ref="P3139:P3202" si="295">IFERROR(E3139/L3139, "NA")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8219</v>
      </c>
      <c r="H3140" t="s">
        <v>8240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8259</v>
      </c>
      <c r="O3140" s="5">
        <f t="shared" si="294"/>
        <v>0</v>
      </c>
      <c r="P3140" s="6" t="str">
        <f t="shared" si="295"/>
        <v>NA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8232</v>
      </c>
      <c r="H3141" t="s">
        <v>8249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8259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8224</v>
      </c>
      <c r="H3142" t="s">
        <v>8242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8259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8227</v>
      </c>
      <c r="H3143" t="s">
        <v>8242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8259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8219</v>
      </c>
      <c r="H3144" t="s">
        <v>8240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8259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8219</v>
      </c>
      <c r="H3145" t="s">
        <v>8240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8259</v>
      </c>
      <c r="O3145" s="5">
        <f t="shared" si="294"/>
        <v>0</v>
      </c>
      <c r="P3145" s="6" t="str">
        <f t="shared" si="295"/>
        <v>NA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8218</v>
      </c>
      <c r="H3146" t="s">
        <v>8239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8259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8218</v>
      </c>
      <c r="H3147" t="s">
        <v>8239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8259</v>
      </c>
      <c r="O3147" s="5">
        <f t="shared" si="294"/>
        <v>0</v>
      </c>
      <c r="P3147" s="6" t="str">
        <f t="shared" si="295"/>
        <v>NA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8232</v>
      </c>
      <c r="H3148" t="s">
        <v>8249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8259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8218</v>
      </c>
      <c r="H3149" t="s">
        <v>8239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8259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8218</v>
      </c>
      <c r="H3150" t="s">
        <v>8239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8259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8218</v>
      </c>
      <c r="H3151" t="s">
        <v>8239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8259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8218</v>
      </c>
      <c r="H3152" t="s">
        <v>8239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8259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8218</v>
      </c>
      <c r="H3153" t="s">
        <v>8239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8259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8219</v>
      </c>
      <c r="H3154" t="s">
        <v>8240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8259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8218</v>
      </c>
      <c r="H3155" t="s">
        <v>8239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8259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8218</v>
      </c>
      <c r="H3156" t="s">
        <v>8239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8259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8219</v>
      </c>
      <c r="H3157" t="s">
        <v>8240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8259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8218</v>
      </c>
      <c r="H3158" t="s">
        <v>8239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8259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8218</v>
      </c>
      <c r="H3159" t="s">
        <v>8239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8259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8218</v>
      </c>
      <c r="H3160" t="s">
        <v>8239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8259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45" x14ac:dyDescent="0.25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8218</v>
      </c>
      <c r="H3161" t="s">
        <v>8239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8259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8218</v>
      </c>
      <c r="H3162" t="s">
        <v>8239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8259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8219</v>
      </c>
      <c r="H3163" t="s">
        <v>8240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8259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8218</v>
      </c>
      <c r="H3164" t="s">
        <v>8239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8259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8218</v>
      </c>
      <c r="H3165" t="s">
        <v>8239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8259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8218</v>
      </c>
      <c r="H3166" t="s">
        <v>8239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8259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60" x14ac:dyDescent="0.25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8218</v>
      </c>
      <c r="H3167" t="s">
        <v>8239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8259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8218</v>
      </c>
      <c r="H3168" t="s">
        <v>8239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8259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8218</v>
      </c>
      <c r="H3169" t="s">
        <v>8239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8259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8218</v>
      </c>
      <c r="H3170" t="s">
        <v>8239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8259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8218</v>
      </c>
      <c r="H3171" t="s">
        <v>8239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8259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8218</v>
      </c>
      <c r="H3172" t="s">
        <v>8239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8259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8219</v>
      </c>
      <c r="H3173" t="s">
        <v>8240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8259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8218</v>
      </c>
      <c r="H3174" t="s">
        <v>8239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8259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8218</v>
      </c>
      <c r="H3175" t="s">
        <v>8239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8259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60" x14ac:dyDescent="0.25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8218</v>
      </c>
      <c r="H3176" t="s">
        <v>8239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8259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8218</v>
      </c>
      <c r="H3177" t="s">
        <v>8239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8259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8218</v>
      </c>
      <c r="H3178" t="s">
        <v>8239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8259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8218</v>
      </c>
      <c r="H3179" t="s">
        <v>8239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8259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8219</v>
      </c>
      <c r="H3180" t="s">
        <v>8240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8259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8218</v>
      </c>
      <c r="H3181" t="s">
        <v>8239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8259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8219</v>
      </c>
      <c r="H3182" t="s">
        <v>8240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8259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8219</v>
      </c>
      <c r="H3183" t="s">
        <v>8240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8259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8218</v>
      </c>
      <c r="H3184" t="s">
        <v>8239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8259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8218</v>
      </c>
      <c r="H3185" t="s">
        <v>8239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8259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8218</v>
      </c>
      <c r="H3186" t="s">
        <v>8239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8259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8219</v>
      </c>
      <c r="H3187" t="s">
        <v>8240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8259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8219</v>
      </c>
      <c r="H3188" t="s">
        <v>8240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8259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8218</v>
      </c>
      <c r="H3189" t="s">
        <v>8239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8259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8219</v>
      </c>
      <c r="H3190" t="s">
        <v>8240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8293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8229</v>
      </c>
      <c r="H3191" t="s">
        <v>8248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8293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8223</v>
      </c>
      <c r="H3192" t="s">
        <v>8244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8293</v>
      </c>
      <c r="O3192" s="5">
        <f t="shared" si="294"/>
        <v>0</v>
      </c>
      <c r="P3192" s="6" t="str">
        <f t="shared" si="295"/>
        <v>NA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8218</v>
      </c>
      <c r="H3193" t="s">
        <v>8239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8293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8219</v>
      </c>
      <c r="H3194" t="s">
        <v>8240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8293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8219</v>
      </c>
      <c r="H3195" t="s">
        <v>8240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8293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8218</v>
      </c>
      <c r="H3196" t="s">
        <v>8239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8293</v>
      </c>
      <c r="O3196" s="5">
        <f t="shared" si="294"/>
        <v>0</v>
      </c>
      <c r="P3196" s="6" t="str">
        <f t="shared" si="295"/>
        <v>NA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8218</v>
      </c>
      <c r="H3197" t="s">
        <v>8239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8293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8218</v>
      </c>
      <c r="H3198" t="s">
        <v>8239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8293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8228</v>
      </c>
      <c r="H3199" t="s">
        <v>8247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8293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8226</v>
      </c>
      <c r="H3200" t="s">
        <v>8246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8293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8218</v>
      </c>
      <c r="H3201" t="s">
        <v>8239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8293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8218</v>
      </c>
      <c r="H3202" t="s">
        <v>8239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8293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8219</v>
      </c>
      <c r="H3203" t="s">
        <v>8240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8293</v>
      </c>
      <c r="O3203" s="5">
        <f t="shared" ref="O3203:O3266" si="300">E3203/D3203</f>
        <v>1.2500000000000001E-2</v>
      </c>
      <c r="P3203" s="6">
        <f t="shared" ref="P3203:P3266" si="301">IFERROR(E3203/L3203, "NA")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8218</v>
      </c>
      <c r="H3204" t="s">
        <v>8239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8293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8218</v>
      </c>
      <c r="H3205" t="s">
        <v>8239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8293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8218</v>
      </c>
      <c r="H3206" t="s">
        <v>8239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8293</v>
      </c>
      <c r="O3206" s="5">
        <f t="shared" si="300"/>
        <v>0</v>
      </c>
      <c r="P3206" s="6" t="str">
        <f t="shared" si="301"/>
        <v>NA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8219</v>
      </c>
      <c r="H3207" t="s">
        <v>8240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8293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8218</v>
      </c>
      <c r="H3208" t="s">
        <v>8239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8293</v>
      </c>
      <c r="O3208" s="5">
        <f t="shared" si="300"/>
        <v>0</v>
      </c>
      <c r="P3208" s="6" t="str">
        <f t="shared" si="301"/>
        <v>NA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8218</v>
      </c>
      <c r="H3209" t="s">
        <v>8239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8293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8218</v>
      </c>
      <c r="H3210" t="s">
        <v>8239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8259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8218</v>
      </c>
      <c r="H3211" t="s">
        <v>8239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8259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8218</v>
      </c>
      <c r="H3212" t="s">
        <v>8239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8259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8218</v>
      </c>
      <c r="H3213" t="s">
        <v>8239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8259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8218</v>
      </c>
      <c r="H3214" t="s">
        <v>8239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8259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8219</v>
      </c>
      <c r="H3215" t="s">
        <v>8240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8259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8219</v>
      </c>
      <c r="H3216" t="s">
        <v>8240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8259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8218</v>
      </c>
      <c r="H3217" t="s">
        <v>8239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8259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8219</v>
      </c>
      <c r="H3218" t="s">
        <v>8240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8259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8218</v>
      </c>
      <c r="H3219" t="s">
        <v>8239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8259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8219</v>
      </c>
      <c r="H3220" t="s">
        <v>8240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8259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8218</v>
      </c>
      <c r="H3221" t="s">
        <v>8239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8259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8218</v>
      </c>
      <c r="H3222" t="s">
        <v>8239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8259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8219</v>
      </c>
      <c r="H3223" t="s">
        <v>8240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8259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8218</v>
      </c>
      <c r="H3224" t="s">
        <v>8239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8259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8218</v>
      </c>
      <c r="H3225" t="s">
        <v>8239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8259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60" x14ac:dyDescent="0.25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8218</v>
      </c>
      <c r="H3226" t="s">
        <v>8239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8259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8218</v>
      </c>
      <c r="H3227" t="s">
        <v>8239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8259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8219</v>
      </c>
      <c r="H3228" t="s">
        <v>8240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8259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8219</v>
      </c>
      <c r="H3229" t="s">
        <v>8240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8259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8218</v>
      </c>
      <c r="H3230" t="s">
        <v>8239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8259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8218</v>
      </c>
      <c r="H3231" t="s">
        <v>8239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8259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8218</v>
      </c>
      <c r="H3232" t="s">
        <v>8239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8259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8218</v>
      </c>
      <c r="H3233" t="s">
        <v>8239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8259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8218</v>
      </c>
      <c r="H3234" t="s">
        <v>8239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8259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8218</v>
      </c>
      <c r="H3235" t="s">
        <v>8239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8259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8219</v>
      </c>
      <c r="H3236" t="s">
        <v>8240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8259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8218</v>
      </c>
      <c r="H3237" t="s">
        <v>8239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8259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8218</v>
      </c>
      <c r="H3238" t="s">
        <v>8239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8259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8218</v>
      </c>
      <c r="H3239" t="s">
        <v>8239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8259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8219</v>
      </c>
      <c r="H3240" t="s">
        <v>8240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8259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8219</v>
      </c>
      <c r="H3241" t="s">
        <v>8240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8259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8219</v>
      </c>
      <c r="H3242" t="s">
        <v>8240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8259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8218</v>
      </c>
      <c r="H3243" t="s">
        <v>8239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8259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8218</v>
      </c>
      <c r="H3244" t="s">
        <v>8239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8259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8218</v>
      </c>
      <c r="H3245" t="s">
        <v>8239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8259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8219</v>
      </c>
      <c r="H3246" t="s">
        <v>8240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8259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8218</v>
      </c>
      <c r="H3247" t="s">
        <v>8239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8259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8218</v>
      </c>
      <c r="H3248" t="s">
        <v>8239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8259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8219</v>
      </c>
      <c r="H3249" t="s">
        <v>8240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8259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8218</v>
      </c>
      <c r="H3250" t="s">
        <v>8239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8259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8218</v>
      </c>
      <c r="H3251" t="s">
        <v>8239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8259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8218</v>
      </c>
      <c r="H3252" t="s">
        <v>8239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8259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8218</v>
      </c>
      <c r="H3253" t="s">
        <v>8239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8259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8219</v>
      </c>
      <c r="H3254" t="s">
        <v>8240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8259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8218</v>
      </c>
      <c r="H3255" t="s">
        <v>8239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8259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8219</v>
      </c>
      <c r="H3256" t="s">
        <v>8240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8259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8219</v>
      </c>
      <c r="H3257" t="s">
        <v>8240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8259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8218</v>
      </c>
      <c r="H3258" t="s">
        <v>8239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8259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8219</v>
      </c>
      <c r="H3259" t="s">
        <v>8240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8259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8218</v>
      </c>
      <c r="H3260" t="s">
        <v>8239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8259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8218</v>
      </c>
      <c r="H3261" t="s">
        <v>8239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8259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8218</v>
      </c>
      <c r="H3262" t="s">
        <v>8239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8259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8218</v>
      </c>
      <c r="H3263" t="s">
        <v>8239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8259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8218</v>
      </c>
      <c r="H3264" t="s">
        <v>8239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8259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8218</v>
      </c>
      <c r="H3265" t="s">
        <v>8239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8259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8218</v>
      </c>
      <c r="H3266" t="s">
        <v>8239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8259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8235</v>
      </c>
      <c r="H3267" t="s">
        <v>8242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8259</v>
      </c>
      <c r="O3267" s="5">
        <f t="shared" ref="O3267:O3330" si="306">E3267/D3267</f>
        <v>1.64</v>
      </c>
      <c r="P3267" s="6">
        <f t="shared" ref="P3267:P3330" si="307">IFERROR(E3267/L3267, "NA")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8218</v>
      </c>
      <c r="H3268" t="s">
        <v>8239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8259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8218</v>
      </c>
      <c r="H3269" t="s">
        <v>8239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8259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8218</v>
      </c>
      <c r="H3270" t="s">
        <v>8239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8259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8219</v>
      </c>
      <c r="H3271" t="s">
        <v>8240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8259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8219</v>
      </c>
      <c r="H3272" t="s">
        <v>8240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8259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8219</v>
      </c>
      <c r="H3273" t="s">
        <v>8240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8259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8218</v>
      </c>
      <c r="H3274" t="s">
        <v>8239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8259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8218</v>
      </c>
      <c r="H3275" t="s">
        <v>8239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8259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8218</v>
      </c>
      <c r="H3276" t="s">
        <v>8239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8259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8218</v>
      </c>
      <c r="H3277" t="s">
        <v>8239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8259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8223</v>
      </c>
      <c r="H3278" t="s">
        <v>8244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8259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8219</v>
      </c>
      <c r="H3279" t="s">
        <v>8240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8259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8219</v>
      </c>
      <c r="H3280" t="s">
        <v>8240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8259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8218</v>
      </c>
      <c r="H3281" t="s">
        <v>8239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8259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8218</v>
      </c>
      <c r="H3282" t="s">
        <v>8239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8259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8218</v>
      </c>
      <c r="H3283" t="s">
        <v>8239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8259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8218</v>
      </c>
      <c r="H3284" t="s">
        <v>8239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8259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8219</v>
      </c>
      <c r="H3285" t="s">
        <v>8240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8259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8218</v>
      </c>
      <c r="H3286" t="s">
        <v>8239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8259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8218</v>
      </c>
      <c r="H3287" t="s">
        <v>8239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8259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8218</v>
      </c>
      <c r="H3288" t="s">
        <v>8239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8259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8223</v>
      </c>
      <c r="H3289" t="s">
        <v>8244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8259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8219</v>
      </c>
      <c r="H3290" t="s">
        <v>8240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8259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8219</v>
      </c>
      <c r="H3291" t="s">
        <v>8240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8259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8219</v>
      </c>
      <c r="H3292" t="s">
        <v>8240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8259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8218</v>
      </c>
      <c r="H3293" t="s">
        <v>8239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8259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8219</v>
      </c>
      <c r="H3294" t="s">
        <v>8240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8259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8222</v>
      </c>
      <c r="H3295" t="s">
        <v>8243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8259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8219</v>
      </c>
      <c r="H3296" t="s">
        <v>8240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8259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8219</v>
      </c>
      <c r="H3297" t="s">
        <v>8240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8259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8219</v>
      </c>
      <c r="H3298" t="s">
        <v>8240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8259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8219</v>
      </c>
      <c r="H3299" t="s">
        <v>8240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8259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8218</v>
      </c>
      <c r="H3300" t="s">
        <v>8239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8259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8218</v>
      </c>
      <c r="H3301" t="s">
        <v>8239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8259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8218</v>
      </c>
      <c r="H3302" t="s">
        <v>8239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8259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8218</v>
      </c>
      <c r="H3303" t="s">
        <v>8239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8259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8221</v>
      </c>
      <c r="H3304" t="s">
        <v>8242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8259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8218</v>
      </c>
      <c r="H3305" t="s">
        <v>8239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8259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8218</v>
      </c>
      <c r="H3306" t="s">
        <v>8239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8259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8218</v>
      </c>
      <c r="H3307" t="s">
        <v>8239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8259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8218</v>
      </c>
      <c r="H3308" t="s">
        <v>8239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8259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8218</v>
      </c>
      <c r="H3309" t="s">
        <v>8239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8259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8218</v>
      </c>
      <c r="H3310" t="s">
        <v>8239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8259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8219</v>
      </c>
      <c r="H3311" t="s">
        <v>8240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8259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8218</v>
      </c>
      <c r="H3312" t="s">
        <v>8239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8259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8218</v>
      </c>
      <c r="H3313" t="s">
        <v>8239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8259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8218</v>
      </c>
      <c r="H3314" t="s">
        <v>8239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8259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8218</v>
      </c>
      <c r="H3315" t="s">
        <v>8239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8259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8219</v>
      </c>
      <c r="H3316" t="s">
        <v>8240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8259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8219</v>
      </c>
      <c r="H3317" t="s">
        <v>8240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8259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5" x14ac:dyDescent="0.25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8218</v>
      </c>
      <c r="H3318" t="s">
        <v>8239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8259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5" x14ac:dyDescent="0.25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8218</v>
      </c>
      <c r="H3319" t="s">
        <v>8239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8259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0" x14ac:dyDescent="0.25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8223</v>
      </c>
      <c r="H3320" t="s">
        <v>8244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8259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8219</v>
      </c>
      <c r="H3321" t="s">
        <v>8240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8259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8218</v>
      </c>
      <c r="H3322" t="s">
        <v>8239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8259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8218</v>
      </c>
      <c r="H3323" t="s">
        <v>8239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8259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8218</v>
      </c>
      <c r="H3324" t="s">
        <v>8239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8259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8219</v>
      </c>
      <c r="H3325" t="s">
        <v>8240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8259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8235</v>
      </c>
      <c r="H3326" t="s">
        <v>8242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8259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8219</v>
      </c>
      <c r="H3327" t="s">
        <v>8240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8259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8218</v>
      </c>
      <c r="H3328" t="s">
        <v>8239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8259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8219</v>
      </c>
      <c r="H3329" t="s">
        <v>8240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8259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8218</v>
      </c>
      <c r="H3330" t="s">
        <v>8239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8259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8219</v>
      </c>
      <c r="H3331" t="s">
        <v>8240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8259</v>
      </c>
      <c r="O3331" s="5">
        <f t="shared" ref="O3331:O3394" si="312">E3331/D3331</f>
        <v>1.1679999999999999</v>
      </c>
      <c r="P3331" s="6">
        <f t="shared" ref="P3331:P3394" si="313">IFERROR(E3331/L3331, "NA")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8219</v>
      </c>
      <c r="H3332" t="s">
        <v>8240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8259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8218</v>
      </c>
      <c r="H3333" t="s">
        <v>8239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8259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8218</v>
      </c>
      <c r="H3334" t="s">
        <v>8239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8259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8218</v>
      </c>
      <c r="H3335" t="s">
        <v>8239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8259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8218</v>
      </c>
      <c r="H3336" t="s">
        <v>8239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8259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8219</v>
      </c>
      <c r="H3337" t="s">
        <v>8240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8259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8219</v>
      </c>
      <c r="H3338" t="s">
        <v>8240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8259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8219</v>
      </c>
      <c r="H3339" t="s">
        <v>8240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8259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8218</v>
      </c>
      <c r="H3340" t="s">
        <v>8239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8259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8218</v>
      </c>
      <c r="H3341" t="s">
        <v>8239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8259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8218</v>
      </c>
      <c r="H3342" t="s">
        <v>8239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8259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8219</v>
      </c>
      <c r="H3343" t="s">
        <v>8240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8259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8218</v>
      </c>
      <c r="H3344" t="s">
        <v>8239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8259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8219</v>
      </c>
      <c r="H3345" t="s">
        <v>8240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8259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8218</v>
      </c>
      <c r="H3346" t="s">
        <v>8239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8259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8218</v>
      </c>
      <c r="H3347" t="s">
        <v>8239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8259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8218</v>
      </c>
      <c r="H3348" t="s">
        <v>8239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8259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8219</v>
      </c>
      <c r="H3349" t="s">
        <v>8240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8259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8218</v>
      </c>
      <c r="H3350" t="s">
        <v>8239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8259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8218</v>
      </c>
      <c r="H3351" t="s">
        <v>8239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8259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8237</v>
      </c>
      <c r="H3352" t="s">
        <v>8242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8259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8219</v>
      </c>
      <c r="H3353" t="s">
        <v>8240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8259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8219</v>
      </c>
      <c r="H3354" t="s">
        <v>8240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8259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8219</v>
      </c>
      <c r="H3355" t="s">
        <v>8240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8259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8218</v>
      </c>
      <c r="H3356" t="s">
        <v>8239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8259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8219</v>
      </c>
      <c r="H3357" t="s">
        <v>8240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8259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8219</v>
      </c>
      <c r="H3358" t="s">
        <v>8240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8259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8219</v>
      </c>
      <c r="H3359" t="s">
        <v>8240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8259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8218</v>
      </c>
      <c r="H3360" t="s">
        <v>8239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8259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8218</v>
      </c>
      <c r="H3361" t="s">
        <v>8239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8259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8238</v>
      </c>
      <c r="H3362" t="s">
        <v>8251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8259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8218</v>
      </c>
      <c r="H3363" t="s">
        <v>8239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8259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8218</v>
      </c>
      <c r="H3364" t="s">
        <v>8239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8259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8218</v>
      </c>
      <c r="H3365" t="s">
        <v>8239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8259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8219</v>
      </c>
      <c r="H3366" t="s">
        <v>8240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8259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8218</v>
      </c>
      <c r="H3367" t="s">
        <v>8239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8259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5" x14ac:dyDescent="0.25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8218</v>
      </c>
      <c r="H3368" t="s">
        <v>8239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8259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8219</v>
      </c>
      <c r="H3369" t="s">
        <v>8240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8259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8218</v>
      </c>
      <c r="H3370" t="s">
        <v>8239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8259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8235</v>
      </c>
      <c r="H3371" t="s">
        <v>8242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8259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8218</v>
      </c>
      <c r="H3372" t="s">
        <v>8239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8259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8218</v>
      </c>
      <c r="H3373" t="s">
        <v>8239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8259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8218</v>
      </c>
      <c r="H3374" t="s">
        <v>8239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8259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8219</v>
      </c>
      <c r="H3375" t="s">
        <v>8240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8259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8223</v>
      </c>
      <c r="H3376" t="s">
        <v>8244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8259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8219</v>
      </c>
      <c r="H3377" t="s">
        <v>8240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8259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8218</v>
      </c>
      <c r="H3378" t="s">
        <v>8239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8259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8219</v>
      </c>
      <c r="H3379" t="s">
        <v>8240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8259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8219</v>
      </c>
      <c r="H3380" t="s">
        <v>8240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8259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8219</v>
      </c>
      <c r="H3381" t="s">
        <v>8240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8259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8218</v>
      </c>
      <c r="H3382" t="s">
        <v>8239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8259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60" x14ac:dyDescent="0.25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8218</v>
      </c>
      <c r="H3383" t="s">
        <v>8239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8259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8219</v>
      </c>
      <c r="H3384" t="s">
        <v>8240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8259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8218</v>
      </c>
      <c r="H3385" t="s">
        <v>8239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8259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8218</v>
      </c>
      <c r="H3386" t="s">
        <v>8239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8259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8218</v>
      </c>
      <c r="H3387" t="s">
        <v>8239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8259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8218</v>
      </c>
      <c r="H3388" t="s">
        <v>8239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8259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8218</v>
      </c>
      <c r="H3389" t="s">
        <v>8239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8259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8219</v>
      </c>
      <c r="H3390" t="s">
        <v>8240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8259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8218</v>
      </c>
      <c r="H3391" t="s">
        <v>8239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8259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8218</v>
      </c>
      <c r="H3392" t="s">
        <v>8239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8259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60" x14ac:dyDescent="0.25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8218</v>
      </c>
      <c r="H3393" t="s">
        <v>8239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8259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60" x14ac:dyDescent="0.25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8219</v>
      </c>
      <c r="H3394" t="s">
        <v>8240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8259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8218</v>
      </c>
      <c r="H3395" t="s">
        <v>8239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8259</v>
      </c>
      <c r="O3395" s="5">
        <f t="shared" ref="O3395:O3458" si="318">E3395/D3395</f>
        <v>1.0580000000000001</v>
      </c>
      <c r="P3395" s="6">
        <f t="shared" ref="P3395:P3458" si="319">IFERROR(E3395/L3395, "NA")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8219</v>
      </c>
      <c r="H3396" t="s">
        <v>8240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8259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8219</v>
      </c>
      <c r="H3397" t="s">
        <v>8240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8259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8218</v>
      </c>
      <c r="H3398" t="s">
        <v>8239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8259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8219</v>
      </c>
      <c r="H3399" t="s">
        <v>8240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8259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8218</v>
      </c>
      <c r="H3400" t="s">
        <v>8239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8259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8219</v>
      </c>
      <c r="H3401" t="s">
        <v>8240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8259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8218</v>
      </c>
      <c r="H3402" t="s">
        <v>8239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8259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8219</v>
      </c>
      <c r="H3403" t="s">
        <v>8240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8259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8218</v>
      </c>
      <c r="H3404" t="s">
        <v>8239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8259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8219</v>
      </c>
      <c r="H3405" t="s">
        <v>8240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8259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8218</v>
      </c>
      <c r="H3406" t="s">
        <v>8239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8259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8219</v>
      </c>
      <c r="H3407" t="s">
        <v>8240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8259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8218</v>
      </c>
      <c r="H3408" t="s">
        <v>8239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8259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8219</v>
      </c>
      <c r="H3409" t="s">
        <v>8240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8259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8218</v>
      </c>
      <c r="H3410" t="s">
        <v>8239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8259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8219</v>
      </c>
      <c r="H3411" t="s">
        <v>8240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8259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8218</v>
      </c>
      <c r="H3412" t="s">
        <v>8239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8259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8218</v>
      </c>
      <c r="H3413" t="s">
        <v>8239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8259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8219</v>
      </c>
      <c r="H3414" t="s">
        <v>8240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8259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8218</v>
      </c>
      <c r="H3415" t="s">
        <v>8239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8259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8218</v>
      </c>
      <c r="H3416" t="s">
        <v>8239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8259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8218</v>
      </c>
      <c r="H3417" t="s">
        <v>8239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8259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8219</v>
      </c>
      <c r="H3418" t="s">
        <v>8240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8259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8218</v>
      </c>
      <c r="H3419" t="s">
        <v>8239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8259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60" x14ac:dyDescent="0.25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8218</v>
      </c>
      <c r="H3420" t="s">
        <v>8239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8259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8235</v>
      </c>
      <c r="H3421" t="s">
        <v>8242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8259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8219</v>
      </c>
      <c r="H3422" t="s">
        <v>8240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8259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8218</v>
      </c>
      <c r="H3423" t="s">
        <v>8239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8259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8219</v>
      </c>
      <c r="H3424" t="s">
        <v>8240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8259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8218</v>
      </c>
      <c r="H3425" t="s">
        <v>8239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8259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8218</v>
      </c>
      <c r="H3426" t="s">
        <v>8239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8259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8218</v>
      </c>
      <c r="H3427" t="s">
        <v>8239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8259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8218</v>
      </c>
      <c r="H3428" t="s">
        <v>8239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8259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8219</v>
      </c>
      <c r="H3429" t="s">
        <v>8240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8259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8219</v>
      </c>
      <c r="H3430" t="s">
        <v>8240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8259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8219</v>
      </c>
      <c r="H3431" t="s">
        <v>8240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8259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8219</v>
      </c>
      <c r="H3432" t="s">
        <v>8240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8259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8218</v>
      </c>
      <c r="H3433" t="s">
        <v>8239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8259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8218</v>
      </c>
      <c r="H3434" t="s">
        <v>8239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8259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8218</v>
      </c>
      <c r="H3435" t="s">
        <v>8239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8259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8218</v>
      </c>
      <c r="H3436" t="s">
        <v>8239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8259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60" x14ac:dyDescent="0.25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8218</v>
      </c>
      <c r="H3437" t="s">
        <v>8239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8259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8218</v>
      </c>
      <c r="H3438" t="s">
        <v>8239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8259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60" x14ac:dyDescent="0.25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8218</v>
      </c>
      <c r="H3439" t="s">
        <v>8239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8259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8219</v>
      </c>
      <c r="H3440" t="s">
        <v>8240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8259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8218</v>
      </c>
      <c r="H3441" t="s">
        <v>8239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8259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8218</v>
      </c>
      <c r="H3442" t="s">
        <v>8239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8259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8218</v>
      </c>
      <c r="H3443" t="s">
        <v>8239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8259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8218</v>
      </c>
      <c r="H3444" t="s">
        <v>8239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8259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60" x14ac:dyDescent="0.25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8218</v>
      </c>
      <c r="H3445" t="s">
        <v>8239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8259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8220</v>
      </c>
      <c r="H3446" t="s">
        <v>8241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8259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8219</v>
      </c>
      <c r="H3447" t="s">
        <v>8240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8259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8219</v>
      </c>
      <c r="H3448" t="s">
        <v>8240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8259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8218</v>
      </c>
      <c r="H3449" t="s">
        <v>8239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8259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8218</v>
      </c>
      <c r="H3450" t="s">
        <v>8239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8259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8218</v>
      </c>
      <c r="H3451" t="s">
        <v>8239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8259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8219</v>
      </c>
      <c r="H3452" t="s">
        <v>8240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8259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8218</v>
      </c>
      <c r="H3453" t="s">
        <v>8239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8259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8218</v>
      </c>
      <c r="H3454" t="s">
        <v>8239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8259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8219</v>
      </c>
      <c r="H3455" t="s">
        <v>8240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8259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8219</v>
      </c>
      <c r="H3456" t="s">
        <v>8240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8259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8218</v>
      </c>
      <c r="H3457" t="s">
        <v>8239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8259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8218</v>
      </c>
      <c r="H3458" t="s">
        <v>8239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8259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8218</v>
      </c>
      <c r="H3459" t="s">
        <v>8239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8259</v>
      </c>
      <c r="O3459" s="5">
        <f t="shared" ref="O3459:O3522" si="324">E3459/D3459</f>
        <v>1.4019999999999999</v>
      </c>
      <c r="P3459" s="6">
        <f t="shared" ref="P3459:P3522" si="325">IFERROR(E3459/L3459, "NA")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8218</v>
      </c>
      <c r="H3460" t="s">
        <v>8239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8259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8219</v>
      </c>
      <c r="H3461" t="s">
        <v>8240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8259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8219</v>
      </c>
      <c r="H3462" t="s">
        <v>8240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8259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60" x14ac:dyDescent="0.25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8218</v>
      </c>
      <c r="H3463" t="s">
        <v>8239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8259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8218</v>
      </c>
      <c r="H3464" t="s">
        <v>8239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8259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8223</v>
      </c>
      <c r="H3465" t="s">
        <v>8244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8259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8218</v>
      </c>
      <c r="H3466" t="s">
        <v>8239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8259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8219</v>
      </c>
      <c r="H3467" t="s">
        <v>8240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8259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8218</v>
      </c>
      <c r="H3468" t="s">
        <v>8239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8259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8218</v>
      </c>
      <c r="H3469" t="s">
        <v>8239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8259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8218</v>
      </c>
      <c r="H3470" t="s">
        <v>8239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8259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8218</v>
      </c>
      <c r="H3471" t="s">
        <v>8239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8259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8218</v>
      </c>
      <c r="H3472" t="s">
        <v>8239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8259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8219</v>
      </c>
      <c r="H3473" t="s">
        <v>8240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8259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8218</v>
      </c>
      <c r="H3474" t="s">
        <v>8239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8259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8218</v>
      </c>
      <c r="H3475" t="s">
        <v>8239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8259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8219</v>
      </c>
      <c r="H3476" t="s">
        <v>8240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8259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8219</v>
      </c>
      <c r="H3477" t="s">
        <v>8240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8259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8218</v>
      </c>
      <c r="H3478" t="s">
        <v>8239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8259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8218</v>
      </c>
      <c r="H3479" t="s">
        <v>8239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8259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8218</v>
      </c>
      <c r="H3480" t="s">
        <v>8239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8259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8219</v>
      </c>
      <c r="H3481" t="s">
        <v>8240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8259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5" x14ac:dyDescent="0.25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8218</v>
      </c>
      <c r="H3482" t="s">
        <v>8239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8259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8220</v>
      </c>
      <c r="H3483" t="s">
        <v>8241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8259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5" x14ac:dyDescent="0.25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8219</v>
      </c>
      <c r="H3484" t="s">
        <v>8240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8259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8218</v>
      </c>
      <c r="H3485" t="s">
        <v>8239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8259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8218</v>
      </c>
      <c r="H3486" t="s">
        <v>8239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8259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8218</v>
      </c>
      <c r="H3487" t="s">
        <v>8239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8259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8218</v>
      </c>
      <c r="H3488" t="s">
        <v>8239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8259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8219</v>
      </c>
      <c r="H3489" t="s">
        <v>8240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8259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8218</v>
      </c>
      <c r="H3490" t="s">
        <v>8239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8259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8219</v>
      </c>
      <c r="H3491" t="s">
        <v>8240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8259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8218</v>
      </c>
      <c r="H3492" t="s">
        <v>8239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8259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8218</v>
      </c>
      <c r="H3493" t="s">
        <v>8239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8259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8218</v>
      </c>
      <c r="H3494" t="s">
        <v>8239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8259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8218</v>
      </c>
      <c r="H3495" t="s">
        <v>8239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8259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8218</v>
      </c>
      <c r="H3496" t="s">
        <v>8239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8259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8223</v>
      </c>
      <c r="H3497" t="s">
        <v>8244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8259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8218</v>
      </c>
      <c r="H3498" t="s">
        <v>8239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8259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8218</v>
      </c>
      <c r="H3499" t="s">
        <v>8239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8259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8223</v>
      </c>
      <c r="H3500" t="s">
        <v>8244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8259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8218</v>
      </c>
      <c r="H3501" t="s">
        <v>8239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8259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8218</v>
      </c>
      <c r="H3502" t="s">
        <v>8239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8259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8219</v>
      </c>
      <c r="H3503" t="s">
        <v>8240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8259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8218</v>
      </c>
      <c r="H3504" t="s">
        <v>8239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8259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8219</v>
      </c>
      <c r="H3505" t="s">
        <v>8240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8259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8218</v>
      </c>
      <c r="H3506" t="s">
        <v>8239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8259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8218</v>
      </c>
      <c r="H3507" t="s">
        <v>8239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8259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8218</v>
      </c>
      <c r="H3508" t="s">
        <v>8239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8259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8218</v>
      </c>
      <c r="H3509" t="s">
        <v>8239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8259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8219</v>
      </c>
      <c r="H3510" t="s">
        <v>8240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8259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8218</v>
      </c>
      <c r="H3511" t="s">
        <v>8239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8259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8218</v>
      </c>
      <c r="H3512" t="s">
        <v>8239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8259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8219</v>
      </c>
      <c r="H3513" t="s">
        <v>8240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8259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8219</v>
      </c>
      <c r="H3514" t="s">
        <v>8240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8259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8218</v>
      </c>
      <c r="H3515" t="s">
        <v>8239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8259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8218</v>
      </c>
      <c r="H3516" t="s">
        <v>8239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8259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8218</v>
      </c>
      <c r="H3517" t="s">
        <v>8239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8259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8218</v>
      </c>
      <c r="H3518" t="s">
        <v>8239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8259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8219</v>
      </c>
      <c r="H3519" t="s">
        <v>8240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8259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8218</v>
      </c>
      <c r="H3520" t="s">
        <v>8239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8259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8219</v>
      </c>
      <c r="H3521" t="s">
        <v>8240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8259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8219</v>
      </c>
      <c r="H3522" t="s">
        <v>8240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8259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8218</v>
      </c>
      <c r="H3523" t="s">
        <v>8239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8259</v>
      </c>
      <c r="O3523" s="5">
        <f t="shared" ref="O3523:O3586" si="330">E3523/D3523</f>
        <v>1.6942857142857144</v>
      </c>
      <c r="P3523" s="6">
        <f t="shared" ref="P3523:P3586" si="331">IFERROR(E3523/L3523, "NA")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8219</v>
      </c>
      <c r="H3524" t="s">
        <v>8240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8259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8219</v>
      </c>
      <c r="H3525" t="s">
        <v>8240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8259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8218</v>
      </c>
      <c r="H3526" t="s">
        <v>8239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8259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8218</v>
      </c>
      <c r="H3527" t="s">
        <v>8239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8259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8218</v>
      </c>
      <c r="H3528" t="s">
        <v>8239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8259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8218</v>
      </c>
      <c r="H3529" t="s">
        <v>8239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8259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8219</v>
      </c>
      <c r="H3530" t="s">
        <v>8240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8259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8218</v>
      </c>
      <c r="H3531" t="s">
        <v>8239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8259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8219</v>
      </c>
      <c r="H3532" t="s">
        <v>8240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8259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8218</v>
      </c>
      <c r="H3533" t="s">
        <v>8239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8259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8218</v>
      </c>
      <c r="H3534" t="s">
        <v>8239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8259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8218</v>
      </c>
      <c r="H3535" t="s">
        <v>8239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8259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45" x14ac:dyDescent="0.25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8218</v>
      </c>
      <c r="H3536" t="s">
        <v>8239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8259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8219</v>
      </c>
      <c r="H3537" t="s">
        <v>8240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8259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8219</v>
      </c>
      <c r="H3538" t="s">
        <v>8240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8259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8223</v>
      </c>
      <c r="H3539" t="s">
        <v>8244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8259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8219</v>
      </c>
      <c r="H3540" t="s">
        <v>8240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8259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8218</v>
      </c>
      <c r="H3541" t="s">
        <v>8239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8259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8219</v>
      </c>
      <c r="H3542" t="s">
        <v>8240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8259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8219</v>
      </c>
      <c r="H3543" t="s">
        <v>8240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8259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8218</v>
      </c>
      <c r="H3544" t="s">
        <v>8239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8259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8230</v>
      </c>
      <c r="H3545" t="s">
        <v>8242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8259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8218</v>
      </c>
      <c r="H3546" t="s">
        <v>8239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8259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8218</v>
      </c>
      <c r="H3547" t="s">
        <v>8239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8259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8218</v>
      </c>
      <c r="H3548" t="s">
        <v>8239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8259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8218</v>
      </c>
      <c r="H3549" t="s">
        <v>8239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8259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8218</v>
      </c>
      <c r="H3550" t="s">
        <v>8239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8259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8219</v>
      </c>
      <c r="H3551" t="s">
        <v>8240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8259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8219</v>
      </c>
      <c r="H3552" t="s">
        <v>8240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8259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8218</v>
      </c>
      <c r="H3553" t="s">
        <v>8239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8259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8219</v>
      </c>
      <c r="H3554" t="s">
        <v>8240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8259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8218</v>
      </c>
      <c r="H3555" t="s">
        <v>8239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8259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8218</v>
      </c>
      <c r="H3556" t="s">
        <v>8239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8259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8231</v>
      </c>
      <c r="H3557" t="s">
        <v>8242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8259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60" x14ac:dyDescent="0.25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8219</v>
      </c>
      <c r="H3558" t="s">
        <v>8240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8259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8218</v>
      </c>
      <c r="H3559" t="s">
        <v>8239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8259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8219</v>
      </c>
      <c r="H3560" t="s">
        <v>8240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8259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8220</v>
      </c>
      <c r="H3561" t="s">
        <v>8241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8259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8223</v>
      </c>
      <c r="H3562" t="s">
        <v>8244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8259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8218</v>
      </c>
      <c r="H3563" t="s">
        <v>8239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8259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60" x14ac:dyDescent="0.25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8219</v>
      </c>
      <c r="H3564" t="s">
        <v>8240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8259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8219</v>
      </c>
      <c r="H3565" t="s">
        <v>8240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8259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8219</v>
      </c>
      <c r="H3566" t="s">
        <v>8240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8259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8218</v>
      </c>
      <c r="H3567" t="s">
        <v>8239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8259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8219</v>
      </c>
      <c r="H3568" t="s">
        <v>8240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8259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8219</v>
      </c>
      <c r="H3569" t="s">
        <v>8240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8259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8218</v>
      </c>
      <c r="H3570" t="s">
        <v>8239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8259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8218</v>
      </c>
      <c r="H3571" t="s">
        <v>8239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8259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8218</v>
      </c>
      <c r="H3572" t="s">
        <v>8239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8259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8219</v>
      </c>
      <c r="H3573" t="s">
        <v>8240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8259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8219</v>
      </c>
      <c r="H3574" t="s">
        <v>8240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8259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8219</v>
      </c>
      <c r="H3575" t="s">
        <v>8240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8259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8218</v>
      </c>
      <c r="H3576" t="s">
        <v>8239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8259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8218</v>
      </c>
      <c r="H3577" t="s">
        <v>8239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8259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8218</v>
      </c>
      <c r="H3578" t="s">
        <v>8239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8259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8218</v>
      </c>
      <c r="H3579" t="s">
        <v>8239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8259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8219</v>
      </c>
      <c r="H3580" t="s">
        <v>8240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8259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8219</v>
      </c>
      <c r="H3581" t="s">
        <v>8240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8259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8218</v>
      </c>
      <c r="H3582" t="s">
        <v>8239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8259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8219</v>
      </c>
      <c r="H3583" t="s">
        <v>8240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8259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8218</v>
      </c>
      <c r="H3584" t="s">
        <v>8239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8259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8218</v>
      </c>
      <c r="H3585" t="s">
        <v>8239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8259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8219</v>
      </c>
      <c r="H3586" t="s">
        <v>8240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8259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8218</v>
      </c>
      <c r="H3587" t="s">
        <v>8239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8259</v>
      </c>
      <c r="O3587" s="5">
        <f t="shared" ref="O3587:O3650" si="336">E3587/D3587</f>
        <v>1.1911764705882353</v>
      </c>
      <c r="P3587" s="6">
        <f t="shared" ref="P3587:P3650" si="337">IFERROR(E3587/L3587, "NA")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8218</v>
      </c>
      <c r="H3588" t="s">
        <v>8239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8259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8219</v>
      </c>
      <c r="H3589" t="s">
        <v>8240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8259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8219</v>
      </c>
      <c r="H3590" t="s">
        <v>8240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8259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8218</v>
      </c>
      <c r="H3591" t="s">
        <v>8239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8259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8219</v>
      </c>
      <c r="H3592" t="s">
        <v>8240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8259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8218</v>
      </c>
      <c r="H3593" t="s">
        <v>8239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8259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8218</v>
      </c>
      <c r="H3594" t="s">
        <v>8239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8259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8218</v>
      </c>
      <c r="H3595" t="s">
        <v>8239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8259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8218</v>
      </c>
      <c r="H3596" t="s">
        <v>8239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8259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8218</v>
      </c>
      <c r="H3597" t="s">
        <v>8239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8259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8223</v>
      </c>
      <c r="H3598" t="s">
        <v>8244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8259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8218</v>
      </c>
      <c r="H3599" t="s">
        <v>8239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8259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8218</v>
      </c>
      <c r="H3600" t="s">
        <v>8239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8259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8218</v>
      </c>
      <c r="H3601" t="s">
        <v>8239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8259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8218</v>
      </c>
      <c r="H3602" t="s">
        <v>8239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8259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8219</v>
      </c>
      <c r="H3603" t="s">
        <v>8240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8259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8218</v>
      </c>
      <c r="H3604" t="s">
        <v>8239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8259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8218</v>
      </c>
      <c r="H3605" t="s">
        <v>8239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8259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8218</v>
      </c>
      <c r="H3606" t="s">
        <v>8239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8259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8219</v>
      </c>
      <c r="H3607" t="s">
        <v>8240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8259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8219</v>
      </c>
      <c r="H3608" t="s">
        <v>8240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8259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8219</v>
      </c>
      <c r="H3609" t="s">
        <v>8240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8259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8219</v>
      </c>
      <c r="H3610" t="s">
        <v>8240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8259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8219</v>
      </c>
      <c r="H3611" t="s">
        <v>8240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8259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8219</v>
      </c>
      <c r="H3612" t="s">
        <v>8240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8259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8219</v>
      </c>
      <c r="H3613" t="s">
        <v>8240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8259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8223</v>
      </c>
      <c r="H3614" t="s">
        <v>8244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8259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45" x14ac:dyDescent="0.25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8218</v>
      </c>
      <c r="H3615" t="s">
        <v>8239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8259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8218</v>
      </c>
      <c r="H3616" t="s">
        <v>8239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8259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8219</v>
      </c>
      <c r="H3617" t="s">
        <v>8240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8259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8219</v>
      </c>
      <c r="H3618" t="s">
        <v>8240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8259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8219</v>
      </c>
      <c r="H3619" t="s">
        <v>8240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8259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8219</v>
      </c>
      <c r="H3620" t="s">
        <v>8240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8259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8218</v>
      </c>
      <c r="H3621" t="s">
        <v>8239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8259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8218</v>
      </c>
      <c r="H3622" t="s">
        <v>8239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8259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8218</v>
      </c>
      <c r="H3623" t="s">
        <v>8239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8259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8218</v>
      </c>
      <c r="H3624" t="s">
        <v>8239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8259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8218</v>
      </c>
      <c r="H3625" t="s">
        <v>8239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8259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8218</v>
      </c>
      <c r="H3626" t="s">
        <v>8239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8259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60" x14ac:dyDescent="0.25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8219</v>
      </c>
      <c r="H3627" t="s">
        <v>8240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8259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8219</v>
      </c>
      <c r="H3628" t="s">
        <v>8240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8259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8218</v>
      </c>
      <c r="H3629" t="s">
        <v>8239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8259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8218</v>
      </c>
      <c r="H3630" t="s">
        <v>8239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8293</v>
      </c>
      <c r="O3630" s="5">
        <f t="shared" si="336"/>
        <v>0</v>
      </c>
      <c r="P3630" s="6" t="str">
        <f t="shared" si="337"/>
        <v>NA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8218</v>
      </c>
      <c r="H3631" t="s">
        <v>8239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8293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8219</v>
      </c>
      <c r="H3632" t="s">
        <v>8240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8293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8218</v>
      </c>
      <c r="H3633" t="s">
        <v>8239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8293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8219</v>
      </c>
      <c r="H3634" t="s">
        <v>8240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8293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8218</v>
      </c>
      <c r="H3635" t="s">
        <v>8239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8293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8223</v>
      </c>
      <c r="H3636" t="s">
        <v>8244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8293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8218</v>
      </c>
      <c r="H3637" t="s">
        <v>8239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8293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8218</v>
      </c>
      <c r="H3638" t="s">
        <v>8239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8293</v>
      </c>
      <c r="O3638" s="5">
        <f t="shared" si="336"/>
        <v>0</v>
      </c>
      <c r="P3638" s="6" t="str">
        <f t="shared" si="337"/>
        <v>NA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0" x14ac:dyDescent="0.25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8218</v>
      </c>
      <c r="H3639" t="s">
        <v>8239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8293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8223</v>
      </c>
      <c r="H3640" t="s">
        <v>8244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8293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8218</v>
      </c>
      <c r="H3641" t="s">
        <v>8239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8293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8218</v>
      </c>
      <c r="H3642" t="s">
        <v>8239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8293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8218</v>
      </c>
      <c r="H3643" t="s">
        <v>8239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8293</v>
      </c>
      <c r="O3643" s="5">
        <f t="shared" si="336"/>
        <v>0</v>
      </c>
      <c r="P3643" s="6" t="str">
        <f t="shared" si="337"/>
        <v>NA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0" x14ac:dyDescent="0.25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8230</v>
      </c>
      <c r="H3644" t="s">
        <v>8242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8293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8218</v>
      </c>
      <c r="H3645" t="s">
        <v>8239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8293</v>
      </c>
      <c r="O3645" s="5">
        <f t="shared" si="336"/>
        <v>0</v>
      </c>
      <c r="P3645" s="6" t="str">
        <f t="shared" si="337"/>
        <v>NA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8218</v>
      </c>
      <c r="H3646" t="s">
        <v>8239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8293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8223</v>
      </c>
      <c r="H3647" t="s">
        <v>8244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8293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8218</v>
      </c>
      <c r="H3648" t="s">
        <v>8239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8293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8219</v>
      </c>
      <c r="H3649" t="s">
        <v>8240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8293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8218</v>
      </c>
      <c r="H3650" t="s">
        <v>8239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8259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8223</v>
      </c>
      <c r="H3651" t="s">
        <v>8244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8259</v>
      </c>
      <c r="O3651" s="5">
        <f t="shared" ref="O3651:O3714" si="342">E3651/D3651</f>
        <v>1.04</v>
      </c>
      <c r="P3651" s="6">
        <f t="shared" ref="P3651:P3714" si="343">IFERROR(E3651/L3651, "NA")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8219</v>
      </c>
      <c r="H3652" t="s">
        <v>8240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8259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8218</v>
      </c>
      <c r="H3653" t="s">
        <v>8239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8259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8223</v>
      </c>
      <c r="H3654" t="s">
        <v>8244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8259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8219</v>
      </c>
      <c r="H3655" t="s">
        <v>8240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8259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8219</v>
      </c>
      <c r="H3656" t="s">
        <v>8240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8259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8218</v>
      </c>
      <c r="H3657" t="s">
        <v>8239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8259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8234</v>
      </c>
      <c r="H3658" t="s">
        <v>8250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8259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8226</v>
      </c>
      <c r="H3659" t="s">
        <v>8246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8259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8218</v>
      </c>
      <c r="H3660" t="s">
        <v>8239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8259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8218</v>
      </c>
      <c r="H3661" t="s">
        <v>8239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8259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8219</v>
      </c>
      <c r="H3662" t="s">
        <v>8240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8259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8218</v>
      </c>
      <c r="H3663" t="s">
        <v>8239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8259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8223</v>
      </c>
      <c r="H3664" t="s">
        <v>8244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8259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8219</v>
      </c>
      <c r="H3665" t="s">
        <v>8240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8259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8218</v>
      </c>
      <c r="H3666" t="s">
        <v>8239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8259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8224</v>
      </c>
      <c r="H3667" t="s">
        <v>8242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8259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8218</v>
      </c>
      <c r="H3668" t="s">
        <v>8239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8259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8219</v>
      </c>
      <c r="H3669" t="s">
        <v>8240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8259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60" x14ac:dyDescent="0.25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8218</v>
      </c>
      <c r="H3670" t="s">
        <v>8239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8259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8219</v>
      </c>
      <c r="H3671" t="s">
        <v>8240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8259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8219</v>
      </c>
      <c r="H3672" t="s">
        <v>8240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8259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8218</v>
      </c>
      <c r="H3673" t="s">
        <v>8239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8259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8219</v>
      </c>
      <c r="H3674" t="s">
        <v>8240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8259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8219</v>
      </c>
      <c r="H3675" t="s">
        <v>8240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8259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8230</v>
      </c>
      <c r="H3676" t="s">
        <v>8242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8259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8219</v>
      </c>
      <c r="H3677" t="s">
        <v>8240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8259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8218</v>
      </c>
      <c r="H3678" t="s">
        <v>8239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8259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8218</v>
      </c>
      <c r="H3679" t="s">
        <v>8239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8259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8219</v>
      </c>
      <c r="H3680" t="s">
        <v>8240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8259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8218</v>
      </c>
      <c r="H3681" t="s">
        <v>8239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8259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8218</v>
      </c>
      <c r="H3682" t="s">
        <v>8239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8259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0" x14ac:dyDescent="0.25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8218</v>
      </c>
      <c r="H3683" t="s">
        <v>8239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8259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8218</v>
      </c>
      <c r="H3684" t="s">
        <v>8239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8259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8218</v>
      </c>
      <c r="H3685" t="s">
        <v>8239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8259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8218</v>
      </c>
      <c r="H3686" t="s">
        <v>8239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8259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8218</v>
      </c>
      <c r="H3687" t="s">
        <v>8239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8259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8218</v>
      </c>
      <c r="H3688" t="s">
        <v>8239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8259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8218</v>
      </c>
      <c r="H3689" t="s">
        <v>8239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8259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8219</v>
      </c>
      <c r="H3690" t="s">
        <v>8240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8259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8218</v>
      </c>
      <c r="H3691" t="s">
        <v>8239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8259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8218</v>
      </c>
      <c r="H3692" t="s">
        <v>8239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8259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8218</v>
      </c>
      <c r="H3693" t="s">
        <v>8239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8259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8218</v>
      </c>
      <c r="H3694" t="s">
        <v>8239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8259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8219</v>
      </c>
      <c r="H3695" t="s">
        <v>8240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8259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8218</v>
      </c>
      <c r="H3696" t="s">
        <v>8239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8259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8218</v>
      </c>
      <c r="H3697" t="s">
        <v>8239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8259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8219</v>
      </c>
      <c r="H3698" t="s">
        <v>8240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8259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8219</v>
      </c>
      <c r="H3699" t="s">
        <v>8240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8259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8218</v>
      </c>
      <c r="H3700" t="s">
        <v>8239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8259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8218</v>
      </c>
      <c r="H3701" t="s">
        <v>8239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8259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8218</v>
      </c>
      <c r="H3702" t="s">
        <v>8239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8259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8219</v>
      </c>
      <c r="H3703" t="s">
        <v>8240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8259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8219</v>
      </c>
      <c r="H3704" t="s">
        <v>8240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8259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8218</v>
      </c>
      <c r="H3705" t="s">
        <v>8239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8259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8219</v>
      </c>
      <c r="H3706" t="s">
        <v>8240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8259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8218</v>
      </c>
      <c r="H3707" t="s">
        <v>8239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8259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8218</v>
      </c>
      <c r="H3708" t="s">
        <v>8239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8259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8218</v>
      </c>
      <c r="H3709" t="s">
        <v>8239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8259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8218</v>
      </c>
      <c r="H3710" t="s">
        <v>8239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8259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5" x14ac:dyDescent="0.25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8219</v>
      </c>
      <c r="H3711" t="s">
        <v>8240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8259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8218</v>
      </c>
      <c r="H3712" t="s">
        <v>8239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8259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8218</v>
      </c>
      <c r="H3713" t="s">
        <v>8239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8259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8218</v>
      </c>
      <c r="H3714" t="s">
        <v>8239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8259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8218</v>
      </c>
      <c r="H3715" t="s">
        <v>8239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8259</v>
      </c>
      <c r="O3715" s="5">
        <f t="shared" ref="O3715:O3778" si="348">E3715/D3715</f>
        <v>1.0149999999999999</v>
      </c>
      <c r="P3715" s="6">
        <f t="shared" ref="P3715:P3778" si="349">IFERROR(E3715/L3715, "NA")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8218</v>
      </c>
      <c r="H3716" t="s">
        <v>8239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8259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8219</v>
      </c>
      <c r="H3717" t="s">
        <v>8240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8259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8218</v>
      </c>
      <c r="H3718" t="s">
        <v>8239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8259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8219</v>
      </c>
      <c r="H3719" t="s">
        <v>8240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8259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8219</v>
      </c>
      <c r="H3720" t="s">
        <v>8240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8259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8219</v>
      </c>
      <c r="H3721" t="s">
        <v>8240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8259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8218</v>
      </c>
      <c r="H3722" t="s">
        <v>8239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8259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8218</v>
      </c>
      <c r="H3723" t="s">
        <v>8239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8259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8223</v>
      </c>
      <c r="H3724" t="s">
        <v>8244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8259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8219</v>
      </c>
      <c r="H3725" t="s">
        <v>8240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8259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8219</v>
      </c>
      <c r="H3726" t="s">
        <v>8240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8259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8219</v>
      </c>
      <c r="H3727" t="s">
        <v>8240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8259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8218</v>
      </c>
      <c r="H3728" t="s">
        <v>8239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8259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8218</v>
      </c>
      <c r="H3729" t="s">
        <v>8239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8259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8218</v>
      </c>
      <c r="H3730" t="s">
        <v>8239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8259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8218</v>
      </c>
      <c r="H3731" t="s">
        <v>8239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8259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8218</v>
      </c>
      <c r="H3732" t="s">
        <v>8239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8259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8218</v>
      </c>
      <c r="H3733" t="s">
        <v>8239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8259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8227</v>
      </c>
      <c r="H3734" t="s">
        <v>8242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8259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8218</v>
      </c>
      <c r="H3735" t="s">
        <v>8239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8259</v>
      </c>
      <c r="O3735" s="5">
        <f t="shared" si="348"/>
        <v>0</v>
      </c>
      <c r="P3735" s="6" t="str">
        <f t="shared" si="349"/>
        <v>NA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8218</v>
      </c>
      <c r="H3736" t="s">
        <v>8239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8259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8219</v>
      </c>
      <c r="H3737" t="s">
        <v>8240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8259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8219</v>
      </c>
      <c r="H3738" t="s">
        <v>8240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8259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8218</v>
      </c>
      <c r="H3739" t="s">
        <v>8239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8259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8219</v>
      </c>
      <c r="H3740" t="s">
        <v>8240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8259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8219</v>
      </c>
      <c r="H3741" t="s">
        <v>8240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8259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8218</v>
      </c>
      <c r="H3742" t="s">
        <v>8239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8259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8218</v>
      </c>
      <c r="H3743" t="s">
        <v>8239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8259</v>
      </c>
      <c r="O3743" s="5">
        <f t="shared" si="348"/>
        <v>0</v>
      </c>
      <c r="P3743" s="6" t="str">
        <f t="shared" si="349"/>
        <v>NA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8218</v>
      </c>
      <c r="H3744" t="s">
        <v>8239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8259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8218</v>
      </c>
      <c r="H3745" t="s">
        <v>8239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8259</v>
      </c>
      <c r="O3745" s="5">
        <f t="shared" si="348"/>
        <v>0</v>
      </c>
      <c r="P3745" s="6" t="str">
        <f t="shared" si="349"/>
        <v>NA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8218</v>
      </c>
      <c r="H3746" t="s">
        <v>8239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8259</v>
      </c>
      <c r="O3746" s="5">
        <f t="shared" si="348"/>
        <v>0</v>
      </c>
      <c r="P3746" s="6" t="str">
        <f t="shared" si="349"/>
        <v>NA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8218</v>
      </c>
      <c r="H3747" t="s">
        <v>8239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8259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30" x14ac:dyDescent="0.25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8218</v>
      </c>
      <c r="H3748" t="s">
        <v>8239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8259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8219</v>
      </c>
      <c r="H3749" t="s">
        <v>8240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8259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8218</v>
      </c>
      <c r="H3750" t="s">
        <v>8239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8293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8218</v>
      </c>
      <c r="H3751" t="s">
        <v>8239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8293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8218</v>
      </c>
      <c r="H3752" t="s">
        <v>8239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8293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8218</v>
      </c>
      <c r="H3753" t="s">
        <v>8239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8293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0" x14ac:dyDescent="0.25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8219</v>
      </c>
      <c r="H3754" t="s">
        <v>8240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8293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8218</v>
      </c>
      <c r="H3755" t="s">
        <v>8239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8293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8218</v>
      </c>
      <c r="H3756" t="s">
        <v>8239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8293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8219</v>
      </c>
      <c r="H3757" t="s">
        <v>8240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8293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8218</v>
      </c>
      <c r="H3758" t="s">
        <v>8239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8293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8218</v>
      </c>
      <c r="H3759" t="s">
        <v>8239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8293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8218</v>
      </c>
      <c r="H3760" t="s">
        <v>8239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8293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0" x14ac:dyDescent="0.25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8218</v>
      </c>
      <c r="H3761" t="s">
        <v>8239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8293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8218</v>
      </c>
      <c r="H3762" t="s">
        <v>8239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8293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8219</v>
      </c>
      <c r="H3763" t="s">
        <v>8240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8293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8219</v>
      </c>
      <c r="H3764" t="s">
        <v>8240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8293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8218</v>
      </c>
      <c r="H3765" t="s">
        <v>8239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8293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8218</v>
      </c>
      <c r="H3766" t="s">
        <v>8239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8293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60" x14ac:dyDescent="0.25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8218</v>
      </c>
      <c r="H3767" t="s">
        <v>8239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8293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8218</v>
      </c>
      <c r="H3768" t="s">
        <v>8239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8293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8218</v>
      </c>
      <c r="H3769" t="s">
        <v>8239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8293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8218</v>
      </c>
      <c r="H3770" t="s">
        <v>8239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8293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8218</v>
      </c>
      <c r="H3771" t="s">
        <v>8239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8293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8219</v>
      </c>
      <c r="H3772" t="s">
        <v>8240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8293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8218</v>
      </c>
      <c r="H3773" t="s">
        <v>8239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8293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8218</v>
      </c>
      <c r="H3774" t="s">
        <v>8239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8293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8218</v>
      </c>
      <c r="H3775" t="s">
        <v>8239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8293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8223</v>
      </c>
      <c r="H3776" t="s">
        <v>8244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8293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8218</v>
      </c>
      <c r="H3777" t="s">
        <v>8239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8293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8218</v>
      </c>
      <c r="H3778" t="s">
        <v>8239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8293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8218</v>
      </c>
      <c r="H3779" t="s">
        <v>8239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8293</v>
      </c>
      <c r="O3779" s="5">
        <f t="shared" ref="O3779:O3842" si="354">E3779/D3779</f>
        <v>1.4319999999999999</v>
      </c>
      <c r="P3779" s="6">
        <f t="shared" ref="P3779:P3842" si="355">IFERROR(E3779/L3779, "NA")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8218</v>
      </c>
      <c r="H3780" t="s">
        <v>8239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8293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8218</v>
      </c>
      <c r="H3781" t="s">
        <v>8239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8293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5" x14ac:dyDescent="0.25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8218</v>
      </c>
      <c r="H3782" t="s">
        <v>8239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8293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60" x14ac:dyDescent="0.25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8218</v>
      </c>
      <c r="H3783" t="s">
        <v>8239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8293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8219</v>
      </c>
      <c r="H3784" t="s">
        <v>8240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8293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8218</v>
      </c>
      <c r="H3785" t="s">
        <v>8239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8293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8223</v>
      </c>
      <c r="H3786" t="s">
        <v>8244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8293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8219</v>
      </c>
      <c r="H3787" t="s">
        <v>8240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8293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8218</v>
      </c>
      <c r="H3788" t="s">
        <v>8239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8293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8218</v>
      </c>
      <c r="H3789" t="s">
        <v>8239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8293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8218</v>
      </c>
      <c r="H3790" t="s">
        <v>8239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8293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8219</v>
      </c>
      <c r="H3791" t="s">
        <v>8240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8293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8218</v>
      </c>
      <c r="H3792" t="s">
        <v>8239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8293</v>
      </c>
      <c r="O3792" s="5">
        <f t="shared" si="354"/>
        <v>0</v>
      </c>
      <c r="P3792" s="6" t="str">
        <f t="shared" si="355"/>
        <v>NA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8218</v>
      </c>
      <c r="H3793" t="s">
        <v>8239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8293</v>
      </c>
      <c r="O3793" s="5">
        <f t="shared" si="354"/>
        <v>0</v>
      </c>
      <c r="P3793" s="6" t="str">
        <f t="shared" si="355"/>
        <v>NA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8218</v>
      </c>
      <c r="H3794" t="s">
        <v>8239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8293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8218</v>
      </c>
      <c r="H3795" t="s">
        <v>8239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8293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8219</v>
      </c>
      <c r="H3796" t="s">
        <v>8240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8293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8219</v>
      </c>
      <c r="H3797" t="s">
        <v>8240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8293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8218</v>
      </c>
      <c r="H3798" t="s">
        <v>8239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8293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8218</v>
      </c>
      <c r="H3799" t="s">
        <v>8239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8293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8218</v>
      </c>
      <c r="H3800" t="s">
        <v>8239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8293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45" x14ac:dyDescent="0.25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8218</v>
      </c>
      <c r="H3801" t="s">
        <v>8239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8293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8218</v>
      </c>
      <c r="H3802" t="s">
        <v>8239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8293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8218</v>
      </c>
      <c r="H3803" t="s">
        <v>8239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8293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8218</v>
      </c>
      <c r="H3804" t="s">
        <v>8239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8293</v>
      </c>
      <c r="O3804" s="5">
        <f t="shared" si="354"/>
        <v>0</v>
      </c>
      <c r="P3804" s="6" t="str">
        <f t="shared" si="355"/>
        <v>NA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8218</v>
      </c>
      <c r="H3805" t="s">
        <v>8239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8293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8218</v>
      </c>
      <c r="H3806" t="s">
        <v>8239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8293</v>
      </c>
      <c r="O3806" s="5">
        <f t="shared" si="354"/>
        <v>0</v>
      </c>
      <c r="P3806" s="6" t="str">
        <f t="shared" si="355"/>
        <v>NA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8218</v>
      </c>
      <c r="H3807" t="s">
        <v>8239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8293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8220</v>
      </c>
      <c r="H3808" t="s">
        <v>8241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8293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8218</v>
      </c>
      <c r="H3809" t="s">
        <v>8239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8293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8219</v>
      </c>
      <c r="H3810" t="s">
        <v>8240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8259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8219</v>
      </c>
      <c r="H3811" t="s">
        <v>8240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8259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8218</v>
      </c>
      <c r="H3812" t="s">
        <v>8239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8259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8219</v>
      </c>
      <c r="H3813" t="s">
        <v>8240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8259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8223</v>
      </c>
      <c r="H3814" t="s">
        <v>8244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8259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8218</v>
      </c>
      <c r="H3815" t="s">
        <v>8239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8259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8218</v>
      </c>
      <c r="H3816" t="s">
        <v>8239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8259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8219</v>
      </c>
      <c r="H3817" t="s">
        <v>8240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8259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8218</v>
      </c>
      <c r="H3818" t="s">
        <v>8239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8259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8218</v>
      </c>
      <c r="H3819" t="s">
        <v>8239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8259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8218</v>
      </c>
      <c r="H3820" t="s">
        <v>8239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8259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8218</v>
      </c>
      <c r="H3821" t="s">
        <v>8239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8259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8219</v>
      </c>
      <c r="H3822" t="s">
        <v>8240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8259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8218</v>
      </c>
      <c r="H3823" t="s">
        <v>8239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8259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8230</v>
      </c>
      <c r="H3824" t="s">
        <v>8242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8259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8218</v>
      </c>
      <c r="H3825" t="s">
        <v>8239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8259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8219</v>
      </c>
      <c r="H3826" t="s">
        <v>8240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8259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8218</v>
      </c>
      <c r="H3827" t="s">
        <v>8239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8259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8219</v>
      </c>
      <c r="H3828" t="s">
        <v>8240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8259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8219</v>
      </c>
      <c r="H3829" t="s">
        <v>8240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8259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8218</v>
      </c>
      <c r="H3830" t="s">
        <v>8239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8259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60" x14ac:dyDescent="0.25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8218</v>
      </c>
      <c r="H3831" t="s">
        <v>8239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8259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8218</v>
      </c>
      <c r="H3832" t="s">
        <v>8239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8259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8218</v>
      </c>
      <c r="H3833" t="s">
        <v>8239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8259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8218</v>
      </c>
      <c r="H3834" t="s">
        <v>8239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8259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8223</v>
      </c>
      <c r="H3835" t="s">
        <v>8244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8259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8219</v>
      </c>
      <c r="H3836" t="s">
        <v>8240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8259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8219</v>
      </c>
      <c r="H3837" t="s">
        <v>8240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8259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8218</v>
      </c>
      <c r="H3838" t="s">
        <v>8239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8259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8219</v>
      </c>
      <c r="H3839" t="s">
        <v>8240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8259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8229</v>
      </c>
      <c r="H3840" t="s">
        <v>8248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8259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8218</v>
      </c>
      <c r="H3841" t="s">
        <v>8239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8259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5" x14ac:dyDescent="0.25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8219</v>
      </c>
      <c r="H3842" t="s">
        <v>8240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8259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8218</v>
      </c>
      <c r="H3843" t="s">
        <v>8239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8259</v>
      </c>
      <c r="O3843" s="5">
        <f t="shared" ref="O3843:O3906" si="360">E3843/D3843</f>
        <v>8.72E-2</v>
      </c>
      <c r="P3843" s="6">
        <f t="shared" ref="P3843:P3906" si="361">IFERROR(E3843/L3843, "NA")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8219</v>
      </c>
      <c r="H3844" t="s">
        <v>8240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8259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8218</v>
      </c>
      <c r="H3845" t="s">
        <v>8239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8259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8218</v>
      </c>
      <c r="H3846" t="s">
        <v>8239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8259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8218</v>
      </c>
      <c r="H3847" t="s">
        <v>8239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8259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5" x14ac:dyDescent="0.25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8218</v>
      </c>
      <c r="H3848" t="s">
        <v>8239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8259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8218</v>
      </c>
      <c r="H3849" t="s">
        <v>8239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8259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8218</v>
      </c>
      <c r="H3850" t="s">
        <v>8239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8259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8230</v>
      </c>
      <c r="H3851" t="s">
        <v>8242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8259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8218</v>
      </c>
      <c r="H3852" t="s">
        <v>8239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8259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8219</v>
      </c>
      <c r="H3853" t="s">
        <v>8240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8259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8218</v>
      </c>
      <c r="H3854" t="s">
        <v>8239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8259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8218</v>
      </c>
      <c r="H3855" t="s">
        <v>8239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8259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8218</v>
      </c>
      <c r="H3856" t="s">
        <v>8239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8259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8218</v>
      </c>
      <c r="H3857" t="s">
        <v>8239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8259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8218</v>
      </c>
      <c r="H3858" t="s">
        <v>8239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8259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8218</v>
      </c>
      <c r="H3859" t="s">
        <v>8239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8259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8219</v>
      </c>
      <c r="H3860" t="s">
        <v>8240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8259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8218</v>
      </c>
      <c r="H3861" t="s">
        <v>8239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8259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8218</v>
      </c>
      <c r="H3862" t="s">
        <v>8239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8259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25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8218</v>
      </c>
      <c r="H3863" t="s">
        <v>8239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8259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8218</v>
      </c>
      <c r="H3864" t="s">
        <v>8239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8259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8218</v>
      </c>
      <c r="H3865" t="s">
        <v>8239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8259</v>
      </c>
      <c r="O3865" s="5">
        <f t="shared" si="360"/>
        <v>0</v>
      </c>
      <c r="P3865" s="6" t="str">
        <f t="shared" si="361"/>
        <v>NA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8218</v>
      </c>
      <c r="H3866" t="s">
        <v>8239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8259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8223</v>
      </c>
      <c r="H3867" t="s">
        <v>8244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8259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8218</v>
      </c>
      <c r="H3868" t="s">
        <v>8239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8259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8218</v>
      </c>
      <c r="H3869" t="s">
        <v>8239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8259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8219</v>
      </c>
      <c r="H3870" t="s">
        <v>8240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8293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0" x14ac:dyDescent="0.25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8218</v>
      </c>
      <c r="H3871" t="s">
        <v>8239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8293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8218</v>
      </c>
      <c r="H3872" t="s">
        <v>8239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8293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45" x14ac:dyDescent="0.25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8218</v>
      </c>
      <c r="H3873" t="s">
        <v>8239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8293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8218</v>
      </c>
      <c r="H3874" t="s">
        <v>8239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8293</v>
      </c>
      <c r="O3874" s="5">
        <f t="shared" si="360"/>
        <v>0</v>
      </c>
      <c r="P3874" s="6" t="str">
        <f t="shared" si="361"/>
        <v>NA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8218</v>
      </c>
      <c r="H3875" t="s">
        <v>8239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8293</v>
      </c>
      <c r="O3875" s="5">
        <f t="shared" si="360"/>
        <v>0</v>
      </c>
      <c r="P3875" s="6" t="str">
        <f t="shared" si="361"/>
        <v>NA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8222</v>
      </c>
      <c r="H3876" t="s">
        <v>8243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8293</v>
      </c>
      <c r="O3876" s="5">
        <f t="shared" si="360"/>
        <v>0</v>
      </c>
      <c r="P3876" s="6" t="str">
        <f t="shared" si="361"/>
        <v>NA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8226</v>
      </c>
      <c r="H3877" t="s">
        <v>8246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8293</v>
      </c>
      <c r="O3877" s="5">
        <f t="shared" si="360"/>
        <v>0</v>
      </c>
      <c r="P3877" s="6" t="str">
        <f t="shared" si="361"/>
        <v>NA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8219</v>
      </c>
      <c r="H3878" t="s">
        <v>8240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8293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8218</v>
      </c>
      <c r="H3879" t="s">
        <v>8239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8293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8218</v>
      </c>
      <c r="H3880" t="s">
        <v>8239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8293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8219</v>
      </c>
      <c r="H3881" t="s">
        <v>8240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8293</v>
      </c>
      <c r="O3881" s="5">
        <f t="shared" si="360"/>
        <v>0</v>
      </c>
      <c r="P3881" s="6" t="str">
        <f t="shared" si="361"/>
        <v>NA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8219</v>
      </c>
      <c r="H3882" t="s">
        <v>8240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8293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8218</v>
      </c>
      <c r="H3883" t="s">
        <v>8239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8293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8220</v>
      </c>
      <c r="H3884" t="s">
        <v>8241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8293</v>
      </c>
      <c r="O3884" s="5">
        <f t="shared" si="360"/>
        <v>0</v>
      </c>
      <c r="P3884" s="6" t="str">
        <f t="shared" si="361"/>
        <v>NA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8219</v>
      </c>
      <c r="H3885" t="s">
        <v>8240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8293</v>
      </c>
      <c r="O3885" s="5">
        <f t="shared" si="360"/>
        <v>0</v>
      </c>
      <c r="P3885" s="6" t="str">
        <f t="shared" si="361"/>
        <v>NA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8218</v>
      </c>
      <c r="H3886" t="s">
        <v>8239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8293</v>
      </c>
      <c r="O3886" s="5">
        <f t="shared" si="360"/>
        <v>0</v>
      </c>
      <c r="P3886" s="6" t="str">
        <f t="shared" si="361"/>
        <v>NA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8218</v>
      </c>
      <c r="H3887" t="s">
        <v>8239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8293</v>
      </c>
      <c r="O3887" s="5">
        <f t="shared" si="360"/>
        <v>0</v>
      </c>
      <c r="P3887" s="6" t="str">
        <f t="shared" si="361"/>
        <v>NA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8220</v>
      </c>
      <c r="H3888" t="s">
        <v>8241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8293</v>
      </c>
      <c r="O3888" s="5">
        <f t="shared" si="360"/>
        <v>0</v>
      </c>
      <c r="P3888" s="6" t="str">
        <f t="shared" si="361"/>
        <v>NA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8218</v>
      </c>
      <c r="H3889" t="s">
        <v>8239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8293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8219</v>
      </c>
      <c r="H3890" t="s">
        <v>8240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8259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8218</v>
      </c>
      <c r="H3891" t="s">
        <v>8239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8259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8218</v>
      </c>
      <c r="H3892" t="s">
        <v>8239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8259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8218</v>
      </c>
      <c r="H3893" t="s">
        <v>8239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8259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8218</v>
      </c>
      <c r="H3894" t="s">
        <v>8239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8259</v>
      </c>
      <c r="O3894" s="5">
        <f t="shared" si="360"/>
        <v>0</v>
      </c>
      <c r="P3894" s="6" t="str">
        <f t="shared" si="361"/>
        <v>NA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8218</v>
      </c>
      <c r="H3895" t="s">
        <v>8239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8259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8218</v>
      </c>
      <c r="H3896" t="s">
        <v>8239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8259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8218</v>
      </c>
      <c r="H3897" t="s">
        <v>8239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8259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8218</v>
      </c>
      <c r="H3898" t="s">
        <v>8239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8259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8222</v>
      </c>
      <c r="H3899" t="s">
        <v>8243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8259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8219</v>
      </c>
      <c r="H3900" t="s">
        <v>8240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8259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8218</v>
      </c>
      <c r="H3901" t="s">
        <v>8239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8259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45" x14ac:dyDescent="0.25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8218</v>
      </c>
      <c r="H3902" t="s">
        <v>8239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8259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8218</v>
      </c>
      <c r="H3903" t="s">
        <v>8239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8259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60" x14ac:dyDescent="0.25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8219</v>
      </c>
      <c r="H3904" t="s">
        <v>8240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8259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8218</v>
      </c>
      <c r="H3905" t="s">
        <v>8239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8259</v>
      </c>
      <c r="O3905" s="5">
        <f t="shared" si="360"/>
        <v>0</v>
      </c>
      <c r="P3905" s="6" t="str">
        <f t="shared" si="361"/>
        <v>NA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8218</v>
      </c>
      <c r="H3906" t="s">
        <v>8239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8259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8219</v>
      </c>
      <c r="H3907" t="s">
        <v>8240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8259</v>
      </c>
      <c r="O3907" s="5">
        <f t="shared" ref="O3907:O3970" si="366">E3907/D3907</f>
        <v>0.11533333333333333</v>
      </c>
      <c r="P3907" s="6">
        <f t="shared" ref="P3907:P3970" si="367">IFERROR(E3907/L3907, "NA")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8219</v>
      </c>
      <c r="H3908" t="s">
        <v>8240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8259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8218</v>
      </c>
      <c r="H3909" t="s">
        <v>8239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8259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8218</v>
      </c>
      <c r="H3910" t="s">
        <v>8239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8259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8218</v>
      </c>
      <c r="H3911" t="s">
        <v>8239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8259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8218</v>
      </c>
      <c r="H3912" t="s">
        <v>8239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8259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8218</v>
      </c>
      <c r="H3913" t="s">
        <v>8239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8259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8218</v>
      </c>
      <c r="H3914" t="s">
        <v>8239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8259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8218</v>
      </c>
      <c r="H3915" t="s">
        <v>8239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8259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8219</v>
      </c>
      <c r="H3916" t="s">
        <v>8240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8259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8219</v>
      </c>
      <c r="H3917" t="s">
        <v>8240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8259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8226</v>
      </c>
      <c r="H3918" t="s">
        <v>8246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8259</v>
      </c>
      <c r="O3918" s="5">
        <f t="shared" si="366"/>
        <v>0</v>
      </c>
      <c r="P3918" s="6" t="str">
        <f t="shared" si="367"/>
        <v>NA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8219</v>
      </c>
      <c r="H3919" t="s">
        <v>8240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8259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8219</v>
      </c>
      <c r="H3920" t="s">
        <v>8240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8259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8219</v>
      </c>
      <c r="H3921" t="s">
        <v>8240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8259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8219</v>
      </c>
      <c r="H3922" t="s">
        <v>8240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8259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60" x14ac:dyDescent="0.25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8219</v>
      </c>
      <c r="H3923" t="s">
        <v>8240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8259</v>
      </c>
      <c r="O3923" s="5">
        <f t="shared" si="366"/>
        <v>0</v>
      </c>
      <c r="P3923" s="6" t="str">
        <f t="shared" si="367"/>
        <v>NA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8218</v>
      </c>
      <c r="H3924" t="s">
        <v>8239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8259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8219</v>
      </c>
      <c r="H3925" t="s">
        <v>8240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8259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8218</v>
      </c>
      <c r="H3926" t="s">
        <v>8239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8259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8218</v>
      </c>
      <c r="H3927" t="s">
        <v>8239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8259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8220</v>
      </c>
      <c r="H3928" t="s">
        <v>8241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8259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8219</v>
      </c>
      <c r="H3929" t="s">
        <v>8240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8259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8218</v>
      </c>
      <c r="H3930" t="s">
        <v>8239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8259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8218</v>
      </c>
      <c r="H3931" t="s">
        <v>8239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8259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8220</v>
      </c>
      <c r="H3932" t="s">
        <v>8241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8259</v>
      </c>
      <c r="O3932" s="5">
        <f t="shared" si="366"/>
        <v>0</v>
      </c>
      <c r="P3932" s="6" t="str">
        <f t="shared" si="367"/>
        <v>NA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8218</v>
      </c>
      <c r="H3933" t="s">
        <v>8239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8259</v>
      </c>
      <c r="O3933" s="5">
        <f t="shared" si="366"/>
        <v>0</v>
      </c>
      <c r="P3933" s="6" t="str">
        <f t="shared" si="367"/>
        <v>NA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8218</v>
      </c>
      <c r="H3934" t="s">
        <v>8239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8259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8218</v>
      </c>
      <c r="H3935" t="s">
        <v>8239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8259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8218</v>
      </c>
      <c r="H3936" t="s">
        <v>8239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8259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8219</v>
      </c>
      <c r="H3937" t="s">
        <v>8240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8259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60" x14ac:dyDescent="0.25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8218</v>
      </c>
      <c r="H3938" t="s">
        <v>8239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8259</v>
      </c>
      <c r="O3938" s="5">
        <f t="shared" si="366"/>
        <v>0</v>
      </c>
      <c r="P3938" s="6" t="str">
        <f t="shared" si="367"/>
        <v>NA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8218</v>
      </c>
      <c r="H3939" t="s">
        <v>8239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8259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8218</v>
      </c>
      <c r="H3940" t="s">
        <v>8239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8259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60" x14ac:dyDescent="0.25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8220</v>
      </c>
      <c r="H3941" t="s">
        <v>8241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8259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8218</v>
      </c>
      <c r="H3942" t="s">
        <v>8239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8259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8218</v>
      </c>
      <c r="H3943" t="s">
        <v>8239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8259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8218</v>
      </c>
      <c r="H3944" t="s">
        <v>8239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8259</v>
      </c>
      <c r="O3944" s="5">
        <f t="shared" si="366"/>
        <v>0</v>
      </c>
      <c r="P3944" s="6" t="str">
        <f t="shared" si="367"/>
        <v>NA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8218</v>
      </c>
      <c r="H3945" t="s">
        <v>8239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8259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8218</v>
      </c>
      <c r="H3946" t="s">
        <v>8239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8259</v>
      </c>
      <c r="O3946" s="5">
        <f t="shared" si="366"/>
        <v>0</v>
      </c>
      <c r="P3946" s="6" t="str">
        <f t="shared" si="367"/>
        <v>NA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8218</v>
      </c>
      <c r="H3947" t="s">
        <v>8239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8259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8218</v>
      </c>
      <c r="H3948" t="s">
        <v>8239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8259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8218</v>
      </c>
      <c r="H3949" t="s">
        <v>8239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8259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8220</v>
      </c>
      <c r="H3950" t="s">
        <v>8241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8259</v>
      </c>
      <c r="O3950" s="5">
        <f t="shared" si="366"/>
        <v>0</v>
      </c>
      <c r="P3950" s="6" t="str">
        <f t="shared" si="367"/>
        <v>NA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60" x14ac:dyDescent="0.25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8220</v>
      </c>
      <c r="H3951" t="s">
        <v>8241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8259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8218</v>
      </c>
      <c r="H3952" t="s">
        <v>8239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8259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8235</v>
      </c>
      <c r="H3953" t="s">
        <v>8242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8259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8218</v>
      </c>
      <c r="H3954" t="s">
        <v>8239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8259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8218</v>
      </c>
      <c r="H3955" t="s">
        <v>8239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8259</v>
      </c>
      <c r="O3955" s="5">
        <f t="shared" si="366"/>
        <v>0</v>
      </c>
      <c r="P3955" s="6" t="str">
        <f t="shared" si="367"/>
        <v>NA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8223</v>
      </c>
      <c r="H3956" t="s">
        <v>8244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8259</v>
      </c>
      <c r="O3956" s="5">
        <f t="shared" si="366"/>
        <v>0</v>
      </c>
      <c r="P3956" s="6" t="str">
        <f t="shared" si="367"/>
        <v>NA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8218</v>
      </c>
      <c r="H3957" t="s">
        <v>8239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8259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8218</v>
      </c>
      <c r="H3958" t="s">
        <v>8239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8259</v>
      </c>
      <c r="O3958" s="5">
        <f t="shared" si="366"/>
        <v>0</v>
      </c>
      <c r="P3958" s="6" t="str">
        <f t="shared" si="367"/>
        <v>NA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8218</v>
      </c>
      <c r="H3959" t="s">
        <v>8239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8259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60" x14ac:dyDescent="0.25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8218</v>
      </c>
      <c r="H3960" t="s">
        <v>8239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8259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8218</v>
      </c>
      <c r="H3961" t="s">
        <v>8239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8259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8218</v>
      </c>
      <c r="H3962" t="s">
        <v>8239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8259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8219</v>
      </c>
      <c r="H3963" t="s">
        <v>8240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8259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8219</v>
      </c>
      <c r="H3964" t="s">
        <v>8240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8259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8223</v>
      </c>
      <c r="H3965" t="s">
        <v>8244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8259</v>
      </c>
      <c r="O3965" s="5">
        <f t="shared" si="366"/>
        <v>0</v>
      </c>
      <c r="P3965" s="6" t="str">
        <f t="shared" si="367"/>
        <v>NA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8218</v>
      </c>
      <c r="H3966" t="s">
        <v>8239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8259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8218</v>
      </c>
      <c r="H3967" t="s">
        <v>8239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8259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8218</v>
      </c>
      <c r="H3968" t="s">
        <v>8239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8259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8218</v>
      </c>
      <c r="H3969" t="s">
        <v>8239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8259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8218</v>
      </c>
      <c r="H3970" t="s">
        <v>8239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8259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8218</v>
      </c>
      <c r="H3971" t="s">
        <v>8239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8259</v>
      </c>
      <c r="O3971" s="5">
        <f t="shared" ref="O3971:O4034" si="372">E3971/D3971</f>
        <v>7.4690265486725665E-2</v>
      </c>
      <c r="P3971" s="6">
        <f t="shared" ref="P3971:P4034" si="373">IFERROR(E3971/L3971, "NA")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8218</v>
      </c>
      <c r="H3972" t="s">
        <v>8239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8259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60" x14ac:dyDescent="0.25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8218</v>
      </c>
      <c r="H3973" t="s">
        <v>8239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8259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8218</v>
      </c>
      <c r="H3974" t="s">
        <v>8239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8259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8218</v>
      </c>
      <c r="H3975" t="s">
        <v>8239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8259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8219</v>
      </c>
      <c r="H3976" t="s">
        <v>8240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8259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8218</v>
      </c>
      <c r="H3977" t="s">
        <v>8239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8259</v>
      </c>
      <c r="O3977" s="5">
        <f t="shared" si="372"/>
        <v>0</v>
      </c>
      <c r="P3977" s="6" t="str">
        <f t="shared" si="373"/>
        <v>NA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8218</v>
      </c>
      <c r="H3978" t="s">
        <v>8239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8259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8218</v>
      </c>
      <c r="H3979" t="s">
        <v>8239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8259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8218</v>
      </c>
      <c r="H3980" t="s">
        <v>8239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8259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8219</v>
      </c>
      <c r="H3981" t="s">
        <v>8240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8259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8218</v>
      </c>
      <c r="H3982" t="s">
        <v>8239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8259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8218</v>
      </c>
      <c r="H3983" t="s">
        <v>8239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8259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8219</v>
      </c>
      <c r="H3984" t="s">
        <v>8240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8259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8218</v>
      </c>
      <c r="H3985" t="s">
        <v>8239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8259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8219</v>
      </c>
      <c r="H3986" t="s">
        <v>8240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8259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8218</v>
      </c>
      <c r="H3987" t="s">
        <v>8239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8259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8219</v>
      </c>
      <c r="H3988" t="s">
        <v>8240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8259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8219</v>
      </c>
      <c r="H3989" t="s">
        <v>8240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8259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8218</v>
      </c>
      <c r="H3990" t="s">
        <v>8239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8259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8218</v>
      </c>
      <c r="H3991" t="s">
        <v>8239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8259</v>
      </c>
      <c r="O3991" s="5">
        <f t="shared" si="372"/>
        <v>0</v>
      </c>
      <c r="P3991" s="6" t="str">
        <f t="shared" si="373"/>
        <v>NA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8219</v>
      </c>
      <c r="H3992" t="s">
        <v>8240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8259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8218</v>
      </c>
      <c r="H3993" t="s">
        <v>8239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8259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8218</v>
      </c>
      <c r="H3994" t="s">
        <v>8239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8259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8218</v>
      </c>
      <c r="H3995" t="s">
        <v>8239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8259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8218</v>
      </c>
      <c r="H3996" t="s">
        <v>8239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8259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8219</v>
      </c>
      <c r="H3997" t="s">
        <v>8240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8259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8218</v>
      </c>
      <c r="H3998" t="s">
        <v>8239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8259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8219</v>
      </c>
      <c r="H3999" t="s">
        <v>8240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8259</v>
      </c>
      <c r="O3999" s="5">
        <f t="shared" si="372"/>
        <v>0</v>
      </c>
      <c r="P3999" s="6" t="str">
        <f t="shared" si="373"/>
        <v>NA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8218</v>
      </c>
      <c r="H4000" t="s">
        <v>8239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8259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8218</v>
      </c>
      <c r="H4001" t="s">
        <v>8239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8259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8218</v>
      </c>
      <c r="H4002" t="s">
        <v>8239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8259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8219</v>
      </c>
      <c r="H4003" t="s">
        <v>8240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8259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8218</v>
      </c>
      <c r="H4004" t="s">
        <v>8239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8259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8218</v>
      </c>
      <c r="H4005" t="s">
        <v>8239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8259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8218</v>
      </c>
      <c r="H4006" t="s">
        <v>8239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8259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8218</v>
      </c>
      <c r="H4007" t="s">
        <v>8239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8259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8218</v>
      </c>
      <c r="H4008" t="s">
        <v>8239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8259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8218</v>
      </c>
      <c r="H4009" t="s">
        <v>8239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8259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60" x14ac:dyDescent="0.25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8219</v>
      </c>
      <c r="H4010" t="s">
        <v>8240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8259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8219</v>
      </c>
      <c r="H4011" t="s">
        <v>8240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8259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8218</v>
      </c>
      <c r="H4012" t="s">
        <v>8239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8259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8219</v>
      </c>
      <c r="H4013" t="s">
        <v>8240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8259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8219</v>
      </c>
      <c r="H4014" t="s">
        <v>8240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8259</v>
      </c>
      <c r="O4014" s="5">
        <f t="shared" si="372"/>
        <v>0</v>
      </c>
      <c r="P4014" s="6" t="str">
        <f t="shared" si="373"/>
        <v>NA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8218</v>
      </c>
      <c r="H4015" t="s">
        <v>8239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8259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8218</v>
      </c>
      <c r="H4016" t="s">
        <v>8239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8259</v>
      </c>
      <c r="O4016" s="5">
        <f t="shared" si="372"/>
        <v>0</v>
      </c>
      <c r="P4016" s="6" t="str">
        <f t="shared" si="373"/>
        <v>NA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8218</v>
      </c>
      <c r="H4017" t="s">
        <v>8239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8259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60" x14ac:dyDescent="0.25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8219</v>
      </c>
      <c r="H4018" t="s">
        <v>8240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8259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8218</v>
      </c>
      <c r="H4019" t="s">
        <v>8239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8259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8219</v>
      </c>
      <c r="H4020" t="s">
        <v>8240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8259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8218</v>
      </c>
      <c r="H4021" t="s">
        <v>8239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8259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8218</v>
      </c>
      <c r="H4022" t="s">
        <v>8239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8259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8218</v>
      </c>
      <c r="H4023" t="s">
        <v>8239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8259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8218</v>
      </c>
      <c r="H4024" t="s">
        <v>8239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8259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8218</v>
      </c>
      <c r="H4025" t="s">
        <v>8239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8259</v>
      </c>
      <c r="O4025" s="5">
        <f t="shared" si="372"/>
        <v>0</v>
      </c>
      <c r="P4025" s="6" t="str">
        <f t="shared" si="373"/>
        <v>NA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8218</v>
      </c>
      <c r="H4026" t="s">
        <v>8239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8259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8224</v>
      </c>
      <c r="H4027" t="s">
        <v>8242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8259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8218</v>
      </c>
      <c r="H4028" t="s">
        <v>8239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8259</v>
      </c>
      <c r="O4028" s="5">
        <f t="shared" si="372"/>
        <v>0</v>
      </c>
      <c r="P4028" s="6" t="str">
        <f t="shared" si="373"/>
        <v>NA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8218</v>
      </c>
      <c r="H4029" t="s">
        <v>8239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8259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8218</v>
      </c>
      <c r="H4030" t="s">
        <v>8239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8259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8218</v>
      </c>
      <c r="H4031" t="s">
        <v>8239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8259</v>
      </c>
      <c r="O4031" s="5">
        <f t="shared" si="372"/>
        <v>0</v>
      </c>
      <c r="P4031" s="6" t="str">
        <f t="shared" si="373"/>
        <v>NA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60" x14ac:dyDescent="0.25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8218</v>
      </c>
      <c r="H4032" t="s">
        <v>8239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8259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60" x14ac:dyDescent="0.25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8218</v>
      </c>
      <c r="H4033" t="s">
        <v>8239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8259</v>
      </c>
      <c r="O4033" s="5">
        <f t="shared" si="372"/>
        <v>0</v>
      </c>
      <c r="P4033" s="6" t="str">
        <f t="shared" si="373"/>
        <v>NA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8218</v>
      </c>
      <c r="H4034" t="s">
        <v>8239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8259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8219</v>
      </c>
      <c r="H4035" t="s">
        <v>8240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8259</v>
      </c>
      <c r="O4035" s="5">
        <f t="shared" ref="O4035:O4098" si="378">E4035/D4035</f>
        <v>0.25698702928870293</v>
      </c>
      <c r="P4035" s="6">
        <f t="shared" ref="P4035:P4098" si="379">IFERROR(E4035/L4035, "NA")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8218</v>
      </c>
      <c r="H4036" t="s">
        <v>8239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8259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8218</v>
      </c>
      <c r="H4037" t="s">
        <v>8239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8259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5" x14ac:dyDescent="0.25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8218</v>
      </c>
      <c r="H4038" t="s">
        <v>8239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8259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8218</v>
      </c>
      <c r="H4039" t="s">
        <v>8239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8259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8218</v>
      </c>
      <c r="H4040" t="s">
        <v>8239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8259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5" x14ac:dyDescent="0.25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8218</v>
      </c>
      <c r="H4041" t="s">
        <v>8239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8259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8218</v>
      </c>
      <c r="H4042" t="s">
        <v>8239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8259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8219</v>
      </c>
      <c r="H4043" t="s">
        <v>8240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8259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8218</v>
      </c>
      <c r="H4044" t="s">
        <v>8239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8259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8223</v>
      </c>
      <c r="H4045" t="s">
        <v>8244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8259</v>
      </c>
      <c r="O4045" s="5">
        <f t="shared" si="378"/>
        <v>0</v>
      </c>
      <c r="P4045" s="6" t="str">
        <f t="shared" si="379"/>
        <v>NA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8218</v>
      </c>
      <c r="H4046" t="s">
        <v>8239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8259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8220</v>
      </c>
      <c r="H4047" t="s">
        <v>8241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8259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8218</v>
      </c>
      <c r="H4048" t="s">
        <v>8239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8259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8218</v>
      </c>
      <c r="H4049" t="s">
        <v>8239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8259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8219</v>
      </c>
      <c r="H4050" t="s">
        <v>8240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8259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8218</v>
      </c>
      <c r="H4051" t="s">
        <v>8239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8259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8218</v>
      </c>
      <c r="H4052" t="s">
        <v>8239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8259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8218</v>
      </c>
      <c r="H4053" t="s">
        <v>8239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8259</v>
      </c>
      <c r="O4053" s="5">
        <f t="shared" si="378"/>
        <v>0</v>
      </c>
      <c r="P4053" s="6" t="str">
        <f t="shared" si="379"/>
        <v>NA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8218</v>
      </c>
      <c r="H4054" t="s">
        <v>8239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8259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8219</v>
      </c>
      <c r="H4055" t="s">
        <v>8240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8259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8218</v>
      </c>
      <c r="H4056" t="s">
        <v>8239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8259</v>
      </c>
      <c r="O4056" s="5">
        <f t="shared" si="378"/>
        <v>0</v>
      </c>
      <c r="P4056" s="6" t="str">
        <f t="shared" si="379"/>
        <v>NA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8219</v>
      </c>
      <c r="H4057" t="s">
        <v>8240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8259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8218</v>
      </c>
      <c r="H4058" t="s">
        <v>8239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8259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8219</v>
      </c>
      <c r="H4059" t="s">
        <v>8240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8259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8218</v>
      </c>
      <c r="H4060" t="s">
        <v>8239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8259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8223</v>
      </c>
      <c r="H4061" t="s">
        <v>8244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8259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8223</v>
      </c>
      <c r="H4062" t="s">
        <v>8244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8259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8218</v>
      </c>
      <c r="H4063" t="s">
        <v>8239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8259</v>
      </c>
      <c r="O4063" s="5">
        <f t="shared" si="378"/>
        <v>0</v>
      </c>
      <c r="P4063" s="6" t="str">
        <f t="shared" si="379"/>
        <v>NA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8218</v>
      </c>
      <c r="H4064" t="s">
        <v>8239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8259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8219</v>
      </c>
      <c r="H4065" t="s">
        <v>8240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8259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8220</v>
      </c>
      <c r="H4066" t="s">
        <v>8241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8259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8218</v>
      </c>
      <c r="H4067" t="s">
        <v>8239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8259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8218</v>
      </c>
      <c r="H4068" t="s">
        <v>8239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8259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8218</v>
      </c>
      <c r="H4069" t="s">
        <v>8239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8259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8218</v>
      </c>
      <c r="H4070" t="s">
        <v>8239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8259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8219</v>
      </c>
      <c r="H4071" t="s">
        <v>8240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8259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8218</v>
      </c>
      <c r="H4072" t="s">
        <v>8239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8259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8232</v>
      </c>
      <c r="H4073" t="s">
        <v>8249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8259</v>
      </c>
      <c r="O4073" s="5">
        <f t="shared" si="378"/>
        <v>0</v>
      </c>
      <c r="P4073" s="6" t="str">
        <f t="shared" si="379"/>
        <v>NA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8219</v>
      </c>
      <c r="H4074" t="s">
        <v>8240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8259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8218</v>
      </c>
      <c r="H4075" t="s">
        <v>8239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8259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8219</v>
      </c>
      <c r="H4076" t="s">
        <v>8240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8259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8219</v>
      </c>
      <c r="H4077" t="s">
        <v>8240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8259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8218</v>
      </c>
      <c r="H4078" t="s">
        <v>8239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8259</v>
      </c>
      <c r="O4078" s="5">
        <f t="shared" si="378"/>
        <v>0</v>
      </c>
      <c r="P4078" s="6" t="str">
        <f t="shared" si="379"/>
        <v>NA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60" x14ac:dyDescent="0.25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8218</v>
      </c>
      <c r="H4079" t="s">
        <v>8239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8259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8219</v>
      </c>
      <c r="H4080" t="s">
        <v>8240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8259</v>
      </c>
      <c r="O4080" s="5">
        <f t="shared" si="378"/>
        <v>0</v>
      </c>
      <c r="P4080" s="6" t="str">
        <f t="shared" si="379"/>
        <v>NA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8218</v>
      </c>
      <c r="H4081" t="s">
        <v>8239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8259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8218</v>
      </c>
      <c r="H4082" t="s">
        <v>8239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8259</v>
      </c>
      <c r="O4082" s="5">
        <f t="shared" si="378"/>
        <v>0</v>
      </c>
      <c r="P4082" s="6" t="str">
        <f t="shared" si="379"/>
        <v>NA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5" x14ac:dyDescent="0.25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8218</v>
      </c>
      <c r="H4083" t="s">
        <v>8239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8259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8218</v>
      </c>
      <c r="H4084" t="s">
        <v>8239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8259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8218</v>
      </c>
      <c r="H4085" t="s">
        <v>8239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8259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8231</v>
      </c>
      <c r="H4086" t="s">
        <v>8242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8259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8218</v>
      </c>
      <c r="H4087" t="s">
        <v>8239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8259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8218</v>
      </c>
      <c r="H4088" t="s">
        <v>8239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8259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8218</v>
      </c>
      <c r="H4089" t="s">
        <v>8239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8259</v>
      </c>
      <c r="O4089" s="5">
        <f t="shared" si="378"/>
        <v>0</v>
      </c>
      <c r="P4089" s="6" t="str">
        <f t="shared" si="379"/>
        <v>NA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8219</v>
      </c>
      <c r="H4090" t="s">
        <v>8240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8259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60" x14ac:dyDescent="0.25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8218</v>
      </c>
      <c r="H4091" t="s">
        <v>8239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8259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8218</v>
      </c>
      <c r="H4092" t="s">
        <v>8239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8259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8218</v>
      </c>
      <c r="H4093" t="s">
        <v>8239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8259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8218</v>
      </c>
      <c r="H4094" t="s">
        <v>8239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8259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60" x14ac:dyDescent="0.25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8219</v>
      </c>
      <c r="H4095" t="s">
        <v>8240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8259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8218</v>
      </c>
      <c r="H4096" t="s">
        <v>8239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8259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8232</v>
      </c>
      <c r="H4097" t="s">
        <v>8249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8259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8219</v>
      </c>
      <c r="H4098" t="s">
        <v>8240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8259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60" x14ac:dyDescent="0.25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8219</v>
      </c>
      <c r="H4099" t="s">
        <v>8240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8259</v>
      </c>
      <c r="O4099" s="5">
        <f t="shared" ref="O4099:O4115" si="384">E4099/D4099</f>
        <v>0</v>
      </c>
      <c r="P4099" s="6" t="str">
        <f t="shared" ref="P4099:P4115" si="385">IFERROR(E4099/L4099, "NA")</f>
        <v>NA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8218</v>
      </c>
      <c r="H4100" t="s">
        <v>8239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8259</v>
      </c>
      <c r="O4100" s="5">
        <f t="shared" si="384"/>
        <v>0</v>
      </c>
      <c r="P4100" s="6" t="str">
        <f t="shared" si="385"/>
        <v>NA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8218</v>
      </c>
      <c r="H4101" t="s">
        <v>8239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8259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8218</v>
      </c>
      <c r="H4102" t="s">
        <v>8239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8259</v>
      </c>
      <c r="O4102" s="5">
        <f t="shared" si="384"/>
        <v>0</v>
      </c>
      <c r="P4102" s="6" t="str">
        <f t="shared" si="385"/>
        <v>NA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8218</v>
      </c>
      <c r="H4103" t="s">
        <v>8239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8259</v>
      </c>
      <c r="O4103" s="5">
        <f t="shared" si="384"/>
        <v>0</v>
      </c>
      <c r="P4103" s="6" t="str">
        <f t="shared" si="385"/>
        <v>NA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8218</v>
      </c>
      <c r="H4104" t="s">
        <v>8239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8259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8218</v>
      </c>
      <c r="H4105" t="s">
        <v>8239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8259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8220</v>
      </c>
      <c r="H4106" t="s">
        <v>8241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8259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8232</v>
      </c>
      <c r="H4107" t="s">
        <v>8249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8259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8218</v>
      </c>
      <c r="H4108" t="s">
        <v>8239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8259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8218</v>
      </c>
      <c r="H4109" t="s">
        <v>8239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8259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8218</v>
      </c>
      <c r="H4110" t="s">
        <v>8239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8259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8219</v>
      </c>
      <c r="H4111" t="s">
        <v>8240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8259</v>
      </c>
      <c r="O4111" s="5">
        <f t="shared" si="384"/>
        <v>0</v>
      </c>
      <c r="P4111" s="6" t="str">
        <f t="shared" si="385"/>
        <v>NA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8219</v>
      </c>
      <c r="H4112" t="s">
        <v>8240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8259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5" x14ac:dyDescent="0.25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8218</v>
      </c>
      <c r="H4113" t="s">
        <v>8239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8259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8235</v>
      </c>
      <c r="H4114" t="s">
        <v>8242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8259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8218</v>
      </c>
      <c r="H4115" t="s">
        <v>8239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8259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expression" dxfId="4" priority="6">
      <formula>successful</formula>
    </cfRule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84AE9-3C3C-4C2E-8FB0-1B3E514370DF}">
  <dimension ref="A1:F14"/>
  <sheetViews>
    <sheetView workbookViewId="0">
      <selection activeCell="B18" sqref="B18:B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8217</v>
      </c>
      <c r="B1" t="s">
        <v>8309</v>
      </c>
    </row>
    <row r="3" spans="1:6" x14ac:dyDescent="0.25">
      <c r="A3" s="7" t="s">
        <v>8311</v>
      </c>
      <c r="B3" s="7" t="s">
        <v>8310</v>
      </c>
    </row>
    <row r="4" spans="1:6" x14ac:dyDescent="0.25">
      <c r="A4" s="7" t="s">
        <v>8298</v>
      </c>
      <c r="B4" t="s">
        <v>8213</v>
      </c>
      <c r="C4" t="s">
        <v>8215</v>
      </c>
      <c r="D4" t="s">
        <v>8214</v>
      </c>
      <c r="E4" t="s">
        <v>8216</v>
      </c>
      <c r="F4" t="s">
        <v>8299</v>
      </c>
    </row>
    <row r="5" spans="1:6" x14ac:dyDescent="0.25">
      <c r="A5" s="8" t="s">
        <v>8300</v>
      </c>
      <c r="B5">
        <v>300</v>
      </c>
      <c r="C5">
        <v>180</v>
      </c>
      <c r="D5">
        <v>40</v>
      </c>
      <c r="F5">
        <v>520</v>
      </c>
    </row>
    <row r="6" spans="1:6" x14ac:dyDescent="0.25">
      <c r="A6" s="8" t="s">
        <v>8301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25">
      <c r="A7" s="8" t="s">
        <v>8302</v>
      </c>
      <c r="B7">
        <v>80</v>
      </c>
      <c r="C7">
        <v>140</v>
      </c>
      <c r="F7">
        <v>220</v>
      </c>
    </row>
    <row r="8" spans="1:6" x14ac:dyDescent="0.25">
      <c r="A8" s="8" t="s">
        <v>8303</v>
      </c>
      <c r="D8">
        <v>24</v>
      </c>
      <c r="F8">
        <v>24</v>
      </c>
    </row>
    <row r="9" spans="1:6" x14ac:dyDescent="0.25">
      <c r="A9" s="8" t="s">
        <v>8304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25">
      <c r="A10" s="8" t="s">
        <v>8305</v>
      </c>
      <c r="B10">
        <v>103</v>
      </c>
      <c r="C10">
        <v>117</v>
      </c>
      <c r="F10">
        <v>220</v>
      </c>
    </row>
    <row r="11" spans="1:6" x14ac:dyDescent="0.25">
      <c r="A11" s="8" t="s">
        <v>8306</v>
      </c>
      <c r="B11">
        <v>80</v>
      </c>
      <c r="C11">
        <v>127</v>
      </c>
      <c r="D11">
        <v>30</v>
      </c>
      <c r="F11">
        <v>237</v>
      </c>
    </row>
    <row r="12" spans="1:6" x14ac:dyDescent="0.25">
      <c r="A12" s="8" t="s">
        <v>8307</v>
      </c>
      <c r="B12">
        <v>209</v>
      </c>
      <c r="C12">
        <v>213</v>
      </c>
      <c r="D12">
        <v>178</v>
      </c>
      <c r="F12">
        <v>600</v>
      </c>
    </row>
    <row r="13" spans="1:6" x14ac:dyDescent="0.25">
      <c r="A13" s="8" t="s">
        <v>8308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25">
      <c r="A14" s="8" t="s">
        <v>8299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26669-2649-4DD3-BD48-03F07459FA23}">
  <dimension ref="A1:F47"/>
  <sheetViews>
    <sheetView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8217</v>
      </c>
      <c r="B1" t="s">
        <v>8309</v>
      </c>
    </row>
    <row r="2" spans="1:6" x14ac:dyDescent="0.25">
      <c r="A2" s="7" t="s">
        <v>8296</v>
      </c>
      <c r="B2" t="s">
        <v>8309</v>
      </c>
    </row>
    <row r="4" spans="1:6" x14ac:dyDescent="0.25">
      <c r="A4" s="7" t="s">
        <v>8311</v>
      </c>
      <c r="B4" s="7" t="s">
        <v>8310</v>
      </c>
    </row>
    <row r="5" spans="1:6" x14ac:dyDescent="0.25">
      <c r="A5" s="7" t="s">
        <v>8298</v>
      </c>
      <c r="B5" t="s">
        <v>8213</v>
      </c>
      <c r="C5" t="s">
        <v>8215</v>
      </c>
      <c r="D5" t="s">
        <v>8214</v>
      </c>
      <c r="E5" t="s">
        <v>8216</v>
      </c>
      <c r="F5" t="s">
        <v>8299</v>
      </c>
    </row>
    <row r="6" spans="1:6" x14ac:dyDescent="0.25">
      <c r="A6" s="8" t="s">
        <v>8312</v>
      </c>
      <c r="C6">
        <v>100</v>
      </c>
      <c r="F6">
        <v>100</v>
      </c>
    </row>
    <row r="7" spans="1:6" x14ac:dyDescent="0.25">
      <c r="A7" s="8" t="s">
        <v>8313</v>
      </c>
      <c r="D7">
        <v>20</v>
      </c>
      <c r="F7">
        <v>20</v>
      </c>
    </row>
    <row r="8" spans="1:6" x14ac:dyDescent="0.25">
      <c r="A8" s="8" t="s">
        <v>8314</v>
      </c>
      <c r="D8">
        <v>24</v>
      </c>
      <c r="F8">
        <v>24</v>
      </c>
    </row>
    <row r="9" spans="1:6" x14ac:dyDescent="0.25">
      <c r="A9" s="8" t="s">
        <v>8315</v>
      </c>
      <c r="C9">
        <v>40</v>
      </c>
      <c r="F9">
        <v>40</v>
      </c>
    </row>
    <row r="10" spans="1:6" x14ac:dyDescent="0.25">
      <c r="A10" s="8" t="s">
        <v>8316</v>
      </c>
      <c r="B10">
        <v>40</v>
      </c>
      <c r="F10">
        <v>40</v>
      </c>
    </row>
    <row r="11" spans="1:6" x14ac:dyDescent="0.25">
      <c r="A11" s="8" t="s">
        <v>8317</v>
      </c>
      <c r="B11">
        <v>180</v>
      </c>
      <c r="F11">
        <v>180</v>
      </c>
    </row>
    <row r="12" spans="1:6" x14ac:dyDescent="0.25">
      <c r="A12" s="8" t="s">
        <v>8318</v>
      </c>
      <c r="C12">
        <v>80</v>
      </c>
      <c r="F12">
        <v>80</v>
      </c>
    </row>
    <row r="13" spans="1:6" x14ac:dyDescent="0.25">
      <c r="A13" s="8" t="s">
        <v>8319</v>
      </c>
      <c r="B13">
        <v>40</v>
      </c>
      <c r="F13">
        <v>40</v>
      </c>
    </row>
    <row r="14" spans="1:6" x14ac:dyDescent="0.25">
      <c r="A14" s="8" t="s">
        <v>8320</v>
      </c>
      <c r="C14">
        <v>40</v>
      </c>
      <c r="E14">
        <v>20</v>
      </c>
      <c r="F14">
        <v>60</v>
      </c>
    </row>
    <row r="15" spans="1:6" x14ac:dyDescent="0.25">
      <c r="A15" s="8" t="s">
        <v>8321</v>
      </c>
      <c r="C15">
        <v>40</v>
      </c>
      <c r="F15">
        <v>40</v>
      </c>
    </row>
    <row r="16" spans="1:6" x14ac:dyDescent="0.25">
      <c r="A16" s="8" t="s">
        <v>8322</v>
      </c>
      <c r="C16">
        <v>120</v>
      </c>
      <c r="D16">
        <v>20</v>
      </c>
      <c r="F16">
        <v>140</v>
      </c>
    </row>
    <row r="17" spans="1:6" x14ac:dyDescent="0.25">
      <c r="A17" s="8" t="s">
        <v>8323</v>
      </c>
      <c r="C17">
        <v>20</v>
      </c>
      <c r="F17">
        <v>20</v>
      </c>
    </row>
    <row r="18" spans="1:6" x14ac:dyDescent="0.25">
      <c r="A18" s="8" t="s">
        <v>8324</v>
      </c>
      <c r="B18">
        <v>140</v>
      </c>
      <c r="F18">
        <v>140</v>
      </c>
    </row>
    <row r="19" spans="1:6" x14ac:dyDescent="0.25">
      <c r="A19" s="8" t="s">
        <v>8325</v>
      </c>
      <c r="B19">
        <v>140</v>
      </c>
      <c r="C19">
        <v>20</v>
      </c>
      <c r="F19">
        <v>160</v>
      </c>
    </row>
    <row r="20" spans="1:6" x14ac:dyDescent="0.25">
      <c r="A20" s="8" t="s">
        <v>8326</v>
      </c>
      <c r="C20">
        <v>60</v>
      </c>
      <c r="F20">
        <v>60</v>
      </c>
    </row>
    <row r="21" spans="1:6" x14ac:dyDescent="0.25">
      <c r="A21" s="8" t="s">
        <v>8327</v>
      </c>
      <c r="B21">
        <v>9</v>
      </c>
      <c r="C21">
        <v>11</v>
      </c>
      <c r="F21">
        <v>20</v>
      </c>
    </row>
    <row r="22" spans="1:6" x14ac:dyDescent="0.25">
      <c r="A22" s="8" t="s">
        <v>8328</v>
      </c>
      <c r="B22">
        <v>20</v>
      </c>
      <c r="F22">
        <v>20</v>
      </c>
    </row>
    <row r="23" spans="1:6" x14ac:dyDescent="0.25">
      <c r="A23" s="8" t="s">
        <v>8329</v>
      </c>
      <c r="C23">
        <v>40</v>
      </c>
      <c r="F23">
        <v>40</v>
      </c>
    </row>
    <row r="24" spans="1:6" x14ac:dyDescent="0.25">
      <c r="A24" s="8" t="s">
        <v>8330</v>
      </c>
      <c r="B24">
        <v>60</v>
      </c>
      <c r="C24">
        <v>60</v>
      </c>
      <c r="D24">
        <v>20</v>
      </c>
      <c r="F24">
        <v>140</v>
      </c>
    </row>
    <row r="25" spans="1:6" x14ac:dyDescent="0.25">
      <c r="A25" s="8" t="s">
        <v>8331</v>
      </c>
      <c r="C25">
        <v>20</v>
      </c>
      <c r="F25">
        <v>20</v>
      </c>
    </row>
    <row r="26" spans="1:6" x14ac:dyDescent="0.25">
      <c r="A26" s="8" t="s">
        <v>8332</v>
      </c>
      <c r="B26">
        <v>60</v>
      </c>
      <c r="F26">
        <v>60</v>
      </c>
    </row>
    <row r="27" spans="1:6" x14ac:dyDescent="0.25">
      <c r="A27" s="8" t="s">
        <v>8333</v>
      </c>
      <c r="C27">
        <v>20</v>
      </c>
      <c r="F27">
        <v>20</v>
      </c>
    </row>
    <row r="28" spans="1:6" x14ac:dyDescent="0.25">
      <c r="A28" s="8" t="s">
        <v>8334</v>
      </c>
      <c r="B28">
        <v>103</v>
      </c>
      <c r="C28">
        <v>57</v>
      </c>
      <c r="F28">
        <v>160</v>
      </c>
    </row>
    <row r="29" spans="1:6" x14ac:dyDescent="0.25">
      <c r="A29" s="8" t="s">
        <v>8335</v>
      </c>
      <c r="C29">
        <v>20</v>
      </c>
      <c r="F29">
        <v>20</v>
      </c>
    </row>
    <row r="30" spans="1:6" x14ac:dyDescent="0.25">
      <c r="A30" s="8" t="s">
        <v>8336</v>
      </c>
      <c r="B30">
        <v>694</v>
      </c>
      <c r="C30">
        <v>353</v>
      </c>
      <c r="E30">
        <v>19</v>
      </c>
      <c r="F30">
        <v>1066</v>
      </c>
    </row>
    <row r="31" spans="1:6" x14ac:dyDescent="0.25">
      <c r="A31" s="8" t="s">
        <v>8337</v>
      </c>
      <c r="B31">
        <v>40</v>
      </c>
      <c r="F31">
        <v>40</v>
      </c>
    </row>
    <row r="32" spans="1:6" x14ac:dyDescent="0.25">
      <c r="A32" s="8" t="s">
        <v>8338</v>
      </c>
      <c r="B32">
        <v>20</v>
      </c>
      <c r="F32">
        <v>20</v>
      </c>
    </row>
    <row r="33" spans="1:6" x14ac:dyDescent="0.25">
      <c r="A33" s="8" t="s">
        <v>8339</v>
      </c>
      <c r="C33">
        <v>20</v>
      </c>
      <c r="F33">
        <v>20</v>
      </c>
    </row>
    <row r="34" spans="1:6" x14ac:dyDescent="0.25">
      <c r="A34" s="8" t="s">
        <v>8340</v>
      </c>
      <c r="B34">
        <v>260</v>
      </c>
      <c r="F34">
        <v>260</v>
      </c>
    </row>
    <row r="35" spans="1:6" x14ac:dyDescent="0.25">
      <c r="A35" s="8" t="s">
        <v>8341</v>
      </c>
      <c r="D35">
        <v>40</v>
      </c>
      <c r="F35">
        <v>40</v>
      </c>
    </row>
    <row r="36" spans="1:6" x14ac:dyDescent="0.25">
      <c r="A36" s="8" t="s">
        <v>8342</v>
      </c>
      <c r="B36">
        <v>60</v>
      </c>
      <c r="F36">
        <v>60</v>
      </c>
    </row>
    <row r="37" spans="1:6" x14ac:dyDescent="0.25">
      <c r="A37" s="8" t="s">
        <v>8343</v>
      </c>
      <c r="B37">
        <v>34</v>
      </c>
      <c r="E37">
        <v>6</v>
      </c>
      <c r="F37">
        <v>40</v>
      </c>
    </row>
    <row r="38" spans="1:6" x14ac:dyDescent="0.25">
      <c r="A38" s="8" t="s">
        <v>8344</v>
      </c>
      <c r="B38">
        <v>40</v>
      </c>
      <c r="C38">
        <v>2</v>
      </c>
      <c r="D38">
        <v>18</v>
      </c>
      <c r="F38">
        <v>60</v>
      </c>
    </row>
    <row r="39" spans="1:6" x14ac:dyDescent="0.25">
      <c r="A39" s="8" t="s">
        <v>8345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 x14ac:dyDescent="0.25">
      <c r="A40" s="8" t="s">
        <v>8346</v>
      </c>
      <c r="B40">
        <v>80</v>
      </c>
      <c r="F40">
        <v>80</v>
      </c>
    </row>
    <row r="41" spans="1:6" x14ac:dyDescent="0.25">
      <c r="A41" s="8" t="s">
        <v>8347</v>
      </c>
      <c r="B41">
        <v>60</v>
      </c>
      <c r="F41">
        <v>60</v>
      </c>
    </row>
    <row r="42" spans="1:6" x14ac:dyDescent="0.25">
      <c r="A42" s="8" t="s">
        <v>8348</v>
      </c>
      <c r="C42">
        <v>47</v>
      </c>
      <c r="D42">
        <v>10</v>
      </c>
      <c r="F42">
        <v>57</v>
      </c>
    </row>
    <row r="43" spans="1:6" x14ac:dyDescent="0.25">
      <c r="A43" s="8" t="s">
        <v>8349</v>
      </c>
      <c r="C43">
        <v>100</v>
      </c>
      <c r="F43">
        <v>100</v>
      </c>
    </row>
    <row r="44" spans="1:6" x14ac:dyDescent="0.25">
      <c r="A44" s="8" t="s">
        <v>8350</v>
      </c>
      <c r="B44">
        <v>20</v>
      </c>
      <c r="C44">
        <v>120</v>
      </c>
      <c r="D44">
        <v>60</v>
      </c>
      <c r="F44">
        <v>200</v>
      </c>
    </row>
    <row r="45" spans="1:6" x14ac:dyDescent="0.25">
      <c r="A45" s="8" t="s">
        <v>8351</v>
      </c>
      <c r="C45">
        <v>60</v>
      </c>
      <c r="D45">
        <v>100</v>
      </c>
      <c r="F45">
        <v>160</v>
      </c>
    </row>
    <row r="46" spans="1:6" x14ac:dyDescent="0.25">
      <c r="A46" s="8" t="s">
        <v>8352</v>
      </c>
      <c r="D46">
        <v>20</v>
      </c>
      <c r="F46">
        <v>20</v>
      </c>
    </row>
    <row r="47" spans="1:6" x14ac:dyDescent="0.25">
      <c r="A47" s="8" t="s">
        <v>8299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8D2ED-7AE7-4227-8031-4DD4FD9BD8B1}">
  <dimension ref="A1:E20"/>
  <sheetViews>
    <sheetView workbookViewId="0">
      <selection activeCell="B21" sqref="B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8367</v>
      </c>
      <c r="B1" t="s">
        <v>8309</v>
      </c>
    </row>
    <row r="2" spans="1:5" x14ac:dyDescent="0.25">
      <c r="A2" s="7" t="s">
        <v>8296</v>
      </c>
      <c r="B2" t="s">
        <v>8309</v>
      </c>
    </row>
    <row r="4" spans="1:5" x14ac:dyDescent="0.25">
      <c r="A4" s="7" t="s">
        <v>8311</v>
      </c>
      <c r="B4" s="7" t="s">
        <v>8310</v>
      </c>
    </row>
    <row r="5" spans="1:5" x14ac:dyDescent="0.25">
      <c r="A5" s="7" t="s">
        <v>8298</v>
      </c>
      <c r="B5" t="s">
        <v>8213</v>
      </c>
      <c r="C5" t="s">
        <v>8215</v>
      </c>
      <c r="D5" t="s">
        <v>8214</v>
      </c>
      <c r="E5" t="s">
        <v>8299</v>
      </c>
    </row>
    <row r="6" spans="1:5" x14ac:dyDescent="0.25">
      <c r="A6" s="9" t="s">
        <v>8361</v>
      </c>
      <c r="B6">
        <v>183</v>
      </c>
      <c r="C6">
        <v>149</v>
      </c>
      <c r="D6">
        <v>34</v>
      </c>
      <c r="E6">
        <v>366</v>
      </c>
    </row>
    <row r="7" spans="1:5" x14ac:dyDescent="0.25">
      <c r="A7" s="9" t="s">
        <v>8362</v>
      </c>
      <c r="B7">
        <v>202</v>
      </c>
      <c r="C7">
        <v>105</v>
      </c>
      <c r="D7">
        <v>27</v>
      </c>
      <c r="E7">
        <v>334</v>
      </c>
    </row>
    <row r="8" spans="1:5" x14ac:dyDescent="0.25">
      <c r="A8" s="9" t="s">
        <v>8363</v>
      </c>
      <c r="B8">
        <v>179</v>
      </c>
      <c r="C8">
        <v>108</v>
      </c>
      <c r="D8">
        <v>28</v>
      </c>
      <c r="E8">
        <v>315</v>
      </c>
    </row>
    <row r="9" spans="1:5" x14ac:dyDescent="0.25">
      <c r="A9" s="9" t="s">
        <v>8364</v>
      </c>
      <c r="B9">
        <v>193</v>
      </c>
      <c r="C9">
        <v>103</v>
      </c>
      <c r="D9">
        <v>27</v>
      </c>
      <c r="E9">
        <v>323</v>
      </c>
    </row>
    <row r="10" spans="1:5" x14ac:dyDescent="0.25">
      <c r="A10" s="9" t="s">
        <v>8355</v>
      </c>
      <c r="B10">
        <v>233</v>
      </c>
      <c r="C10">
        <v>126</v>
      </c>
      <c r="D10">
        <v>26</v>
      </c>
      <c r="E10">
        <v>385</v>
      </c>
    </row>
    <row r="11" spans="1:5" x14ac:dyDescent="0.25">
      <c r="A11" s="9" t="s">
        <v>8365</v>
      </c>
      <c r="B11">
        <v>213</v>
      </c>
      <c r="C11">
        <v>148</v>
      </c>
      <c r="D11">
        <v>27</v>
      </c>
      <c r="E11">
        <v>388</v>
      </c>
    </row>
    <row r="12" spans="1:5" x14ac:dyDescent="0.25">
      <c r="A12" s="9" t="s">
        <v>8356</v>
      </c>
      <c r="B12">
        <v>192</v>
      </c>
      <c r="C12">
        <v>148</v>
      </c>
      <c r="D12">
        <v>44</v>
      </c>
      <c r="E12">
        <v>384</v>
      </c>
    </row>
    <row r="13" spans="1:5" x14ac:dyDescent="0.25">
      <c r="A13" s="9" t="s">
        <v>8357</v>
      </c>
      <c r="B13">
        <v>167</v>
      </c>
      <c r="C13">
        <v>134</v>
      </c>
      <c r="D13">
        <v>32</v>
      </c>
      <c r="E13">
        <v>333</v>
      </c>
    </row>
    <row r="14" spans="1:5" x14ac:dyDescent="0.25">
      <c r="A14" s="9" t="s">
        <v>8358</v>
      </c>
      <c r="B14">
        <v>148</v>
      </c>
      <c r="C14">
        <v>127</v>
      </c>
      <c r="D14">
        <v>24</v>
      </c>
      <c r="E14">
        <v>299</v>
      </c>
    </row>
    <row r="15" spans="1:5" x14ac:dyDescent="0.25">
      <c r="A15" s="9" t="s">
        <v>8359</v>
      </c>
      <c r="B15">
        <v>184</v>
      </c>
      <c r="C15">
        <v>150</v>
      </c>
      <c r="D15">
        <v>20</v>
      </c>
      <c r="E15">
        <v>354</v>
      </c>
    </row>
    <row r="16" spans="1:5" x14ac:dyDescent="0.25">
      <c r="A16" s="9" t="s">
        <v>8360</v>
      </c>
      <c r="B16">
        <v>180</v>
      </c>
      <c r="C16">
        <v>113</v>
      </c>
      <c r="D16">
        <v>37</v>
      </c>
      <c r="E16">
        <v>330</v>
      </c>
    </row>
    <row r="17" spans="1:5" x14ac:dyDescent="0.25">
      <c r="A17" s="9" t="s">
        <v>8366</v>
      </c>
      <c r="B17">
        <v>111</v>
      </c>
      <c r="C17">
        <v>119</v>
      </c>
      <c r="D17">
        <v>23</v>
      </c>
      <c r="E17">
        <v>253</v>
      </c>
    </row>
    <row r="18" spans="1:5" x14ac:dyDescent="0.25">
      <c r="A18" s="9" t="s">
        <v>8299</v>
      </c>
      <c r="B18">
        <v>2185</v>
      </c>
      <c r="C18">
        <v>1530</v>
      </c>
      <c r="D18">
        <v>349</v>
      </c>
      <c r="E18">
        <v>4064</v>
      </c>
    </row>
    <row r="20" spans="1:5" x14ac:dyDescent="0.25">
      <c r="B20">
        <f>GETPIVOTDATA("outcome",$A$4,"outcome","successful")/GETPIVOTDATA("outcome",$A$4)</f>
        <v>0.53764763779527558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AB24E-3E70-4505-A3F1-30102B28BA3E}">
  <dimension ref="A1:H13"/>
  <sheetViews>
    <sheetView zoomScaleNormal="100" workbookViewId="0">
      <selection activeCell="G48" sqref="G48"/>
    </sheetView>
  </sheetViews>
  <sheetFormatPr defaultRowHeight="15" x14ac:dyDescent="0.25"/>
  <cols>
    <col min="1" max="1" width="28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8371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 x14ac:dyDescent="0.25">
      <c r="A3" t="s">
        <v>8389</v>
      </c>
      <c r="B3">
        <f>COUNTIFS('Raw Data'!$D$2:$D$4115,"&lt;=4999",'Raw Data'!$F$2:$F$4115,"successful")-B2</f>
        <v>932</v>
      </c>
      <c r="C3">
        <f>COUNTIFS('Raw Data'!$D$2:$D$4115,"&lt;=4999",'Raw Data'!$F$2:$F$4115,"failed")-C2</f>
        <v>420</v>
      </c>
      <c r="D3">
        <f>COUNTIFS('Raw Data'!$D$2:$D$4115,"&lt;=4999",'Raw Data'!$F$2:$F$4115,"canceled")-D2</f>
        <v>60</v>
      </c>
      <c r="E3">
        <f t="shared" ref="E3:E13" si="0">SUM(B3:D3)</f>
        <v>1412</v>
      </c>
      <c r="F3" s="5">
        <f t="shared" ref="F3:H13" si="1">B3/$E3</f>
        <v>0.66005665722379603</v>
      </c>
      <c r="G3" s="5">
        <f t="shared" si="1"/>
        <v>0.29745042492917845</v>
      </c>
      <c r="H3" s="5">
        <f t="shared" si="1"/>
        <v>4.2492917847025496E-2</v>
      </c>
    </row>
    <row r="4" spans="1:8" x14ac:dyDescent="0.25">
      <c r="A4" t="s">
        <v>8390</v>
      </c>
      <c r="B4">
        <f>COUNTIFS('Raw Data'!$D$2:$D$4115,"&lt;=9999",'Raw Data'!$F$2:$F$4115,"successful")-SUM(B$2:B3)</f>
        <v>381</v>
      </c>
      <c r="C4">
        <f>COUNTIFS('Raw Data'!$D$2:$D$4115,"&lt;=9999",'Raw Data'!$F$2:$F$4115,"failed")-SUM(C$2:C3)</f>
        <v>283</v>
      </c>
      <c r="D4">
        <f>COUNTIFS('Raw Data'!$D$2:$D$4115,"&lt;=9999",'Raw Data'!$F$2:$F$4115,"canceled")-SUM(D$2:D3)</f>
        <v>52</v>
      </c>
      <c r="E4">
        <f t="shared" si="0"/>
        <v>716</v>
      </c>
      <c r="F4" s="5">
        <f t="shared" si="1"/>
        <v>0.53212290502793291</v>
      </c>
      <c r="G4" s="5">
        <f t="shared" si="1"/>
        <v>0.39525139664804471</v>
      </c>
      <c r="H4" s="5">
        <f t="shared" si="1"/>
        <v>7.2625698324022353E-2</v>
      </c>
    </row>
    <row r="5" spans="1:8" x14ac:dyDescent="0.25">
      <c r="A5" t="s">
        <v>8391</v>
      </c>
      <c r="B5">
        <f>COUNTIFS('Raw Data'!$D$2:$D$4115,"&lt;=14999",'Raw Data'!$F$2:$F$4115,"successful")-SUM(B$2:B4)</f>
        <v>168</v>
      </c>
      <c r="C5">
        <f>COUNTIFS('Raw Data'!$D$2:$D$4115,"&lt;=14999",'Raw Data'!$F$2:$F$4115,"failed")-SUM(C$2:C4)</f>
        <v>144</v>
      </c>
      <c r="D5">
        <f>COUNTIFS('Raw Data'!$D$2:$D$4115,"&lt;=14999",'Raw Data'!$F$2:$F$4115,"canceled")-SUM(D$2:D4)</f>
        <v>40</v>
      </c>
      <c r="E5">
        <f t="shared" si="0"/>
        <v>352</v>
      </c>
      <c r="F5" s="5">
        <f t="shared" si="1"/>
        <v>0.47727272727272729</v>
      </c>
      <c r="G5" s="5">
        <f t="shared" si="1"/>
        <v>0.40909090909090912</v>
      </c>
      <c r="H5" s="5">
        <f t="shared" si="1"/>
        <v>0.11363636363636363</v>
      </c>
    </row>
    <row r="6" spans="1:8" x14ac:dyDescent="0.25">
      <c r="A6" t="s">
        <v>8392</v>
      </c>
      <c r="B6">
        <f>COUNTIFS('Raw Data'!$D$2:$D$4115,"&lt;=19999",'Raw Data'!$F$2:$F$4115,"successful")-SUM(B$2:B5)</f>
        <v>94</v>
      </c>
      <c r="C6">
        <f>COUNTIFS('Raw Data'!$D$2:$D$4115,"&lt;=19999",'Raw Data'!$F$2:$F$4115,"failed")-SUM(C$2:C5)</f>
        <v>90</v>
      </c>
      <c r="D6">
        <f>COUNTIFS('Raw Data'!$D$2:$D$4115,"&lt;=19999",'Raw Data'!$F$2:$F$4115,"canceled")-SUM(D$2:D5)</f>
        <v>17</v>
      </c>
      <c r="E6">
        <f t="shared" si="0"/>
        <v>201</v>
      </c>
      <c r="F6" s="5">
        <f t="shared" si="1"/>
        <v>0.46766169154228854</v>
      </c>
      <c r="G6" s="5">
        <f t="shared" si="1"/>
        <v>0.44776119402985076</v>
      </c>
      <c r="H6" s="5">
        <f t="shared" si="1"/>
        <v>8.45771144278607E-2</v>
      </c>
    </row>
    <row r="7" spans="1:8" x14ac:dyDescent="0.25">
      <c r="A7" t="s">
        <v>8393</v>
      </c>
      <c r="B7">
        <f>COUNTIFS('Raw Data'!$D$2:$D$4115,"&lt;=24999",'Raw Data'!$F$2:$F$4115,"successful")-SUM(B$2:B6)</f>
        <v>62</v>
      </c>
      <c r="C7">
        <f>COUNTIFS('Raw Data'!$D$2:$D$4115,"&lt;=24999",'Raw Data'!$F$2:$F$4115,"failed")-SUM(C$2:C6)</f>
        <v>72</v>
      </c>
      <c r="D7">
        <f>COUNTIFS('Raw Data'!$D$2:$D$4115,"&lt;=24999",'Raw Data'!$F$2:$F$4115,"canceled")-SUM(D$2:D6)</f>
        <v>14</v>
      </c>
      <c r="E7">
        <f t="shared" si="0"/>
        <v>148</v>
      </c>
      <c r="F7" s="5">
        <f t="shared" si="1"/>
        <v>0.41891891891891891</v>
      </c>
      <c r="G7" s="5">
        <f t="shared" si="1"/>
        <v>0.48648648648648651</v>
      </c>
      <c r="H7" s="5">
        <f t="shared" si="1"/>
        <v>9.45945945945946E-2</v>
      </c>
    </row>
    <row r="8" spans="1:8" x14ac:dyDescent="0.25">
      <c r="A8" t="s">
        <v>8394</v>
      </c>
      <c r="B8">
        <f>COUNTIFS('Raw Data'!$D$2:$D$4115,"&lt;=29999",'Raw Data'!$F$2:$F$4115,"successful")-SUM(B$2:B7)</f>
        <v>55</v>
      </c>
      <c r="C8">
        <f>COUNTIFS('Raw Data'!$D$2:$D$4115,"&lt;=29999",'Raw Data'!$F$2:$F$4115,"failed")-SUM(C$2:C7)</f>
        <v>64</v>
      </c>
      <c r="D8">
        <f>COUNTIFS('Raw Data'!$D$2:$D$4115,"&lt;=29999",'Raw Data'!$F$2:$F$4115,"canceled")-SUM(D$2:D7)</f>
        <v>18</v>
      </c>
      <c r="E8">
        <f t="shared" si="0"/>
        <v>137</v>
      </c>
      <c r="F8" s="5">
        <f t="shared" si="1"/>
        <v>0.40145985401459855</v>
      </c>
      <c r="G8" s="5">
        <f t="shared" si="1"/>
        <v>0.46715328467153283</v>
      </c>
      <c r="H8" s="5">
        <f t="shared" si="1"/>
        <v>0.13138686131386862</v>
      </c>
    </row>
    <row r="9" spans="1:8" x14ac:dyDescent="0.25">
      <c r="A9" t="s">
        <v>8395</v>
      </c>
      <c r="B9">
        <f>COUNTIFS('Raw Data'!$D$2:$D$4115,"&lt;=34999",'Raw Data'!$F$2:$F$4115,"successful")-SUM(B$2:B8)</f>
        <v>32</v>
      </c>
      <c r="C9">
        <f>COUNTIFS('Raw Data'!$D$2:$D$4115,"&lt;=34999",'Raw Data'!$F$2:$F$4115,"failed")-SUM(C$2:C8)</f>
        <v>37</v>
      </c>
      <c r="D9">
        <f>COUNTIFS('Raw Data'!$D$2:$D$4115,"&lt;=34999",'Raw Data'!$F$2:$F$4115,"canceled")-SUM(D$2:D8)</f>
        <v>13</v>
      </c>
      <c r="E9">
        <f t="shared" si="0"/>
        <v>82</v>
      </c>
      <c r="F9" s="5">
        <f t="shared" si="1"/>
        <v>0.3902439024390244</v>
      </c>
      <c r="G9" s="5">
        <f t="shared" si="1"/>
        <v>0.45121951219512196</v>
      </c>
      <c r="H9" s="5">
        <f t="shared" si="1"/>
        <v>0.15853658536585366</v>
      </c>
    </row>
    <row r="10" spans="1:8" x14ac:dyDescent="0.25">
      <c r="A10" t="s">
        <v>8396</v>
      </c>
      <c r="B10">
        <f>COUNTIFS('Raw Data'!$D$2:$D$4115,"&lt;=39999",'Raw Data'!$F$2:$F$4115,"successful")-SUM(B$2:B9)</f>
        <v>26</v>
      </c>
      <c r="C10">
        <f>COUNTIFS('Raw Data'!$D$2:$D$4115,"&lt;=39999",'Raw Data'!$F$2:$F$4115,"failed")-SUM(C$2:C9)</f>
        <v>22</v>
      </c>
      <c r="D10">
        <f>COUNTIFS('Raw Data'!$D$2:$D$4115,"&lt;=39999",'Raw Data'!$F$2:$F$4115,"canceled")-SUM(D$2:D9)</f>
        <v>7</v>
      </c>
      <c r="E10">
        <f t="shared" si="0"/>
        <v>55</v>
      </c>
      <c r="F10" s="5">
        <f t="shared" si="1"/>
        <v>0.47272727272727272</v>
      </c>
      <c r="G10" s="5">
        <f t="shared" si="1"/>
        <v>0.4</v>
      </c>
      <c r="H10" s="5">
        <f t="shared" si="1"/>
        <v>0.12727272727272726</v>
      </c>
    </row>
    <row r="11" spans="1:8" x14ac:dyDescent="0.25">
      <c r="A11" t="s">
        <v>8397</v>
      </c>
      <c r="B11">
        <f>COUNTIFS('Raw Data'!$D$2:$D$4115,"&lt;=44999",'Raw Data'!$F$2:$F$4115,"successful")-SUM(B$2:B10)</f>
        <v>21</v>
      </c>
      <c r="C11">
        <f>COUNTIFS('Raw Data'!$D$2:$D$4115,"&lt;=44999",'Raw Data'!$F$2:$F$4115,"failed")-SUM(C$2:C10)</f>
        <v>16</v>
      </c>
      <c r="D11">
        <f>COUNTIFS('Raw Data'!$D$2:$D$4115,"&lt;=44999",'Raw Data'!$F$2:$F$4115,"canceled")-SUM(D$2:D10)</f>
        <v>6</v>
      </c>
      <c r="E11">
        <f t="shared" si="0"/>
        <v>43</v>
      </c>
      <c r="F11" s="5">
        <f t="shared" si="1"/>
        <v>0.48837209302325579</v>
      </c>
      <c r="G11" s="5">
        <f t="shared" si="1"/>
        <v>0.37209302325581395</v>
      </c>
      <c r="H11" s="5">
        <f t="shared" si="1"/>
        <v>0.13953488372093023</v>
      </c>
    </row>
    <row r="12" spans="1:8" x14ac:dyDescent="0.25">
      <c r="A12" t="s">
        <v>8398</v>
      </c>
      <c r="B12">
        <f>COUNTIFS('Raw Data'!$D$2:$D$4115,"&lt;=49999",'Raw Data'!$F$2:$F$4115,"successful")-SUM(B$2:B11)</f>
        <v>6</v>
      </c>
      <c r="C12">
        <f>COUNTIFS('Raw Data'!$D$2:$D$4115,"&lt;=49999",'Raw Data'!$F$2:$F$4115,"failed")-SUM(C$2:C11)</f>
        <v>11</v>
      </c>
      <c r="D12">
        <f>COUNTIFS('Raw Data'!$D$2:$D$4115,"&lt;=49999",'Raw Data'!$F$2:$F$4115,"canceled")-SUM(D$2:D11)</f>
        <v>4</v>
      </c>
      <c r="E12">
        <f t="shared" si="0"/>
        <v>21</v>
      </c>
      <c r="F12" s="5">
        <f t="shared" si="1"/>
        <v>0.2857142857142857</v>
      </c>
      <c r="G12" s="5">
        <f t="shared" si="1"/>
        <v>0.52380952380952384</v>
      </c>
      <c r="H12" s="5">
        <f t="shared" si="1"/>
        <v>0.19047619047619047</v>
      </c>
    </row>
    <row r="13" spans="1:8" x14ac:dyDescent="0.25">
      <c r="A13" t="s">
        <v>8399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1"/>
        <v>0.58108108108108103</v>
      </c>
      <c r="H13" s="5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Outcome Count - Parent Category</vt:lpstr>
      <vt:lpstr>Outcome Count - Sub Category</vt:lpstr>
      <vt:lpstr>Outcome Count - Date Launched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Lee Wealth Mgmt</cp:lastModifiedBy>
  <dcterms:created xsi:type="dcterms:W3CDTF">2017-04-20T15:17:24Z</dcterms:created>
  <dcterms:modified xsi:type="dcterms:W3CDTF">2019-02-24T01:48:40Z</dcterms:modified>
</cp:coreProperties>
</file>