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ames\GitHub\Warrior-Pilgrims\Warrior-Pilgrims\Assets\Resources\Data\Skills\Skills\"/>
    </mc:Choice>
  </mc:AlternateContent>
  <xr:revisionPtr revIDLastSave="0" documentId="13_ncr:1_{A140C849-DE93-4E38-9DC6-22399E8CC54D}" xr6:coauthVersionLast="47" xr6:coauthVersionMax="47" xr10:uidLastSave="{00000000-0000-0000-0000-000000000000}"/>
  <bookViews>
    <workbookView xWindow="-24120" yWindow="-120" windowWidth="24240" windowHeight="13140" tabRatio="784" activeTab="4" xr2:uid="{667C735B-F6B4-45F2-A984-86C38890CA9C}"/>
  </bookViews>
  <sheets>
    <sheet name="Settings" sheetId="1" r:id="rId1"/>
    <sheet name="ClassRestrictions" sheetId="2" r:id="rId2"/>
    <sheet name="School" sheetId="3" r:id="rId3"/>
    <sheet name="Prerequisites" sheetId="4" r:id="rId4"/>
    <sheet name="TargetStatusEffects" sheetId="5" r:id="rId5"/>
    <sheet name="TargetDamages" sheetId="6" r:id="rId6"/>
    <sheet name="TargetHealings" sheetId="7" r:id="rId7"/>
    <sheet name="TargetMoves" sheetId="8" r:id="rId8"/>
    <sheet name="SelfStatusEffects" sheetId="9" r:id="rId9"/>
    <sheet name="SelfDamages" sheetId="10" r:id="rId10"/>
    <sheet name="SelfHealings" sheetId="11" r:id="rId11"/>
    <sheet name="SelfMoves" sheetId="12" r:id="rId12"/>
  </sheets>
  <externalReferences>
    <externalReference r:id="rId13"/>
    <externalReference r:id="rId14"/>
    <externalReference r:id="rId15"/>
  </externalReferences>
  <definedNames>
    <definedName name="DamagesForList">[1]!Table1[Name]</definedName>
    <definedName name="HealingsForList">[2]!Table1[Name]</definedName>
    <definedName name="TurnMovesForList">[3]!Table1[Name]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0" l="1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C3" i="12"/>
  <c r="B3" i="12"/>
  <c r="C2" i="12"/>
  <c r="B2" i="12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</calcChain>
</file>

<file path=xl/sharedStrings.xml><?xml version="1.0" encoding="utf-8"?>
<sst xmlns="http://schemas.openxmlformats.org/spreadsheetml/2006/main" count="20" uniqueCount="5">
  <si>
    <t>Name</t>
  </si>
  <si>
    <t>Damage Type</t>
  </si>
  <si>
    <t>Magnitude</t>
  </si>
  <si>
    <t>Value</t>
  </si>
  <si>
    <t>Move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</si>
</sst>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rgb="FF0000FF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1" fillId="2" borderId="1" xfId="1" applyProtection="1">
      <protection locked="0"/>
    </xf>
    <xf numFmtId="0" fontId="2" fillId="3" borderId="1" xfId="2"/>
    <xf numFmtId="0" fontId="3" fillId="4" borderId="2" xfId="0" applyFont="1" applyFill="1" applyBorder="1"/>
    <xf numFmtId="0" fontId="3" fillId="4" borderId="3" xfId="0" applyFont="1" applyFill="1" applyBorder="1"/>
    <xf numFmtId="0" fontId="1" fillId="2" borderId="4" xfId="1" applyBorder="1" applyProtection="1">
      <protection locked="0"/>
    </xf>
    <xf numFmtId="0" fontId="2" fillId="3" borderId="4" xfId="2" applyBorder="1"/>
    <xf numFmtId="0" fontId="4" fillId="0" borderId="0" xfId="0" applyFont="1" applyAlignment="1">
      <alignment horizontal="left" vertical="center" indent="2"/>
    </xf>
  </cellXfs>
  <cellStyles count="3">
    <cellStyle name="Calculation" xfId="2" builtinId="22"/>
    <cellStyle name="Input" xfId="1" builtinId="20"/>
    <cellStyle name="Normal" xfId="0" builtinId="0"/>
  </cellStyles>
  <dxfs count="24">
    <dxf>
      <numFmt numFmtId="0" formatCode="General"/>
    </dxf>
    <dxf>
      <numFmt numFmtId="0" formatCode="General"/>
    </dxf>
    <dxf>
      <protection locked="0" hidden="0"/>
    </dxf>
    <dxf>
      <border outline="0">
        <top style="thin">
          <color rgb="FF7F7F7F"/>
        </top>
      </border>
    </dxf>
    <dxf>
      <border outline="0">
        <top style="thin">
          <color theme="4" tint="0.39997558519241921"/>
        </top>
        <bottom style="thin">
          <color rgb="FF7F7F7F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protection locked="0" hidden="0"/>
    </dxf>
    <dxf>
      <numFmt numFmtId="0" formatCode="General"/>
    </dxf>
    <dxf>
      <numFmt numFmtId="0" formatCode="General"/>
    </dxf>
    <dxf>
      <protection locked="0" hidden="0"/>
    </dxf>
    <dxf>
      <border outline="0">
        <top style="thin">
          <color rgb="FF7F7F7F"/>
        </top>
      </border>
    </dxf>
    <dxf>
      <border outline="0">
        <top style="thin">
          <color theme="4" tint="0.39997558519241921"/>
        </top>
        <bottom style="thin">
          <color rgb="FF7F7F7F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Damage\Damages.xlsx" TargetMode="External"/><Relationship Id="rId1" Type="http://schemas.openxmlformats.org/officeDocument/2006/relationships/externalLinkPath" Target="/Games/GitHub/Warrior-Pilgrims/Warrior-Pilgrims/Assets/Resources/Data/Damage/Damag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Healing\Healings.xlsx" TargetMode="External"/><Relationship Id="rId1" Type="http://schemas.openxmlformats.org/officeDocument/2006/relationships/externalLinkPath" Target="/Games/GitHub/Warrior-Pilgrims/Warrior-Pilgrims/Assets/Resources/Data/Healing/Healing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ames\GitHub\Warrior-Pilgrims\Warrior-Pilgrims\Assets\Resources\Data\Move\Moves.xlsx" TargetMode="External"/><Relationship Id="rId1" Type="http://schemas.openxmlformats.org/officeDocument/2006/relationships/externalLinkPath" Target="/Games/GitHub/Warrior-Pilgrims/Warrior-Pilgrims/Assets/Resources/Data/Move/Mo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amages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Healings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Moves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8F5E8E-A9B6-4217-B8B1-A6406F8304E1}" name="Table15" displayName="Table15" ref="A1:D11" totalsRowShown="0">
  <autoFilter ref="A1:D11" xr:uid="{808F5E8E-A9B6-4217-B8B1-A6406F8304E1}"/>
  <tableColumns count="4">
    <tableColumn id="1" xr3:uid="{6FF8D770-953E-4934-9268-CCE7D1AF3784}" name="Name" dataDxfId="23" dataCellStyle="Input"/>
    <tableColumn id="2" xr3:uid="{211F83BC-2396-4558-A655-A191FAD86081}" name="Damage Type" dataDxfId="22" dataCellStyle="Calculation">
      <calculatedColumnFormula>IFERROR(VLOOKUP(Table15[[#This Row],[Name]], [1]!Table1[#Data], 2, FALSE), "")</calculatedColumnFormula>
    </tableColumn>
    <tableColumn id="3" xr3:uid="{F2397332-1488-4F14-AF27-E6B70C63262A}" name="Magnitude" dataDxfId="21" dataCellStyle="Calculation">
      <calculatedColumnFormula>IFERROR(VLOOKUP(Table15[[#This Row],[Name]], [1]!Table1[#Data], 3, FALSE), "")</calculatedColumnFormula>
    </tableColumn>
    <tableColumn id="4" xr3:uid="{56BA6F22-BAC5-4CA5-97B1-62391D457615}" name="Value" dataDxfId="20" dataCellStyle="Calculation">
      <calculatedColumnFormula>IFERROR(VLOOKUP(Table15[[#This Row],[Name]], [1]!Table1[#Data],4, FALSE), 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E9DEEF-0C2D-417B-97B7-620DE04531AB}" name="Table156" displayName="Table156" ref="A1:C11" totalsRowShown="0">
  <autoFilter ref="A1:C11" xr:uid="{FEE9DEEF-0C2D-417B-97B7-620DE04531AB}"/>
  <tableColumns count="3">
    <tableColumn id="1" xr3:uid="{B959E925-44AA-45B3-B170-0C3B51557CFF}" name="Name" dataDxfId="19" dataCellStyle="Input"/>
    <tableColumn id="2" xr3:uid="{1C5190B0-A478-48C6-88F0-3AD049BA1253}" name="Magnitude" dataCellStyle="Calculation">
      <calculatedColumnFormula>IFERROR(VLOOKUP(Table156[[#This Row],[Name]], [2]!Table1[#Data], 2, FALSE), "")</calculatedColumnFormula>
    </tableColumn>
    <tableColumn id="3" xr3:uid="{C6C470A7-9DD2-46D0-AF78-5C52823FF6E7}" name="Value" dataCellStyle="Calculation">
      <calculatedColumnFormula>IFERROR(VLOOKUP(Table156[[#This Row],[Name]], [2]!Table1[#Data], 3, FALSE), 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4B4C87-F3F7-40F4-AA0D-3B970166182A}" name="Table8" displayName="Table8" ref="A1:C11" totalsRowShown="0" headerRowDxfId="18" headerRowBorderDxfId="17" tableBorderDxfId="16" totalsRowBorderDxfId="15">
  <autoFilter ref="A1:C11" xr:uid="{434B4C87-F3F7-40F4-AA0D-3B970166182A}"/>
  <tableColumns count="3">
    <tableColumn id="1" xr3:uid="{2997A1E7-0C1D-4B3C-A650-D7C3564DBF3B}" name="Name" dataDxfId="14" dataCellStyle="Input"/>
    <tableColumn id="2" xr3:uid="{725B6D8C-6388-41A2-913D-6D994D678DB2}" name="Move Type" dataDxfId="13" dataCellStyle="Calculation">
      <calculatedColumnFormula>IFERROR(VLOOKUP(Table8[[#This Row],[Name]], [3]!Table1[#Data], 2, FALSE), "")</calculatedColumnFormula>
    </tableColumn>
    <tableColumn id="3" xr3:uid="{3E34AA49-2817-4F52-A871-9E3E4CCD021A}" name="Value" dataDxfId="12" dataCellStyle="Calculation">
      <calculatedColumnFormula>IFERROR(VLOOKUP(Table8[[#This Row],[Name]], [3]!Table1[#Data], 3, FALSE),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E7BF4F-3FD8-45D0-AC8C-8705B7C12846}" name="Table157" displayName="Table157" ref="A1:D11" totalsRowShown="0">
  <autoFilter ref="A1:D11" xr:uid="{A1E7BF4F-3FD8-45D0-AC8C-8705B7C12846}"/>
  <tableColumns count="4">
    <tableColumn id="1" xr3:uid="{F8F96CC9-A050-4E64-830B-1A3CABB3B859}" name="Name" dataDxfId="11" dataCellStyle="Input"/>
    <tableColumn id="2" xr3:uid="{7A7BBAB2-3C51-42F8-9E5C-164BE1731FAA}" name="Damage Type" dataDxfId="10" dataCellStyle="Calculation">
      <calculatedColumnFormula>IFERROR(VLOOKUP(Table157[[#This Row],[Name]], [1]!Table1[#Data], 2, FALSE), "")</calculatedColumnFormula>
    </tableColumn>
    <tableColumn id="3" xr3:uid="{F544FDA9-E186-4C3C-846C-7CBCF991A398}" name="Magnitude" dataDxfId="9" dataCellStyle="Calculation">
      <calculatedColumnFormula>IFERROR(VLOOKUP(Table157[[#This Row],[Name]], [1]!Table1[#Data], 3, FALSE), "")</calculatedColumnFormula>
    </tableColumn>
    <tableColumn id="4" xr3:uid="{D1ED6C9E-A074-4456-A529-3A97AEA63D6F}" name="Value" dataDxfId="8" dataCellStyle="Calculation">
      <calculatedColumnFormula>IFERROR(VLOOKUP(Table157[[#This Row],[Name]], [1]!Table1[#Data],4, FALSE),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D2731E-39D6-419F-8379-911068D7735B}" name="Table1566" displayName="Table1566" ref="A1:C11" totalsRowShown="0">
  <autoFilter ref="A1:C11" xr:uid="{54D2731E-39D6-419F-8379-911068D7735B}"/>
  <tableColumns count="3">
    <tableColumn id="1" xr3:uid="{E670DE40-91E1-4E26-B0EC-08FB43B6F9DD}" name="Name" dataDxfId="7" dataCellStyle="Input"/>
    <tableColumn id="2" xr3:uid="{AB28B5F7-C177-4CE0-85D2-0139AD1F6275}" name="Magnitude" dataCellStyle="Calculation">
      <calculatedColumnFormula>IFERROR(VLOOKUP(Table1566[[#This Row],[Name]], [2]!Table1[#Data], 2, FALSE), "")</calculatedColumnFormula>
    </tableColumn>
    <tableColumn id="3" xr3:uid="{17FFDD36-1EF0-4D4A-9815-2559BBCAF60F}" name="Value" dataCellStyle="Calculation">
      <calculatedColumnFormula>IFERROR(VLOOKUP(Table1566[[#This Row],[Name]], [2]!Table1[#Data], 3, FALSE), 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5936F7-C5D3-4ADB-A66D-D813D1997EC3}" name="Table85" displayName="Table85" ref="A1:C11" totalsRowShown="0" headerRowDxfId="6" headerRowBorderDxfId="5" tableBorderDxfId="4" totalsRowBorderDxfId="3">
  <autoFilter ref="A1:C11" xr:uid="{C25936F7-C5D3-4ADB-A66D-D813D1997EC3}"/>
  <tableColumns count="3">
    <tableColumn id="1" xr3:uid="{A259D7A8-C266-45DA-89FE-AA3E3495AA0F}" name="Name" dataDxfId="2" dataCellStyle="Input"/>
    <tableColumn id="2" xr3:uid="{47BFF01A-54C9-41F1-BA85-994CBA6B7BB7}" name="Move Type" dataDxfId="1" dataCellStyle="Calculation">
      <calculatedColumnFormula>IFERROR(VLOOKUP(Table85[[#This Row],[Name]], [3]!Table1[#Data], 2, FALSE), "")</calculatedColumnFormula>
    </tableColumn>
    <tableColumn id="3" xr3:uid="{D81EBB7D-6FD8-4AC5-AD4B-03373D1CAED5}" name="Value" dataDxfId="0" dataCellStyle="Calculation">
      <calculatedColumnFormula>IFERROR(VLOOKUP(Table85[[#This Row],[Name]], [3]!Table1[#Data], 3, FALSE),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58838-CE29-4161-9EBA-86E04BBADA5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BA35-81E6-480F-BB33-F918D549219D}">
  <dimension ref="A1:D11"/>
  <sheetViews>
    <sheetView workbookViewId="0">
      <selection activeCell="G6" sqref="G6"/>
    </sheetView>
  </sheetViews>
  <sheetFormatPr defaultRowHeight="15"/>
  <cols>
    <col min="1" max="1" width="27.7109375" customWidth="1"/>
    <col min="2" max="2" width="15.85546875" customWidth="1"/>
    <col min="3" max="3" width="13.5703125" customWidth="1"/>
    <col min="4" max="4" width="11.57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/>
      <c r="B2" s="2" t="str">
        <f>IFERROR(VLOOKUP(Table157[[#This Row],[Name]], [1]!Table1[#Data], 2, FALSE), "")</f>
        <v/>
      </c>
      <c r="C2" s="2" t="str">
        <f>IFERROR(VLOOKUP(Table157[[#This Row],[Name]], [1]!Table1[#Data], 3, FALSE), "")</f>
        <v/>
      </c>
      <c r="D2" s="2" t="str">
        <f>IFERROR(VLOOKUP(Table157[[#This Row],[Name]], [1]!Table1[#Data],4, FALSE), "")</f>
        <v/>
      </c>
    </row>
    <row r="3" spans="1:4">
      <c r="A3" s="1"/>
      <c r="B3" s="2" t="str">
        <f>IFERROR(VLOOKUP(Table157[[#This Row],[Name]], [1]!Table1[#Data], 2, FALSE), "")</f>
        <v/>
      </c>
      <c r="C3" s="2" t="str">
        <f>IFERROR(VLOOKUP(Table157[[#This Row],[Name]], [1]!Table1[#Data], 3, FALSE), "")</f>
        <v/>
      </c>
      <c r="D3" s="2" t="str">
        <f>IFERROR(VLOOKUP(Table157[[#This Row],[Name]], [1]!Table1[#Data],4, FALSE), "")</f>
        <v/>
      </c>
    </row>
    <row r="4" spans="1:4">
      <c r="A4" s="1"/>
      <c r="B4" s="2" t="str">
        <f>IFERROR(VLOOKUP(Table157[[#This Row],[Name]], [1]!Table1[#Data], 2, FALSE), "")</f>
        <v/>
      </c>
      <c r="C4" s="2" t="str">
        <f>IFERROR(VLOOKUP(Table157[[#This Row],[Name]], [1]!Table1[#Data], 3, FALSE), "")</f>
        <v/>
      </c>
      <c r="D4" s="2" t="str">
        <f>IFERROR(VLOOKUP(Table157[[#This Row],[Name]], [1]!Table1[#Data],4, FALSE), "")</f>
        <v/>
      </c>
    </row>
    <row r="5" spans="1:4">
      <c r="A5" s="1"/>
      <c r="B5" s="2" t="str">
        <f>IFERROR(VLOOKUP(Table157[[#This Row],[Name]], [1]!Table1[#Data], 2, FALSE), "")</f>
        <v/>
      </c>
      <c r="C5" s="2" t="str">
        <f>IFERROR(VLOOKUP(Table157[[#This Row],[Name]], [1]!Table1[#Data], 3, FALSE), "")</f>
        <v/>
      </c>
      <c r="D5" s="2" t="str">
        <f>IFERROR(VLOOKUP(Table157[[#This Row],[Name]], [1]!Table1[#Data],4, FALSE), "")</f>
        <v/>
      </c>
    </row>
    <row r="6" spans="1:4">
      <c r="A6" s="1"/>
      <c r="B6" s="2" t="str">
        <f>IFERROR(VLOOKUP(Table157[[#This Row],[Name]], [1]!Table1[#Data], 2, FALSE), "")</f>
        <v/>
      </c>
      <c r="C6" s="2" t="str">
        <f>IFERROR(VLOOKUP(Table157[[#This Row],[Name]], [1]!Table1[#Data], 3, FALSE), "")</f>
        <v/>
      </c>
      <c r="D6" s="2" t="str">
        <f>IFERROR(VLOOKUP(Table157[[#This Row],[Name]], [1]!Table1[#Data],4, FALSE), "")</f>
        <v/>
      </c>
    </row>
    <row r="7" spans="1:4">
      <c r="A7" s="1"/>
      <c r="B7" s="2" t="str">
        <f>IFERROR(VLOOKUP(Table157[[#This Row],[Name]], [1]!Table1[#Data], 2, FALSE), "")</f>
        <v/>
      </c>
      <c r="C7" s="2" t="str">
        <f>IFERROR(VLOOKUP(Table157[[#This Row],[Name]], [1]!Table1[#Data], 3, FALSE), "")</f>
        <v/>
      </c>
      <c r="D7" s="2" t="str">
        <f>IFERROR(VLOOKUP(Table157[[#This Row],[Name]], [1]!Table1[#Data],4, FALSE), "")</f>
        <v/>
      </c>
    </row>
    <row r="8" spans="1:4">
      <c r="A8" s="1"/>
      <c r="B8" s="2" t="str">
        <f>IFERROR(VLOOKUP(Table157[[#This Row],[Name]], [1]!Table1[#Data], 2, FALSE), "")</f>
        <v/>
      </c>
      <c r="C8" s="2" t="str">
        <f>IFERROR(VLOOKUP(Table157[[#This Row],[Name]], [1]!Table1[#Data], 3, FALSE), "")</f>
        <v/>
      </c>
      <c r="D8" s="2" t="str">
        <f>IFERROR(VLOOKUP(Table157[[#This Row],[Name]], [1]!Table1[#Data],4, FALSE), "")</f>
        <v/>
      </c>
    </row>
    <row r="9" spans="1:4">
      <c r="A9" s="1"/>
      <c r="B9" s="2" t="str">
        <f>IFERROR(VLOOKUP(Table157[[#This Row],[Name]], [1]!Table1[#Data], 2, FALSE), "")</f>
        <v/>
      </c>
      <c r="C9" s="2" t="str">
        <f>IFERROR(VLOOKUP(Table157[[#This Row],[Name]], [1]!Table1[#Data], 3, FALSE), "")</f>
        <v/>
      </c>
      <c r="D9" s="2" t="str">
        <f>IFERROR(VLOOKUP(Table157[[#This Row],[Name]], [1]!Table1[#Data],4, FALSE), "")</f>
        <v/>
      </c>
    </row>
    <row r="10" spans="1:4">
      <c r="A10" s="1"/>
      <c r="B10" s="2" t="str">
        <f>IFERROR(VLOOKUP(Table157[[#This Row],[Name]], [1]!Table1[#Data], 2, FALSE), "")</f>
        <v/>
      </c>
      <c r="C10" s="2" t="str">
        <f>IFERROR(VLOOKUP(Table157[[#This Row],[Name]], [1]!Table1[#Data], 3, FALSE), "")</f>
        <v/>
      </c>
      <c r="D10" s="2" t="str">
        <f>IFERROR(VLOOKUP(Table157[[#This Row],[Name]], [1]!Table1[#Data],4, FALSE), "")</f>
        <v/>
      </c>
    </row>
    <row r="11" spans="1:4">
      <c r="A11" s="1"/>
      <c r="B11" s="2" t="str">
        <f>IFERROR(VLOOKUP(Table157[[#This Row],[Name]], [1]!Table1[#Data], 2, FALSE), "")</f>
        <v/>
      </c>
      <c r="C11" s="2" t="str">
        <f>IFERROR(VLOOKUP(Table157[[#This Row],[Name]], [1]!Table1[#Data], 3, FALSE), "")</f>
        <v/>
      </c>
      <c r="D11" s="2" t="str">
        <f>IFERROR(VLOOKUP(Table157[[#This Row],[Name]], [1]!Table1[#Data],4, FALSE), "")</f>
        <v/>
      </c>
    </row>
  </sheetData>
  <dataValidations count="1">
    <dataValidation type="list" allowBlank="1" showInputMessage="1" showErrorMessage="1" sqref="A2:A11" xr:uid="{A2608D35-9B9F-48BD-9B04-881B4CF93C2E}">
      <formula1>DamagesForList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B38C-5516-4713-8938-7FD95E82605E}">
  <dimension ref="A1:C11"/>
  <sheetViews>
    <sheetView workbookViewId="0">
      <selection activeCell="D4" sqref="D4"/>
    </sheetView>
  </sheetViews>
  <sheetFormatPr defaultRowHeight="15"/>
  <cols>
    <col min="1" max="1" width="21.7109375" customWidth="1"/>
    <col min="2" max="2" width="13.5703125" customWidth="1"/>
    <col min="3" max="3" width="11.2851562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/>
      <c r="B2" s="2" t="str">
        <f>IFERROR(VLOOKUP(Table1566[[#This Row],[Name]], [2]!Table1[#Data], 2, FALSE), "")</f>
        <v/>
      </c>
      <c r="C2" s="2" t="str">
        <f>IFERROR(VLOOKUP(Table1566[[#This Row],[Name]], [2]!Table1[#Data], 3, FALSE), "")</f>
        <v/>
      </c>
    </row>
    <row r="3" spans="1:3">
      <c r="A3" s="1"/>
      <c r="B3" s="2" t="str">
        <f>IFERROR(VLOOKUP(Table1566[[#This Row],[Name]], [2]!Table1[#Data], 2, FALSE), "")</f>
        <v/>
      </c>
      <c r="C3" s="2" t="str">
        <f>IFERROR(VLOOKUP(Table1566[[#This Row],[Name]], [2]!Table1[#Data], 3, FALSE), "")</f>
        <v/>
      </c>
    </row>
    <row r="4" spans="1:3">
      <c r="A4" s="1"/>
      <c r="B4" s="2" t="str">
        <f>IFERROR(VLOOKUP(Table1566[[#This Row],[Name]], [2]!Table1[#Data], 2, FALSE), "")</f>
        <v/>
      </c>
      <c r="C4" s="2" t="str">
        <f>IFERROR(VLOOKUP(Table1566[[#This Row],[Name]], [2]!Table1[#Data], 3, FALSE), "")</f>
        <v/>
      </c>
    </row>
    <row r="5" spans="1:3">
      <c r="A5" s="1"/>
      <c r="B5" s="2" t="str">
        <f>IFERROR(VLOOKUP(Table1566[[#This Row],[Name]], [2]!Table1[#Data], 2, FALSE), "")</f>
        <v/>
      </c>
      <c r="C5" s="2" t="str">
        <f>IFERROR(VLOOKUP(Table1566[[#This Row],[Name]], [2]!Table1[#Data], 3, FALSE), "")</f>
        <v/>
      </c>
    </row>
    <row r="6" spans="1:3">
      <c r="A6" s="1"/>
      <c r="B6" s="2" t="str">
        <f>IFERROR(VLOOKUP(Table1566[[#This Row],[Name]], [2]!Table1[#Data], 2, FALSE), "")</f>
        <v/>
      </c>
      <c r="C6" s="2" t="str">
        <f>IFERROR(VLOOKUP(Table1566[[#This Row],[Name]], [2]!Table1[#Data], 3, FALSE), "")</f>
        <v/>
      </c>
    </row>
    <row r="7" spans="1:3">
      <c r="A7" s="1"/>
      <c r="B7" s="2" t="str">
        <f>IFERROR(VLOOKUP(Table1566[[#This Row],[Name]], [2]!Table1[#Data], 2, FALSE), "")</f>
        <v/>
      </c>
      <c r="C7" s="2" t="str">
        <f>IFERROR(VLOOKUP(Table1566[[#This Row],[Name]], [2]!Table1[#Data], 3, FALSE), "")</f>
        <v/>
      </c>
    </row>
    <row r="8" spans="1:3">
      <c r="A8" s="1"/>
      <c r="B8" s="2" t="str">
        <f>IFERROR(VLOOKUP(Table1566[[#This Row],[Name]], [2]!Table1[#Data], 2, FALSE), "")</f>
        <v/>
      </c>
      <c r="C8" s="2" t="str">
        <f>IFERROR(VLOOKUP(Table1566[[#This Row],[Name]], [2]!Table1[#Data], 3, FALSE), "")</f>
        <v/>
      </c>
    </row>
    <row r="9" spans="1:3">
      <c r="A9" s="1"/>
      <c r="B9" s="2" t="str">
        <f>IFERROR(VLOOKUP(Table1566[[#This Row],[Name]], [2]!Table1[#Data], 2, FALSE), "")</f>
        <v/>
      </c>
      <c r="C9" s="2" t="str">
        <f>IFERROR(VLOOKUP(Table1566[[#This Row],[Name]], [2]!Table1[#Data], 3, FALSE), "")</f>
        <v/>
      </c>
    </row>
    <row r="10" spans="1:3">
      <c r="A10" s="1"/>
      <c r="B10" s="2" t="str">
        <f>IFERROR(VLOOKUP(Table1566[[#This Row],[Name]], [2]!Table1[#Data], 2, FALSE), "")</f>
        <v/>
      </c>
      <c r="C10" s="2" t="str">
        <f>IFERROR(VLOOKUP(Table1566[[#This Row],[Name]], [2]!Table1[#Data], 3, FALSE), "")</f>
        <v/>
      </c>
    </row>
    <row r="11" spans="1:3">
      <c r="A11" s="1"/>
      <c r="B11" s="2" t="str">
        <f>IFERROR(VLOOKUP(Table1566[[#This Row],[Name]], [2]!Table1[#Data], 2, FALSE), "")</f>
        <v/>
      </c>
      <c r="C11" s="2" t="str">
        <f>IFERROR(VLOOKUP(Table1566[[#This Row],[Name]], [2]!Table1[#Data], 3, FALSE), "")</f>
        <v/>
      </c>
    </row>
  </sheetData>
  <dataValidations count="1">
    <dataValidation type="list" allowBlank="1" showInputMessage="1" showErrorMessage="1" sqref="A2:A11" xr:uid="{4FFBF681-A259-4FD6-A4CA-DBCA96C22838}">
      <formula1>HealingsForList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DD1C-6D2E-4556-8C06-ABCDC7E65B05}">
  <dimension ref="A1:C11"/>
  <sheetViews>
    <sheetView workbookViewId="0">
      <selection activeCell="R31" sqref="R31"/>
    </sheetView>
  </sheetViews>
  <sheetFormatPr defaultRowHeight="15"/>
  <cols>
    <col min="1" max="1" width="23.42578125" customWidth="1"/>
    <col min="2" max="2" width="13.7109375" customWidth="1"/>
    <col min="3" max="3" width="11.28515625" customWidth="1"/>
  </cols>
  <sheetData>
    <row r="1" spans="1:3">
      <c r="A1" s="3" t="s">
        <v>0</v>
      </c>
      <c r="B1" s="4" t="s">
        <v>4</v>
      </c>
      <c r="C1" s="4" t="s">
        <v>3</v>
      </c>
    </row>
    <row r="2" spans="1:3">
      <c r="A2" s="1"/>
      <c r="B2" s="2" t="str">
        <f>IFERROR(VLOOKUP(Table85[[#This Row],[Name]], [3]!Table1[#Data], 2, FALSE), "")</f>
        <v/>
      </c>
      <c r="C2" s="2" t="str">
        <f>IFERROR(VLOOKUP(Table85[[#This Row],[Name]], [3]!Table1[#Data], 3, FALSE), "")</f>
        <v/>
      </c>
    </row>
    <row r="3" spans="1:3">
      <c r="A3" s="1"/>
      <c r="B3" s="2" t="str">
        <f>IFERROR(VLOOKUP(Table85[[#This Row],[Name]], [3]!Table1[#Data], 2, FALSE), "")</f>
        <v/>
      </c>
      <c r="C3" s="2" t="str">
        <f>IFERROR(VLOOKUP(Table85[[#This Row],[Name]], [3]!Table1[#Data], 3, FALSE), "")</f>
        <v/>
      </c>
    </row>
    <row r="4" spans="1:3">
      <c r="A4" s="1"/>
      <c r="B4" s="2" t="str">
        <f>IFERROR(VLOOKUP(Table85[[#This Row],[Name]], [3]!Table1[#Data], 2, FALSE), "")</f>
        <v/>
      </c>
      <c r="C4" s="2" t="str">
        <f>IFERROR(VLOOKUP(Table85[[#This Row],[Name]], [3]!Table1[#Data], 3, FALSE), "")</f>
        <v/>
      </c>
    </row>
    <row r="5" spans="1:3">
      <c r="A5" s="1"/>
      <c r="B5" s="2" t="str">
        <f>IFERROR(VLOOKUP(Table85[[#This Row],[Name]], [3]!Table1[#Data], 2, FALSE), "")</f>
        <v/>
      </c>
      <c r="C5" s="2" t="str">
        <f>IFERROR(VLOOKUP(Table85[[#This Row],[Name]], [3]!Table1[#Data], 3, FALSE), "")</f>
        <v/>
      </c>
    </row>
    <row r="6" spans="1:3">
      <c r="A6" s="1"/>
      <c r="B6" s="2" t="str">
        <f>IFERROR(VLOOKUP(Table85[[#This Row],[Name]], [3]!Table1[#Data], 2, FALSE), "")</f>
        <v/>
      </c>
      <c r="C6" s="2" t="str">
        <f>IFERROR(VLOOKUP(Table85[[#This Row],[Name]], [3]!Table1[#Data], 3, FALSE), "")</f>
        <v/>
      </c>
    </row>
    <row r="7" spans="1:3">
      <c r="A7" s="1"/>
      <c r="B7" s="2" t="str">
        <f>IFERROR(VLOOKUP(Table85[[#This Row],[Name]], [3]!Table1[#Data], 2, FALSE), "")</f>
        <v/>
      </c>
      <c r="C7" s="2" t="str">
        <f>IFERROR(VLOOKUP(Table85[[#This Row],[Name]], [3]!Table1[#Data], 3, FALSE), "")</f>
        <v/>
      </c>
    </row>
    <row r="8" spans="1:3">
      <c r="A8" s="1"/>
      <c r="B8" s="2" t="str">
        <f>IFERROR(VLOOKUP(Table85[[#This Row],[Name]], [3]!Table1[#Data], 2, FALSE), "")</f>
        <v/>
      </c>
      <c r="C8" s="2" t="str">
        <f>IFERROR(VLOOKUP(Table85[[#This Row],[Name]], [3]!Table1[#Data], 3, FALSE), "")</f>
        <v/>
      </c>
    </row>
    <row r="9" spans="1:3">
      <c r="A9" s="1"/>
      <c r="B9" s="2" t="str">
        <f>IFERROR(VLOOKUP(Table85[[#This Row],[Name]], [3]!Table1[#Data], 2, FALSE), "")</f>
        <v/>
      </c>
      <c r="C9" s="2" t="str">
        <f>IFERROR(VLOOKUP(Table85[[#This Row],[Name]], [3]!Table1[#Data], 3, FALSE), "")</f>
        <v/>
      </c>
    </row>
    <row r="10" spans="1:3">
      <c r="A10" s="1"/>
      <c r="B10" s="2" t="str">
        <f>IFERROR(VLOOKUP(Table85[[#This Row],[Name]], [3]!Table1[#Data], 2, FALSE), "")</f>
        <v/>
      </c>
      <c r="C10" s="2" t="str">
        <f>IFERROR(VLOOKUP(Table85[[#This Row],[Name]], [3]!Table1[#Data], 3, FALSE), "")</f>
        <v/>
      </c>
    </row>
    <row r="11" spans="1:3">
      <c r="A11" s="5"/>
      <c r="B11" s="6" t="str">
        <f>IFERROR(VLOOKUP(Table85[[#This Row],[Name]], [3]!Table1[#Data], 2, FALSE), "")</f>
        <v/>
      </c>
      <c r="C11" s="6" t="str">
        <f>IFERROR(VLOOKUP(Table85[[#This Row],[Name]], [3]!Table1[#Data], 3, FALSE), "")</f>
        <v/>
      </c>
    </row>
  </sheetData>
  <dataValidations count="1">
    <dataValidation type="list" allowBlank="1" showInputMessage="1" showErrorMessage="1" sqref="A2:A11" xr:uid="{A3C3C132-E8BF-4797-B9FE-307E65DCF620}">
      <formula1>TurnMovesForList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C36F-ED3E-4A6D-9515-E1205877F2DA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7116-EF4E-410D-B782-75E2B38E168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08073-3DE6-44C7-87E4-9B8193A5B0B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A65E-DC08-433F-98EE-E8DB798A2895}">
  <dimension ref="I8"/>
  <sheetViews>
    <sheetView tabSelected="1" workbookViewId="0">
      <selection activeCell="P13" sqref="P13"/>
    </sheetView>
  </sheetViews>
  <sheetFormatPr defaultRowHeight="15"/>
  <sheetData>
    <row r="8" spans="9:9" ht="19.5">
      <c r="I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42C42-C1FA-47B2-9100-47BE84176EC2}">
  <dimension ref="A1:D11"/>
  <sheetViews>
    <sheetView workbookViewId="0">
      <selection activeCell="D11" sqref="A1:D11"/>
    </sheetView>
  </sheetViews>
  <sheetFormatPr defaultRowHeight="15"/>
  <cols>
    <col min="1" max="1" width="21.140625" customWidth="1"/>
    <col min="2" max="2" width="14.85546875" customWidth="1"/>
    <col min="3" max="3" width="13.57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/>
      <c r="B2" s="2" t="str">
        <f>IFERROR(VLOOKUP(Table15[[#This Row],[Name]], [1]!Table1[#Data], 2, FALSE), "")</f>
        <v/>
      </c>
      <c r="C2" s="2" t="str">
        <f>IFERROR(VLOOKUP(Table15[[#This Row],[Name]], [1]!Table1[#Data], 3, FALSE), "")</f>
        <v/>
      </c>
      <c r="D2" s="2" t="str">
        <f>IFERROR(VLOOKUP(Table15[[#This Row],[Name]], [1]!Table1[#Data],4, FALSE), "")</f>
        <v/>
      </c>
    </row>
    <row r="3" spans="1:4">
      <c r="A3" s="1"/>
      <c r="B3" s="2" t="str">
        <f>IFERROR(VLOOKUP(Table15[[#This Row],[Name]], [1]!Table1[#Data], 2, FALSE), "")</f>
        <v/>
      </c>
      <c r="C3" s="2" t="str">
        <f>IFERROR(VLOOKUP(Table15[[#This Row],[Name]], [1]!Table1[#Data], 3, FALSE), "")</f>
        <v/>
      </c>
      <c r="D3" s="2" t="str">
        <f>IFERROR(VLOOKUP(Table15[[#This Row],[Name]], [1]!Table1[#Data],4, FALSE), "")</f>
        <v/>
      </c>
    </row>
    <row r="4" spans="1:4">
      <c r="A4" s="1"/>
      <c r="B4" s="2" t="str">
        <f>IFERROR(VLOOKUP(Table15[[#This Row],[Name]], [1]!Table1[#Data], 2, FALSE), "")</f>
        <v/>
      </c>
      <c r="C4" s="2" t="str">
        <f>IFERROR(VLOOKUP(Table15[[#This Row],[Name]], [1]!Table1[#Data], 3, FALSE), "")</f>
        <v/>
      </c>
      <c r="D4" s="2" t="str">
        <f>IFERROR(VLOOKUP(Table15[[#This Row],[Name]], [1]!Table1[#Data],4, FALSE), "")</f>
        <v/>
      </c>
    </row>
    <row r="5" spans="1:4">
      <c r="A5" s="1"/>
      <c r="B5" s="2" t="str">
        <f>IFERROR(VLOOKUP(Table15[[#This Row],[Name]], [1]!Table1[#Data], 2, FALSE), "")</f>
        <v/>
      </c>
      <c r="C5" s="2" t="str">
        <f>IFERROR(VLOOKUP(Table15[[#This Row],[Name]], [1]!Table1[#Data], 3, FALSE), "")</f>
        <v/>
      </c>
      <c r="D5" s="2" t="str">
        <f>IFERROR(VLOOKUP(Table15[[#This Row],[Name]], [1]!Table1[#Data],4, FALSE), "")</f>
        <v/>
      </c>
    </row>
    <row r="6" spans="1:4">
      <c r="A6" s="1"/>
      <c r="B6" s="2" t="str">
        <f>IFERROR(VLOOKUP(Table15[[#This Row],[Name]], [1]!Table1[#Data], 2, FALSE), "")</f>
        <v/>
      </c>
      <c r="C6" s="2" t="str">
        <f>IFERROR(VLOOKUP(Table15[[#This Row],[Name]], [1]!Table1[#Data], 3, FALSE), "")</f>
        <v/>
      </c>
      <c r="D6" s="2" t="str">
        <f>IFERROR(VLOOKUP(Table15[[#This Row],[Name]], [1]!Table1[#Data],4, FALSE), "")</f>
        <v/>
      </c>
    </row>
    <row r="7" spans="1:4">
      <c r="A7" s="1"/>
      <c r="B7" s="2" t="str">
        <f>IFERROR(VLOOKUP(Table15[[#This Row],[Name]], [1]!Table1[#Data], 2, FALSE), "")</f>
        <v/>
      </c>
      <c r="C7" s="2" t="str">
        <f>IFERROR(VLOOKUP(Table15[[#This Row],[Name]], [1]!Table1[#Data], 3, FALSE), "")</f>
        <v/>
      </c>
      <c r="D7" s="2" t="str">
        <f>IFERROR(VLOOKUP(Table15[[#This Row],[Name]], [1]!Table1[#Data],4, FALSE), "")</f>
        <v/>
      </c>
    </row>
    <row r="8" spans="1:4">
      <c r="A8" s="1"/>
      <c r="B8" s="2" t="str">
        <f>IFERROR(VLOOKUP(Table15[[#This Row],[Name]], [1]!Table1[#Data], 2, FALSE), "")</f>
        <v/>
      </c>
      <c r="C8" s="2" t="str">
        <f>IFERROR(VLOOKUP(Table15[[#This Row],[Name]], [1]!Table1[#Data], 3, FALSE), "")</f>
        <v/>
      </c>
      <c r="D8" s="2" t="str">
        <f>IFERROR(VLOOKUP(Table15[[#This Row],[Name]], [1]!Table1[#Data],4, FALSE), "")</f>
        <v/>
      </c>
    </row>
    <row r="9" spans="1:4">
      <c r="A9" s="1"/>
      <c r="B9" s="2" t="str">
        <f>IFERROR(VLOOKUP(Table15[[#This Row],[Name]], [1]!Table1[#Data], 2, FALSE), "")</f>
        <v/>
      </c>
      <c r="C9" s="2" t="str">
        <f>IFERROR(VLOOKUP(Table15[[#This Row],[Name]], [1]!Table1[#Data], 3, FALSE), "")</f>
        <v/>
      </c>
      <c r="D9" s="2" t="str">
        <f>IFERROR(VLOOKUP(Table15[[#This Row],[Name]], [1]!Table1[#Data],4, FALSE), "")</f>
        <v/>
      </c>
    </row>
    <row r="10" spans="1:4">
      <c r="A10" s="1"/>
      <c r="B10" s="2" t="str">
        <f>IFERROR(VLOOKUP(Table15[[#This Row],[Name]], [1]!Table1[#Data], 2, FALSE), "")</f>
        <v/>
      </c>
      <c r="C10" s="2" t="str">
        <f>IFERROR(VLOOKUP(Table15[[#This Row],[Name]], [1]!Table1[#Data], 3, FALSE), "")</f>
        <v/>
      </c>
      <c r="D10" s="2" t="str">
        <f>IFERROR(VLOOKUP(Table15[[#This Row],[Name]], [1]!Table1[#Data],4, FALSE), "")</f>
        <v/>
      </c>
    </row>
    <row r="11" spans="1:4">
      <c r="A11" s="1"/>
      <c r="B11" s="2" t="str">
        <f>IFERROR(VLOOKUP(Table15[[#This Row],[Name]], [1]!Table1[#Data], 2, FALSE), "")</f>
        <v/>
      </c>
      <c r="C11" s="2" t="str">
        <f>IFERROR(VLOOKUP(Table15[[#This Row],[Name]], [1]!Table1[#Data], 3, FALSE), "")</f>
        <v/>
      </c>
      <c r="D11" s="2" t="str">
        <f>IFERROR(VLOOKUP(Table15[[#This Row],[Name]], [1]!Table1[#Data],4, FALSE), "")</f>
        <v/>
      </c>
    </row>
  </sheetData>
  <dataValidations count="1">
    <dataValidation type="list" allowBlank="1" showInputMessage="1" showErrorMessage="1" sqref="A2:A11" xr:uid="{BA5DABA9-8989-4EAE-AE59-A5CB182CCFCA}">
      <formula1>DamagesForList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0C87-C104-4A20-A8DB-4E02E5C3C4CE}">
  <dimension ref="A1:C11"/>
  <sheetViews>
    <sheetView workbookViewId="0">
      <selection sqref="A1:C11"/>
    </sheetView>
  </sheetViews>
  <sheetFormatPr defaultRowHeight="15"/>
  <cols>
    <col min="1" max="1" width="24.7109375" customWidth="1"/>
    <col min="2" max="2" width="13.2851562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/>
      <c r="B2" s="2" t="str">
        <f>IFERROR(VLOOKUP(Table156[[#This Row],[Name]], [2]!Table1[#Data], 2, FALSE), "")</f>
        <v/>
      </c>
      <c r="C2" s="2" t="str">
        <f>IFERROR(VLOOKUP(Table156[[#This Row],[Name]], [2]!Table1[#Data], 3, FALSE), "")</f>
        <v/>
      </c>
    </row>
    <row r="3" spans="1:3">
      <c r="A3" s="1"/>
      <c r="B3" s="2" t="str">
        <f>IFERROR(VLOOKUP(Table156[[#This Row],[Name]], [2]!Table1[#Data], 2, FALSE), "")</f>
        <v/>
      </c>
      <c r="C3" s="2" t="str">
        <f>IFERROR(VLOOKUP(Table156[[#This Row],[Name]], [2]!Table1[#Data], 3, FALSE), "")</f>
        <v/>
      </c>
    </row>
    <row r="4" spans="1:3">
      <c r="A4" s="1"/>
      <c r="B4" s="2" t="str">
        <f>IFERROR(VLOOKUP(Table156[[#This Row],[Name]], [2]!Table1[#Data], 2, FALSE), "")</f>
        <v/>
      </c>
      <c r="C4" s="2" t="str">
        <f>IFERROR(VLOOKUP(Table156[[#This Row],[Name]], [2]!Table1[#Data], 3, FALSE), "")</f>
        <v/>
      </c>
    </row>
    <row r="5" spans="1:3">
      <c r="A5" s="1"/>
      <c r="B5" s="2" t="str">
        <f>IFERROR(VLOOKUP(Table156[[#This Row],[Name]], [2]!Table1[#Data], 2, FALSE), "")</f>
        <v/>
      </c>
      <c r="C5" s="2" t="str">
        <f>IFERROR(VLOOKUP(Table156[[#This Row],[Name]], [2]!Table1[#Data], 3, FALSE), "")</f>
        <v/>
      </c>
    </row>
    <row r="6" spans="1:3">
      <c r="A6" s="1"/>
      <c r="B6" s="2" t="str">
        <f>IFERROR(VLOOKUP(Table156[[#This Row],[Name]], [2]!Table1[#Data], 2, FALSE), "")</f>
        <v/>
      </c>
      <c r="C6" s="2" t="str">
        <f>IFERROR(VLOOKUP(Table156[[#This Row],[Name]], [2]!Table1[#Data], 3, FALSE), "")</f>
        <v/>
      </c>
    </row>
    <row r="7" spans="1:3">
      <c r="A7" s="1"/>
      <c r="B7" s="2" t="str">
        <f>IFERROR(VLOOKUP(Table156[[#This Row],[Name]], [2]!Table1[#Data], 2, FALSE), "")</f>
        <v/>
      </c>
      <c r="C7" s="2" t="str">
        <f>IFERROR(VLOOKUP(Table156[[#This Row],[Name]], [2]!Table1[#Data], 3, FALSE), "")</f>
        <v/>
      </c>
    </row>
    <row r="8" spans="1:3">
      <c r="A8" s="1"/>
      <c r="B8" s="2" t="str">
        <f>IFERROR(VLOOKUP(Table156[[#This Row],[Name]], [2]!Table1[#Data], 2, FALSE), "")</f>
        <v/>
      </c>
      <c r="C8" s="2" t="str">
        <f>IFERROR(VLOOKUP(Table156[[#This Row],[Name]], [2]!Table1[#Data], 3, FALSE), "")</f>
        <v/>
      </c>
    </row>
    <row r="9" spans="1:3">
      <c r="A9" s="1"/>
      <c r="B9" s="2" t="str">
        <f>IFERROR(VLOOKUP(Table156[[#This Row],[Name]], [2]!Table1[#Data], 2, FALSE), "")</f>
        <v/>
      </c>
      <c r="C9" s="2" t="str">
        <f>IFERROR(VLOOKUP(Table156[[#This Row],[Name]], [2]!Table1[#Data], 3, FALSE), "")</f>
        <v/>
      </c>
    </row>
    <row r="10" spans="1:3">
      <c r="A10" s="1"/>
      <c r="B10" s="2" t="str">
        <f>IFERROR(VLOOKUP(Table156[[#This Row],[Name]], [2]!Table1[#Data], 2, FALSE), "")</f>
        <v/>
      </c>
      <c r="C10" s="2" t="str">
        <f>IFERROR(VLOOKUP(Table156[[#This Row],[Name]], [2]!Table1[#Data], 3, FALSE), "")</f>
        <v/>
      </c>
    </row>
    <row r="11" spans="1:3">
      <c r="A11" s="1"/>
      <c r="B11" s="2" t="str">
        <f>IFERROR(VLOOKUP(Table156[[#This Row],[Name]], [2]!Table1[#Data], 2, FALSE), "")</f>
        <v/>
      </c>
      <c r="C11" s="2" t="str">
        <f>IFERROR(VLOOKUP(Table156[[#This Row],[Name]], [2]!Table1[#Data], 3, FALSE), "")</f>
        <v/>
      </c>
    </row>
  </sheetData>
  <dataValidations count="1">
    <dataValidation type="list" allowBlank="1" showInputMessage="1" showErrorMessage="1" sqref="A2:A11" xr:uid="{279A4F65-D299-4775-944F-85B67FC31D3D}">
      <formula1>HealingsForList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8CFC-F326-4D35-932B-D8EF93A3A043}">
  <dimension ref="A1:C11"/>
  <sheetViews>
    <sheetView workbookViewId="0">
      <selection sqref="A1:C11"/>
    </sheetView>
  </sheetViews>
  <sheetFormatPr defaultRowHeight="15"/>
  <cols>
    <col min="1" max="1" width="22.85546875" customWidth="1"/>
    <col min="2" max="2" width="13.42578125" customWidth="1"/>
  </cols>
  <sheetData>
    <row r="1" spans="1:3">
      <c r="A1" s="3" t="s">
        <v>0</v>
      </c>
      <c r="B1" s="4" t="s">
        <v>4</v>
      </c>
      <c r="C1" s="4" t="s">
        <v>3</v>
      </c>
    </row>
    <row r="2" spans="1:3">
      <c r="A2" s="1"/>
      <c r="B2" s="2" t="str">
        <f>IFERROR(VLOOKUP(Table8[[#This Row],[Name]], [3]!Table1[#Data], 2, FALSE), "")</f>
        <v/>
      </c>
      <c r="C2" s="2" t="str">
        <f>IFERROR(VLOOKUP(Table8[[#This Row],[Name]], [3]!Table1[#Data], 3, FALSE), "")</f>
        <v/>
      </c>
    </row>
    <row r="3" spans="1:3">
      <c r="A3" s="1"/>
      <c r="B3" s="2" t="str">
        <f>IFERROR(VLOOKUP(Table8[[#This Row],[Name]], [3]!Table1[#Data], 2, FALSE), "")</f>
        <v/>
      </c>
      <c r="C3" s="2" t="str">
        <f>IFERROR(VLOOKUP(Table8[[#This Row],[Name]], [3]!Table1[#Data], 3, FALSE), "")</f>
        <v/>
      </c>
    </row>
    <row r="4" spans="1:3">
      <c r="A4" s="1"/>
      <c r="B4" s="2" t="str">
        <f>IFERROR(VLOOKUP(Table8[[#This Row],[Name]], [3]!Table1[#Data], 2, FALSE), "")</f>
        <v/>
      </c>
      <c r="C4" s="2" t="str">
        <f>IFERROR(VLOOKUP(Table8[[#This Row],[Name]], [3]!Table1[#Data], 3, FALSE), "")</f>
        <v/>
      </c>
    </row>
    <row r="5" spans="1:3">
      <c r="A5" s="1"/>
      <c r="B5" s="2" t="str">
        <f>IFERROR(VLOOKUP(Table8[[#This Row],[Name]], [3]!Table1[#Data], 2, FALSE), "")</f>
        <v/>
      </c>
      <c r="C5" s="2" t="str">
        <f>IFERROR(VLOOKUP(Table8[[#This Row],[Name]], [3]!Table1[#Data], 3, FALSE), "")</f>
        <v/>
      </c>
    </row>
    <row r="6" spans="1:3">
      <c r="A6" s="1"/>
      <c r="B6" s="2" t="str">
        <f>IFERROR(VLOOKUP(Table8[[#This Row],[Name]], [3]!Table1[#Data], 2, FALSE), "")</f>
        <v/>
      </c>
      <c r="C6" s="2" t="str">
        <f>IFERROR(VLOOKUP(Table8[[#This Row],[Name]], [3]!Table1[#Data], 3, FALSE), "")</f>
        <v/>
      </c>
    </row>
    <row r="7" spans="1:3">
      <c r="A7" s="1"/>
      <c r="B7" s="2" t="str">
        <f>IFERROR(VLOOKUP(Table8[[#This Row],[Name]], [3]!Table1[#Data], 2, FALSE), "")</f>
        <v/>
      </c>
      <c r="C7" s="2" t="str">
        <f>IFERROR(VLOOKUP(Table8[[#This Row],[Name]], [3]!Table1[#Data], 3, FALSE), "")</f>
        <v/>
      </c>
    </row>
    <row r="8" spans="1:3">
      <c r="A8" s="1"/>
      <c r="B8" s="2" t="str">
        <f>IFERROR(VLOOKUP(Table8[[#This Row],[Name]], [3]!Table1[#Data], 2, FALSE), "")</f>
        <v/>
      </c>
      <c r="C8" s="2" t="str">
        <f>IFERROR(VLOOKUP(Table8[[#This Row],[Name]], [3]!Table1[#Data], 3, FALSE), "")</f>
        <v/>
      </c>
    </row>
    <row r="9" spans="1:3">
      <c r="A9" s="1"/>
      <c r="B9" s="2" t="str">
        <f>IFERROR(VLOOKUP(Table8[[#This Row],[Name]], [3]!Table1[#Data], 2, FALSE), "")</f>
        <v/>
      </c>
      <c r="C9" s="2" t="str">
        <f>IFERROR(VLOOKUP(Table8[[#This Row],[Name]], [3]!Table1[#Data], 3, FALSE), "")</f>
        <v/>
      </c>
    </row>
    <row r="10" spans="1:3">
      <c r="A10" s="1"/>
      <c r="B10" s="2" t="str">
        <f>IFERROR(VLOOKUP(Table8[[#This Row],[Name]], [3]!Table1[#Data], 2, FALSE), "")</f>
        <v/>
      </c>
      <c r="C10" s="2" t="str">
        <f>IFERROR(VLOOKUP(Table8[[#This Row],[Name]], [3]!Table1[#Data], 3, FALSE), "")</f>
        <v/>
      </c>
    </row>
    <row r="11" spans="1:3">
      <c r="A11" s="5"/>
      <c r="B11" s="6" t="str">
        <f>IFERROR(VLOOKUP(Table8[[#This Row],[Name]], [3]!Table1[#Data], 2, FALSE), "")</f>
        <v/>
      </c>
      <c r="C11" s="6" t="str">
        <f>IFERROR(VLOOKUP(Table8[[#This Row],[Name]], [3]!Table1[#Data], 3, FALSE), "")</f>
        <v/>
      </c>
    </row>
  </sheetData>
  <dataValidations count="1">
    <dataValidation type="list" allowBlank="1" showInputMessage="1" showErrorMessage="1" sqref="A2:A11" xr:uid="{BD229B07-094B-4DF9-9F08-7E50288E7A75}">
      <formula1>TurnMovesForList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E0B9-BCED-4261-A9BD-CFB1C457E103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Settings</vt:lpstr>
      <vt:lpstr>ClassRestrictions</vt:lpstr>
      <vt:lpstr>School</vt:lpstr>
      <vt:lpstr>Prerequisites</vt:lpstr>
      <vt:lpstr>TargetStatusEffects</vt:lpstr>
      <vt:lpstr>TargetDamages</vt:lpstr>
      <vt:lpstr>TargetHealings</vt:lpstr>
      <vt:lpstr>TargetMoves</vt:lpstr>
      <vt:lpstr>SelfStatusEffects</vt:lpstr>
      <vt:lpstr>SelfDamages</vt:lpstr>
      <vt:lpstr>SelfHealings</vt:lpstr>
      <vt:lpstr>SelfMoves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Giddings</dc:creator>
  <cp:lastModifiedBy>James Giddings</cp:lastModifiedBy>
  <dcterms:created xsi:type="dcterms:W3CDTF">2023-03-12T13:51:14Z</dcterms:created>
  <dcterms:modified xsi:type="dcterms:W3CDTF">2023-03-15T09:12:05Z</dcterms:modified>
</cp:coreProperties>
</file>