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wn\Documents\Shawn Gilchrist\Documents\SGCS Inc\IFPMA IVS survey update\Draft manuscript 2015\submission\"/>
    </mc:Choice>
  </mc:AlternateContent>
  <bookViews>
    <workbookView xWindow="0" yWindow="90" windowWidth="15300" windowHeight="5280"/>
  </bookViews>
  <sheets>
    <sheet name="Figure 7 change in low distribu" sheetId="14" r:id="rId1"/>
    <sheet name="Data for Fig 7 change in low di" sheetId="5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F168" i="5" l="1"/>
  <c r="D168" i="5"/>
  <c r="E168" i="5" s="1"/>
  <c r="F167" i="5"/>
  <c r="E167" i="5"/>
  <c r="D167" i="5"/>
  <c r="F166" i="5"/>
  <c r="E166" i="5"/>
  <c r="D166" i="5"/>
  <c r="F165" i="5"/>
  <c r="D165" i="5"/>
  <c r="E165" i="5" s="1"/>
  <c r="F164" i="5"/>
  <c r="D164" i="5"/>
  <c r="E164" i="5" s="1"/>
  <c r="F163" i="5"/>
  <c r="E163" i="5"/>
  <c r="D163" i="5"/>
  <c r="F162" i="5"/>
  <c r="E162" i="5"/>
  <c r="D162" i="5"/>
  <c r="F161" i="5"/>
  <c r="D161" i="5"/>
  <c r="E161" i="5" s="1"/>
  <c r="F160" i="5"/>
  <c r="D160" i="5"/>
  <c r="E160" i="5" s="1"/>
  <c r="F159" i="5"/>
  <c r="E159" i="5"/>
  <c r="D159" i="5"/>
  <c r="F158" i="5"/>
  <c r="E158" i="5"/>
  <c r="D158" i="5"/>
  <c r="F157" i="5"/>
  <c r="D157" i="5"/>
  <c r="E157" i="5" s="1"/>
  <c r="F156" i="5"/>
  <c r="D156" i="5"/>
  <c r="E156" i="5" s="1"/>
  <c r="F155" i="5"/>
  <c r="E155" i="5"/>
  <c r="D155" i="5"/>
  <c r="F154" i="5"/>
  <c r="E154" i="5"/>
  <c r="D154" i="5"/>
  <c r="F153" i="5"/>
  <c r="D153" i="5"/>
  <c r="E153" i="5" s="1"/>
  <c r="F152" i="5"/>
  <c r="D152" i="5"/>
  <c r="E152" i="5" s="1"/>
  <c r="F151" i="5"/>
  <c r="E151" i="5"/>
  <c r="D151" i="5"/>
  <c r="F150" i="5"/>
  <c r="E150" i="5"/>
  <c r="D150" i="5"/>
  <c r="F149" i="5"/>
  <c r="D149" i="5"/>
  <c r="E149" i="5" s="1"/>
  <c r="F148" i="5"/>
  <c r="D148" i="5"/>
  <c r="E148" i="5" s="1"/>
  <c r="F147" i="5"/>
  <c r="E147" i="5"/>
  <c r="D147" i="5"/>
  <c r="F146" i="5"/>
  <c r="E146" i="5"/>
  <c r="D146" i="5"/>
  <c r="F145" i="5"/>
  <c r="D145" i="5"/>
  <c r="E145" i="5" s="1"/>
  <c r="F144" i="5"/>
  <c r="D144" i="5"/>
  <c r="E144" i="5" s="1"/>
  <c r="F143" i="5"/>
  <c r="E143" i="5"/>
  <c r="D143" i="5"/>
  <c r="F142" i="5"/>
  <c r="E142" i="5"/>
  <c r="D142" i="5"/>
  <c r="F141" i="5"/>
  <c r="D141" i="5"/>
  <c r="E141" i="5" s="1"/>
  <c r="F140" i="5"/>
  <c r="D140" i="5"/>
  <c r="E140" i="5" s="1"/>
  <c r="F139" i="5"/>
  <c r="E139" i="5"/>
  <c r="D139" i="5"/>
  <c r="F138" i="5"/>
  <c r="E138" i="5"/>
  <c r="D138" i="5"/>
  <c r="F137" i="5"/>
  <c r="D137" i="5"/>
  <c r="E137" i="5" s="1"/>
  <c r="F136" i="5"/>
  <c r="D136" i="5"/>
  <c r="E136" i="5" s="1"/>
  <c r="F135" i="5"/>
  <c r="E135" i="5"/>
  <c r="D135" i="5"/>
  <c r="F134" i="5"/>
  <c r="E134" i="5"/>
  <c r="D134" i="5"/>
  <c r="F133" i="5"/>
  <c r="D133" i="5"/>
  <c r="E133" i="5" s="1"/>
  <c r="F132" i="5"/>
  <c r="D132" i="5"/>
  <c r="E132" i="5" s="1"/>
  <c r="F131" i="5"/>
  <c r="E131" i="5"/>
  <c r="D131" i="5"/>
  <c r="F130" i="5"/>
  <c r="E130" i="5"/>
  <c r="D130" i="5"/>
  <c r="F129" i="5"/>
  <c r="D129" i="5"/>
  <c r="E129" i="5" s="1"/>
  <c r="F128" i="5"/>
  <c r="D128" i="5"/>
  <c r="E128" i="5" s="1"/>
  <c r="F127" i="5"/>
  <c r="E127" i="5"/>
  <c r="D127" i="5"/>
  <c r="F126" i="5"/>
  <c r="E126" i="5"/>
  <c r="D126" i="5"/>
  <c r="F125" i="5"/>
  <c r="D125" i="5"/>
  <c r="E125" i="5" s="1"/>
  <c r="F124" i="5"/>
  <c r="D124" i="5"/>
  <c r="E124" i="5" s="1"/>
  <c r="F123" i="5"/>
  <c r="E123" i="5"/>
  <c r="D123" i="5"/>
  <c r="F122" i="5"/>
  <c r="E122" i="5"/>
  <c r="D122" i="5"/>
  <c r="F121" i="5"/>
  <c r="D121" i="5"/>
  <c r="E121" i="5" s="1"/>
  <c r="F120" i="5"/>
  <c r="D120" i="5"/>
  <c r="E120" i="5" s="1"/>
  <c r="F119" i="5"/>
  <c r="E119" i="5"/>
  <c r="D119" i="5"/>
  <c r="F118" i="5"/>
  <c r="E118" i="5"/>
  <c r="D118" i="5"/>
  <c r="F117" i="5"/>
  <c r="D117" i="5"/>
  <c r="E117" i="5" s="1"/>
  <c r="F116" i="5"/>
  <c r="D116" i="5"/>
  <c r="E116" i="5" s="1"/>
  <c r="F115" i="5"/>
  <c r="E115" i="5"/>
  <c r="D115" i="5"/>
  <c r="F114" i="5"/>
  <c r="E114" i="5"/>
  <c r="D114" i="5"/>
  <c r="F113" i="5"/>
  <c r="D113" i="5"/>
  <c r="E113" i="5" s="1"/>
  <c r="F112" i="5"/>
  <c r="D112" i="5"/>
  <c r="E112" i="5" s="1"/>
  <c r="F111" i="5"/>
  <c r="E111" i="5"/>
  <c r="D111" i="5"/>
  <c r="F110" i="5"/>
  <c r="E110" i="5"/>
  <c r="D110" i="5"/>
  <c r="F109" i="5"/>
  <c r="D109" i="5"/>
  <c r="E109" i="5" s="1"/>
  <c r="F108" i="5"/>
  <c r="D108" i="5"/>
  <c r="E108" i="5" s="1"/>
  <c r="F107" i="5"/>
  <c r="E107" i="5"/>
  <c r="D107" i="5"/>
  <c r="F106" i="5"/>
  <c r="E106" i="5"/>
  <c r="D106" i="5"/>
  <c r="F105" i="5"/>
  <c r="D105" i="5"/>
  <c r="E105" i="5" s="1"/>
  <c r="F104" i="5"/>
  <c r="D104" i="5"/>
  <c r="E104" i="5" s="1"/>
  <c r="F103" i="5"/>
  <c r="E103" i="5"/>
  <c r="D103" i="5"/>
  <c r="F102" i="5"/>
  <c r="E102" i="5"/>
  <c r="D102" i="5"/>
  <c r="F101" i="5"/>
  <c r="D101" i="5"/>
  <c r="E101" i="5" s="1"/>
  <c r="F100" i="5"/>
  <c r="D100" i="5"/>
  <c r="E100" i="5" s="1"/>
  <c r="F99" i="5"/>
  <c r="E99" i="5"/>
  <c r="D99" i="5"/>
  <c r="F98" i="5"/>
  <c r="E98" i="5"/>
  <c r="D98" i="5"/>
  <c r="F97" i="5"/>
  <c r="D97" i="5"/>
  <c r="E97" i="5" s="1"/>
  <c r="F96" i="5"/>
  <c r="D96" i="5"/>
  <c r="E96" i="5" s="1"/>
  <c r="F95" i="5"/>
  <c r="E95" i="5"/>
  <c r="D95" i="5"/>
  <c r="F94" i="5"/>
  <c r="E94" i="5"/>
  <c r="D94" i="5"/>
  <c r="F93" i="5"/>
  <c r="D93" i="5"/>
  <c r="E93" i="5" s="1"/>
  <c r="F92" i="5"/>
  <c r="D92" i="5"/>
  <c r="E92" i="5" s="1"/>
  <c r="F91" i="5"/>
  <c r="E91" i="5"/>
  <c r="D91" i="5"/>
  <c r="F90" i="5"/>
  <c r="E90" i="5"/>
  <c r="D90" i="5"/>
  <c r="F89" i="5"/>
  <c r="D89" i="5"/>
  <c r="E89" i="5" s="1"/>
  <c r="F88" i="5"/>
  <c r="D88" i="5"/>
  <c r="E88" i="5" s="1"/>
  <c r="F87" i="5"/>
  <c r="E87" i="5"/>
  <c r="D87" i="5"/>
  <c r="F86" i="5"/>
  <c r="E86" i="5"/>
  <c r="D86" i="5"/>
  <c r="F85" i="5"/>
  <c r="D85" i="5"/>
  <c r="E85" i="5" s="1"/>
  <c r="F84" i="5"/>
  <c r="D84" i="5"/>
  <c r="E84" i="5" s="1"/>
  <c r="F83" i="5"/>
  <c r="E83" i="5"/>
  <c r="D83" i="5"/>
  <c r="F82" i="5"/>
  <c r="E82" i="5"/>
  <c r="D82" i="5"/>
  <c r="F81" i="5"/>
  <c r="D81" i="5"/>
  <c r="E81" i="5" s="1"/>
  <c r="F80" i="5"/>
  <c r="D80" i="5"/>
  <c r="E80" i="5" s="1"/>
  <c r="F79" i="5"/>
  <c r="E79" i="5"/>
  <c r="D79" i="5"/>
  <c r="F78" i="5"/>
  <c r="E78" i="5"/>
  <c r="D78" i="5"/>
  <c r="F77" i="5"/>
  <c r="D77" i="5"/>
  <c r="E77" i="5" s="1"/>
  <c r="F76" i="5"/>
  <c r="D76" i="5"/>
  <c r="E76" i="5" s="1"/>
  <c r="F75" i="5"/>
  <c r="E75" i="5"/>
  <c r="D75" i="5"/>
  <c r="F74" i="5"/>
  <c r="E74" i="5"/>
  <c r="D74" i="5"/>
  <c r="F73" i="5"/>
  <c r="D73" i="5"/>
  <c r="E73" i="5" s="1"/>
  <c r="F72" i="5"/>
  <c r="D72" i="5"/>
  <c r="E72" i="5" s="1"/>
  <c r="F71" i="5"/>
  <c r="E71" i="5"/>
  <c r="D71" i="5"/>
  <c r="F70" i="5"/>
  <c r="E70" i="5"/>
  <c r="D70" i="5"/>
  <c r="F69" i="5"/>
  <c r="D69" i="5"/>
  <c r="E69" i="5" s="1"/>
  <c r="F68" i="5"/>
  <c r="D68" i="5"/>
  <c r="E68" i="5" s="1"/>
  <c r="F67" i="5"/>
  <c r="E67" i="5"/>
  <c r="D67" i="5"/>
  <c r="F66" i="5"/>
  <c r="E66" i="5"/>
  <c r="D66" i="5"/>
  <c r="F65" i="5"/>
  <c r="D65" i="5"/>
  <c r="E65" i="5" s="1"/>
  <c r="F64" i="5"/>
  <c r="D64" i="5"/>
  <c r="E64" i="5" s="1"/>
  <c r="F63" i="5"/>
  <c r="E63" i="5"/>
  <c r="D63" i="5"/>
  <c r="F62" i="5"/>
  <c r="E62" i="5"/>
  <c r="D62" i="5"/>
  <c r="F61" i="5"/>
  <c r="D61" i="5"/>
  <c r="E61" i="5" s="1"/>
  <c r="F60" i="5"/>
  <c r="D60" i="5"/>
  <c r="E60" i="5" s="1"/>
  <c r="F59" i="5"/>
  <c r="E59" i="5"/>
  <c r="D59" i="5"/>
  <c r="F58" i="5"/>
  <c r="E58" i="5"/>
  <c r="D58" i="5"/>
  <c r="F57" i="5"/>
  <c r="D57" i="5"/>
  <c r="E57" i="5" s="1"/>
  <c r="F56" i="5"/>
  <c r="D56" i="5"/>
  <c r="E56" i="5" s="1"/>
  <c r="F55" i="5"/>
  <c r="E55" i="5"/>
  <c r="D55" i="5"/>
  <c r="F54" i="5"/>
  <c r="E54" i="5"/>
  <c r="D54" i="5"/>
  <c r="F53" i="5"/>
  <c r="D53" i="5"/>
  <c r="E53" i="5" s="1"/>
  <c r="F52" i="5"/>
  <c r="D52" i="5"/>
  <c r="E52" i="5" s="1"/>
  <c r="F51" i="5"/>
  <c r="E51" i="5"/>
  <c r="D51" i="5"/>
  <c r="F50" i="5"/>
  <c r="E50" i="5"/>
  <c r="D50" i="5"/>
  <c r="F49" i="5"/>
  <c r="D49" i="5"/>
  <c r="E49" i="5" s="1"/>
  <c r="F48" i="5"/>
  <c r="D48" i="5"/>
  <c r="E48" i="5" s="1"/>
  <c r="F47" i="5"/>
  <c r="E47" i="5"/>
  <c r="D47" i="5"/>
  <c r="F46" i="5"/>
  <c r="E46" i="5"/>
  <c r="D46" i="5"/>
  <c r="F45" i="5"/>
  <c r="D45" i="5"/>
  <c r="E45" i="5" s="1"/>
  <c r="F44" i="5"/>
  <c r="D44" i="5"/>
  <c r="E44" i="5" s="1"/>
  <c r="F43" i="5"/>
  <c r="E43" i="5"/>
  <c r="D43" i="5"/>
  <c r="F42" i="5"/>
  <c r="E42" i="5"/>
  <c r="D42" i="5"/>
  <c r="F41" i="5"/>
  <c r="D41" i="5"/>
  <c r="E41" i="5" s="1"/>
  <c r="F40" i="5"/>
  <c r="D40" i="5"/>
  <c r="E40" i="5" s="1"/>
  <c r="F39" i="5"/>
  <c r="E39" i="5"/>
  <c r="D39" i="5"/>
  <c r="F38" i="5"/>
  <c r="E38" i="5"/>
  <c r="D38" i="5"/>
  <c r="F37" i="5"/>
  <c r="D37" i="5"/>
  <c r="E37" i="5" s="1"/>
  <c r="F36" i="5"/>
  <c r="D36" i="5"/>
  <c r="E36" i="5" s="1"/>
  <c r="F35" i="5"/>
  <c r="E35" i="5"/>
  <c r="D35" i="5"/>
  <c r="F34" i="5"/>
  <c r="E34" i="5"/>
  <c r="D34" i="5"/>
  <c r="F33" i="5"/>
  <c r="D33" i="5"/>
  <c r="E33" i="5" s="1"/>
  <c r="F32" i="5"/>
  <c r="D32" i="5"/>
  <c r="E32" i="5" s="1"/>
  <c r="F31" i="5"/>
  <c r="E31" i="5"/>
  <c r="D31" i="5"/>
  <c r="F30" i="5"/>
  <c r="E30" i="5"/>
  <c r="D30" i="5"/>
  <c r="F29" i="5"/>
  <c r="D29" i="5"/>
  <c r="E29" i="5" s="1"/>
  <c r="F28" i="5"/>
  <c r="D28" i="5"/>
  <c r="E28" i="5" s="1"/>
  <c r="F27" i="5"/>
  <c r="E27" i="5"/>
  <c r="D27" i="5"/>
  <c r="F26" i="5"/>
  <c r="E26" i="5"/>
  <c r="D26" i="5"/>
  <c r="F25" i="5"/>
  <c r="D25" i="5"/>
  <c r="E25" i="5" s="1"/>
  <c r="F24" i="5"/>
  <c r="D24" i="5"/>
  <c r="E24" i="5" s="1"/>
  <c r="F23" i="5"/>
  <c r="E23" i="5"/>
  <c r="D23" i="5"/>
  <c r="F22" i="5"/>
  <c r="E22" i="5"/>
  <c r="D22" i="5"/>
  <c r="F21" i="5"/>
  <c r="D21" i="5"/>
  <c r="E21" i="5" s="1"/>
  <c r="F20" i="5"/>
  <c r="D20" i="5"/>
  <c r="E20" i="5" s="1"/>
  <c r="F19" i="5"/>
  <c r="E19" i="5"/>
  <c r="D19" i="5"/>
  <c r="F18" i="5"/>
  <c r="E18" i="5"/>
  <c r="D18" i="5"/>
  <c r="F17" i="5"/>
  <c r="D17" i="5"/>
  <c r="E17" i="5" s="1"/>
  <c r="F16" i="5"/>
  <c r="D16" i="5"/>
  <c r="E16" i="5" s="1"/>
  <c r="F15" i="5"/>
  <c r="E15" i="5"/>
  <c r="D15" i="5"/>
  <c r="F14" i="5"/>
  <c r="E14" i="5"/>
  <c r="D14" i="5"/>
  <c r="F13" i="5"/>
  <c r="D13" i="5"/>
  <c r="E13" i="5" s="1"/>
  <c r="F12" i="5"/>
  <c r="D12" i="5"/>
  <c r="E12" i="5" s="1"/>
  <c r="F11" i="5"/>
  <c r="E11" i="5"/>
  <c r="D11" i="5"/>
  <c r="F10" i="5"/>
  <c r="E10" i="5"/>
  <c r="D10" i="5"/>
  <c r="F9" i="5"/>
  <c r="D9" i="5"/>
  <c r="E9" i="5" s="1"/>
  <c r="F8" i="5"/>
  <c r="D8" i="5"/>
  <c r="E8" i="5" s="1"/>
  <c r="F7" i="5"/>
  <c r="E7" i="5"/>
  <c r="D7" i="5"/>
  <c r="F6" i="5"/>
  <c r="E6" i="5"/>
  <c r="D6" i="5"/>
  <c r="F5" i="5"/>
  <c r="D5" i="5"/>
  <c r="E5" i="5" s="1"/>
  <c r="F4" i="5"/>
  <c r="D4" i="5"/>
  <c r="E4" i="5" s="1"/>
  <c r="F3" i="5"/>
  <c r="E3" i="5"/>
  <c r="D3" i="5"/>
  <c r="M156" i="5" l="1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</calcChain>
</file>

<file path=xl/sharedStrings.xml><?xml version="1.0" encoding="utf-8"?>
<sst xmlns="http://schemas.openxmlformats.org/spreadsheetml/2006/main" count="172" uniqueCount="172">
  <si>
    <t>Haiti</t>
  </si>
  <si>
    <t>Jamaica</t>
  </si>
  <si>
    <t>Antigua &amp; Barbuda</t>
  </si>
  <si>
    <t>Guatemala</t>
  </si>
  <si>
    <t>Guyana</t>
  </si>
  <si>
    <t>St. Lucia</t>
  </si>
  <si>
    <t>Suriname</t>
  </si>
  <si>
    <t>Nicaragua</t>
  </si>
  <si>
    <t>Trinidad &amp; Tobago</t>
  </si>
  <si>
    <t>Dominican Republic</t>
  </si>
  <si>
    <t>Grenada</t>
  </si>
  <si>
    <t>Costa Rica</t>
  </si>
  <si>
    <t>Barbados</t>
  </si>
  <si>
    <t>Cuba</t>
  </si>
  <si>
    <t>Bahamas</t>
  </si>
  <si>
    <t>Dominica</t>
  </si>
  <si>
    <t>Bolivia</t>
  </si>
  <si>
    <t>Honduras</t>
  </si>
  <si>
    <t>Colombia</t>
  </si>
  <si>
    <t>Peru</t>
  </si>
  <si>
    <t>Uruguay</t>
  </si>
  <si>
    <t>Paraguay</t>
  </si>
  <si>
    <t>El Salvador</t>
  </si>
  <si>
    <t>Brazil</t>
  </si>
  <si>
    <t>Ecuador</t>
  </si>
  <si>
    <t>Panama</t>
  </si>
  <si>
    <t>Argentina</t>
  </si>
  <si>
    <t>Turkmenistan</t>
  </si>
  <si>
    <t>Georgia</t>
  </si>
  <si>
    <t>Azerbaijan</t>
  </si>
  <si>
    <t>Republic of Moldova</t>
  </si>
  <si>
    <t>Uzbekistan</t>
  </si>
  <si>
    <t>Armenia</t>
  </si>
  <si>
    <t>Ukraine</t>
  </si>
  <si>
    <t>Romania</t>
  </si>
  <si>
    <t>Latvia</t>
  </si>
  <si>
    <t>Russian Federation</t>
  </si>
  <si>
    <t>Hungary</t>
  </si>
  <si>
    <t>Albania</t>
  </si>
  <si>
    <t>Belarus</t>
  </si>
  <si>
    <t>Bulgaria</t>
  </si>
  <si>
    <t>Turkey</t>
  </si>
  <si>
    <t>Montenegro</t>
  </si>
  <si>
    <t>Estonia</t>
  </si>
  <si>
    <t>Poland</t>
  </si>
  <si>
    <t>Lithuania</t>
  </si>
  <si>
    <t>Serbia</t>
  </si>
  <si>
    <t>Kazakhstan</t>
  </si>
  <si>
    <t>Czech Republic</t>
  </si>
  <si>
    <t>Slovenia</t>
  </si>
  <si>
    <t>Cyprus</t>
  </si>
  <si>
    <t>Slovakia</t>
  </si>
  <si>
    <t>Norway</t>
  </si>
  <si>
    <t>Croatia</t>
  </si>
  <si>
    <t>Israel</t>
  </si>
  <si>
    <t>Cambodia</t>
  </si>
  <si>
    <t>Mongolia</t>
  </si>
  <si>
    <t>Viet Nam</t>
  </si>
  <si>
    <t>Malaysia</t>
  </si>
  <si>
    <t>China</t>
  </si>
  <si>
    <t>Philippines</t>
  </si>
  <si>
    <t>Brunei Darussalam</t>
  </si>
  <si>
    <t>Singapore</t>
  </si>
  <si>
    <t>New Caledonia</t>
  </si>
  <si>
    <t>Oman</t>
  </si>
  <si>
    <t>Qatar</t>
  </si>
  <si>
    <t>Côte d’Ivoire</t>
  </si>
  <si>
    <t>Bangladesh</t>
  </si>
  <si>
    <t>Myanmar</t>
  </si>
  <si>
    <t>Namibia</t>
  </si>
  <si>
    <t>Kuwait</t>
  </si>
  <si>
    <t>Cameroon</t>
  </si>
  <si>
    <t>India</t>
  </si>
  <si>
    <t>Mauritius</t>
  </si>
  <si>
    <t>Bahrain</t>
  </si>
  <si>
    <t>Nepal</t>
  </si>
  <si>
    <t>Thailand</t>
  </si>
  <si>
    <t>Pakistan</t>
  </si>
  <si>
    <t>Egypt</t>
  </si>
  <si>
    <t>South Africa</t>
  </si>
  <si>
    <t>Algeria</t>
  </si>
  <si>
    <t>Syrian Arab Republic</t>
  </si>
  <si>
    <t>Indonesia</t>
  </si>
  <si>
    <t>Lebanon</t>
  </si>
  <si>
    <t>United Arab Emirates</t>
  </si>
  <si>
    <t>Mali</t>
  </si>
  <si>
    <t>Morocco</t>
  </si>
  <si>
    <t>Jordan</t>
  </si>
  <si>
    <t>Tunisia</t>
  </si>
  <si>
    <t>Iraq</t>
  </si>
  <si>
    <t>Maldives</t>
  </si>
  <si>
    <t>Gabon</t>
  </si>
  <si>
    <t>Senegal</t>
  </si>
  <si>
    <t>Kenya</t>
  </si>
  <si>
    <t>Sudan</t>
  </si>
  <si>
    <t>Togo</t>
  </si>
  <si>
    <t>Botswana</t>
  </si>
  <si>
    <t>Niger</t>
  </si>
  <si>
    <t>Afghanistan</t>
  </si>
  <si>
    <t>Madagascar</t>
  </si>
  <si>
    <t>Burkina Faso</t>
  </si>
  <si>
    <t>Cape Verde</t>
  </si>
  <si>
    <t>Zambia</t>
  </si>
  <si>
    <t>Sri Lanka</t>
  </si>
  <si>
    <t>Congo</t>
  </si>
  <si>
    <t>Zimbabwe</t>
  </si>
  <si>
    <t>Lesotho</t>
  </si>
  <si>
    <t>Andorra</t>
  </si>
  <si>
    <t>Kyrgyzstan</t>
  </si>
  <si>
    <t>Monaco</t>
  </si>
  <si>
    <t>San Marino</t>
  </si>
  <si>
    <t>Tajikistan</t>
  </si>
  <si>
    <t>Fiji</t>
  </si>
  <si>
    <t>French Polynesia</t>
  </si>
  <si>
    <t>Kiribati</t>
  </si>
  <si>
    <t>Lao People’s Democratic Republic</t>
  </si>
  <si>
    <t>Macao (China)</t>
  </si>
  <si>
    <t>Marshall Islands</t>
  </si>
  <si>
    <t>Micronesia (Federated States of)</t>
  </si>
  <si>
    <t>Palau</t>
  </si>
  <si>
    <t>Papua New Guinea</t>
  </si>
  <si>
    <t>Samoa</t>
  </si>
  <si>
    <t>Solomon Islands</t>
  </si>
  <si>
    <t>Tonga</t>
  </si>
  <si>
    <t>Tuvalu</t>
  </si>
  <si>
    <t>Vanuatu</t>
  </si>
  <si>
    <t>Djibouti</t>
  </si>
  <si>
    <t>Iran (Islamic Republic of)</t>
  </si>
  <si>
    <t>Libya</t>
  </si>
  <si>
    <t>Saudi Arabia</t>
  </si>
  <si>
    <t>Somalia</t>
  </si>
  <si>
    <t>South Sudan</t>
  </si>
  <si>
    <t>Yemen</t>
  </si>
  <si>
    <t>Angola</t>
  </si>
  <si>
    <t>Benin</t>
  </si>
  <si>
    <t>Burundi</t>
  </si>
  <si>
    <t>Central African Republic</t>
  </si>
  <si>
    <t>Chad</t>
  </si>
  <si>
    <t>Comoros</t>
  </si>
  <si>
    <t>DR of the Congo</t>
  </si>
  <si>
    <t>Equatorial Guinea</t>
  </si>
  <si>
    <t>Eritrea</t>
  </si>
  <si>
    <t>Ethiopia</t>
  </si>
  <si>
    <t>Gambia</t>
  </si>
  <si>
    <t>Ghana</t>
  </si>
  <si>
    <t>Guinea</t>
  </si>
  <si>
    <t>Guinea-Bissau</t>
  </si>
  <si>
    <t>Liberia</t>
  </si>
  <si>
    <t>Malawi</t>
  </si>
  <si>
    <t>Mauritania</t>
  </si>
  <si>
    <t>Mozambique</t>
  </si>
  <si>
    <t>Nigeria</t>
  </si>
  <si>
    <t>Rwanda</t>
  </si>
  <si>
    <t>Sao Tome and Principe</t>
  </si>
  <si>
    <t>Seychelles</t>
  </si>
  <si>
    <t>Sierra Leone</t>
  </si>
  <si>
    <t>Swaziland</t>
  </si>
  <si>
    <t>Uganda</t>
  </si>
  <si>
    <t>United Republic of Tanzania</t>
  </si>
  <si>
    <t>Bhutan</t>
  </si>
  <si>
    <t>DPR of Korea</t>
  </si>
  <si>
    <t>Timor-Leste</t>
  </si>
  <si>
    <t>Country</t>
  </si>
  <si>
    <t>2008 Doses 
per 1000 
population</t>
  </si>
  <si>
    <t>Doses 2013 per 1000 population</t>
  </si>
  <si>
    <t>Rate of change</t>
  </si>
  <si>
    <t>Rate of change %</t>
  </si>
  <si>
    <t>Absolute change</t>
  </si>
  <si>
    <t>The former Yugoslav Republic of Macedonia</t>
  </si>
  <si>
    <t>St. Vincent &amp; The Grenadines</t>
  </si>
  <si>
    <t>Bosnia &amp; Herzegovina</t>
  </si>
  <si>
    <t>Venezuela (Bolivarian Republic 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</si>
</sst>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C7CE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5" fillId="3" borderId="0" applyNumberFormat="0" applyBorder="0" applyAlignment="0" applyProtection="0"/>
  </cellStyleXfs>
  <cellXfs count="18">
    <xf numFmtId="0" fontId="0" fillId="0" borderId="0" xfId="0"/>
    <xf numFmtId="0" fontId="1" fillId="0" borderId="0" xfId="1"/>
    <xf numFmtId="4" fontId="1" fillId="0" borderId="0" xfId="1" applyNumberFormat="1"/>
    <xf numFmtId="0" fontId="3" fillId="2" borderId="2" xfId="1" applyFont="1" applyFill="1" applyBorder="1"/>
    <xf numFmtId="4" fontId="1" fillId="0" borderId="2" xfId="1" applyNumberFormat="1" applyBorder="1"/>
    <xf numFmtId="4" fontId="2" fillId="0" borderId="2" xfId="1" applyNumberFormat="1" applyFont="1" applyBorder="1"/>
    <xf numFmtId="4" fontId="2" fillId="0" borderId="1" xfId="1" applyNumberFormat="1" applyFont="1" applyBorder="1"/>
    <xf numFmtId="4" fontId="2" fillId="0" borderId="3" xfId="1" applyNumberFormat="1" applyFont="1" applyFill="1" applyBorder="1"/>
    <xf numFmtId="0" fontId="3" fillId="2" borderId="4" xfId="1" applyFont="1" applyFill="1" applyBorder="1"/>
    <xf numFmtId="2" fontId="3" fillId="2" borderId="4" xfId="1" applyNumberFormat="1" applyFont="1" applyFill="1" applyBorder="1"/>
    <xf numFmtId="2" fontId="1" fillId="0" borderId="0" xfId="1" applyNumberFormat="1"/>
    <xf numFmtId="2" fontId="4" fillId="0" borderId="0" xfId="0" applyNumberFormat="1" applyFont="1"/>
    <xf numFmtId="0" fontId="4" fillId="0" borderId="0" xfId="0" applyFont="1"/>
    <xf numFmtId="0" fontId="6" fillId="4" borderId="1" xfId="0" applyFont="1" applyFill="1" applyBorder="1" applyAlignment="1">
      <alignment horizontal="center" vertical="top"/>
    </xf>
    <xf numFmtId="2" fontId="7" fillId="0" borderId="0" xfId="0" applyNumberFormat="1" applyFont="1"/>
    <xf numFmtId="0" fontId="4" fillId="0" borderId="0" xfId="0" applyFont="1" applyFill="1" applyBorder="1"/>
    <xf numFmtId="0" fontId="5" fillId="3" borderId="1" xfId="2" applyBorder="1" applyAlignment="1">
      <alignment horizontal="center" wrapText="1"/>
    </xf>
    <xf numFmtId="0" fontId="5" fillId="3" borderId="1" xfId="2" applyBorder="1" applyAlignment="1">
      <alignment horizontal="center"/>
    </xf>
  </cellXfs>
  <cellStyles count="3">
    <cellStyle name="Bad" xfId="2" builtinId="27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B6C3DC"/>
      <color rgb="FFAABAD7"/>
      <color rgb="FFCBD4E5"/>
      <color rgb="FF8EA6CD"/>
      <color rgb="FF6A8FC3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distribution countrties with greatest decreased and increased distribution of seasonal influenza vaccine doses per 1,000 population, 2004 - 2013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2013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('[1]Rate of change &gt; 159'!$M$3:$M$12,'[1]Rate of change &gt; 159'!$M$159:$M$168)</c:f>
              <c:strCache>
                <c:ptCount val="20"/>
                <c:pt idx="0">
                  <c:v>Argentina</c:v>
                </c:pt>
                <c:pt idx="1">
                  <c:v>Ecuador</c:v>
                </c:pt>
                <c:pt idx="2">
                  <c:v>Peru</c:v>
                </c:pt>
                <c:pt idx="3">
                  <c:v>Brazil</c:v>
                </c:pt>
                <c:pt idx="4">
                  <c:v>Bolivia</c:v>
                </c:pt>
                <c:pt idx="5">
                  <c:v>Thailand</c:v>
                </c:pt>
                <c:pt idx="6">
                  <c:v>Honduras</c:v>
                </c:pt>
                <c:pt idx="7">
                  <c:v>Colombia</c:v>
                </c:pt>
                <c:pt idx="8">
                  <c:v>Uruguay</c:v>
                </c:pt>
                <c:pt idx="9">
                  <c:v>Paraguay</c:v>
                </c:pt>
                <c:pt idx="10">
                  <c:v>Slovenia</c:v>
                </c:pt>
                <c:pt idx="11">
                  <c:v>Estonia</c:v>
                </c:pt>
                <c:pt idx="12">
                  <c:v>Serbia</c:v>
                </c:pt>
                <c:pt idx="13">
                  <c:v>Romania</c:v>
                </c:pt>
                <c:pt idx="14">
                  <c:v>Cyprus</c:v>
                </c:pt>
                <c:pt idx="15">
                  <c:v>Tunisia</c:v>
                </c:pt>
                <c:pt idx="16">
                  <c:v>El Salvador</c:v>
                </c:pt>
                <c:pt idx="17">
                  <c:v>Cuba</c:v>
                </c:pt>
                <c:pt idx="18">
                  <c:v>French Polynesia</c:v>
                </c:pt>
                <c:pt idx="19">
                  <c:v>Slovakia</c:v>
                </c:pt>
              </c:strCache>
            </c:strRef>
          </c:cat>
          <c:val>
            <c:numRef>
              <c:f>('[1]Rate of change &gt; 159'!$O$3:$O$12,'[1]Rate of change &gt; 159'!$O$159:$O$168)</c:f>
              <c:numCache>
                <c:formatCode>General</c:formatCode>
                <c:ptCount val="20"/>
                <c:pt idx="0">
                  <c:v>296.59573763651122</c:v>
                </c:pt>
                <c:pt idx="1">
                  <c:v>233.67810706452491</c:v>
                </c:pt>
                <c:pt idx="2">
                  <c:v>121.44860667132392</c:v>
                </c:pt>
                <c:pt idx="3">
                  <c:v>202.59078323281497</c:v>
                </c:pt>
                <c:pt idx="4">
                  <c:v>71.047172546124656</c:v>
                </c:pt>
                <c:pt idx="5">
                  <c:v>89.028273117470292</c:v>
                </c:pt>
                <c:pt idx="6">
                  <c:v>102.1539109694877</c:v>
                </c:pt>
                <c:pt idx="7">
                  <c:v>98.456931313813129</c:v>
                </c:pt>
                <c:pt idx="8">
                  <c:v>146.23250404865445</c:v>
                </c:pt>
                <c:pt idx="9">
                  <c:v>138.99532366695098</c:v>
                </c:pt>
                <c:pt idx="10">
                  <c:v>55.950290393381117</c:v>
                </c:pt>
                <c:pt idx="11">
                  <c:v>13.495052335542242</c:v>
                </c:pt>
                <c:pt idx="12">
                  <c:v>42.053286544429049</c:v>
                </c:pt>
                <c:pt idx="13">
                  <c:v>38.230658709992866</c:v>
                </c:pt>
                <c:pt idx="14">
                  <c:v>70.063121171501621</c:v>
                </c:pt>
                <c:pt idx="15">
                  <c:v>26.183118833020345</c:v>
                </c:pt>
                <c:pt idx="16">
                  <c:v>26.99549093644201</c:v>
                </c:pt>
                <c:pt idx="17">
                  <c:v>58.803646731588294</c:v>
                </c:pt>
                <c:pt idx="18">
                  <c:v>0</c:v>
                </c:pt>
                <c:pt idx="19">
                  <c:v>45.301413356005092</c:v>
                </c:pt>
              </c:numCache>
            </c:numRef>
          </c:val>
        </c:ser>
        <c:ser>
          <c:idx val="0"/>
          <c:order val="1"/>
          <c:tx>
            <c:v>2008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('[1]Rate of change &gt; 159'!$M$3:$M$12,'[1]Rate of change &gt; 159'!$M$159:$M$168)</c:f>
              <c:strCache>
                <c:ptCount val="20"/>
                <c:pt idx="0">
                  <c:v>Argentina</c:v>
                </c:pt>
                <c:pt idx="1">
                  <c:v>Ecuador</c:v>
                </c:pt>
                <c:pt idx="2">
                  <c:v>Peru</c:v>
                </c:pt>
                <c:pt idx="3">
                  <c:v>Brazil</c:v>
                </c:pt>
                <c:pt idx="4">
                  <c:v>Bolivia</c:v>
                </c:pt>
                <c:pt idx="5">
                  <c:v>Thailand</c:v>
                </c:pt>
                <c:pt idx="6">
                  <c:v>Honduras</c:v>
                </c:pt>
                <c:pt idx="7">
                  <c:v>Colombia</c:v>
                </c:pt>
                <c:pt idx="8">
                  <c:v>Uruguay</c:v>
                </c:pt>
                <c:pt idx="9">
                  <c:v>Paraguay</c:v>
                </c:pt>
                <c:pt idx="10">
                  <c:v>Slovenia</c:v>
                </c:pt>
                <c:pt idx="11">
                  <c:v>Estonia</c:v>
                </c:pt>
                <c:pt idx="12">
                  <c:v>Serbia</c:v>
                </c:pt>
                <c:pt idx="13">
                  <c:v>Romania</c:v>
                </c:pt>
                <c:pt idx="14">
                  <c:v>Cyprus</c:v>
                </c:pt>
                <c:pt idx="15">
                  <c:v>Tunisia</c:v>
                </c:pt>
                <c:pt idx="16">
                  <c:v>El Salvador</c:v>
                </c:pt>
                <c:pt idx="17">
                  <c:v>Cuba</c:v>
                </c:pt>
                <c:pt idx="18">
                  <c:v>French Polynesia</c:v>
                </c:pt>
                <c:pt idx="19">
                  <c:v>Slovakia</c:v>
                </c:pt>
              </c:strCache>
            </c:strRef>
          </c:cat>
          <c:val>
            <c:numRef>
              <c:f>('[1]Rate of change &gt; 159'!$N$3:$N$12,'[1]Rate of change &gt; 159'!$N$159:$N$168)</c:f>
              <c:numCache>
                <c:formatCode>General</c:formatCode>
                <c:ptCount val="20"/>
                <c:pt idx="0">
                  <c:v>74.636829739914305</c:v>
                </c:pt>
                <c:pt idx="1">
                  <c:v>44.6256294366719</c:v>
                </c:pt>
                <c:pt idx="2">
                  <c:v>9.8707549754306143</c:v>
                </c:pt>
                <c:pt idx="3">
                  <c:v>123.1525578592898</c:v>
                </c:pt>
                <c:pt idx="4">
                  <c:v>0</c:v>
                </c:pt>
                <c:pt idx="5">
                  <c:v>22.975621053885618</c:v>
                </c:pt>
                <c:pt idx="6">
                  <c:v>46.949091357867644</c:v>
                </c:pt>
                <c:pt idx="7">
                  <c:v>51.792181254771634</c:v>
                </c:pt>
                <c:pt idx="8">
                  <c:v>99.60102601879035</c:v>
                </c:pt>
                <c:pt idx="9">
                  <c:v>93.017181551776474</c:v>
                </c:pt>
                <c:pt idx="10">
                  <c:v>99.34686672550751</c:v>
                </c:pt>
                <c:pt idx="11">
                  <c:v>66.420614662571097</c:v>
                </c:pt>
                <c:pt idx="12">
                  <c:v>96.137789598435205</c:v>
                </c:pt>
                <c:pt idx="13">
                  <c:v>94.518033718399863</c:v>
                </c:pt>
                <c:pt idx="14">
                  <c:v>128.47141811714357</c:v>
                </c:pt>
                <c:pt idx="15">
                  <c:v>96.908372552437399</c:v>
                </c:pt>
                <c:pt idx="16">
                  <c:v>106.87636434183089</c:v>
                </c:pt>
                <c:pt idx="17">
                  <c:v>141.93843751717907</c:v>
                </c:pt>
                <c:pt idx="18">
                  <c:v>91.604625864455244</c:v>
                </c:pt>
                <c:pt idx="19">
                  <c:v>149.71744514921301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5191392"/>
        <c:axId val="475198840"/>
      </c:barChart>
      <c:catAx>
        <c:axId val="47519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98840"/>
        <c:crosses val="autoZero"/>
        <c:auto val="1"/>
        <c:lblAlgn val="ctr"/>
        <c:lblOffset val="100"/>
        <c:noMultiLvlLbl val="0"/>
      </c:catAx>
      <c:valAx>
        <c:axId val="47519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doses distributed per 1,000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0.1108</cdr:x>
      <cdr:y>0.44148</cdr:y>
    </cdr:from>
    <cdr:to>
      <cdr:x>0.9723</cdr:x>
      <cdr:y>0.44148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960504" y="2777459"/>
          <a:ext cx="7467920" cy="0"/>
        </a:xfrm>
        <a:prstGeom xmlns:a="http://schemas.openxmlformats.org/drawingml/2006/main" prst="line">
          <a:avLst/>
        </a:prstGeom>
        <a:ln xmlns:a="http://schemas.openxmlformats.org/drawingml/2006/main" w="25400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0.67345</cdr:x>
      <cdr:y>0.34395</cdr:y>
    </cdr:from>
    <cdr:to>
      <cdr:x>0.90614</cdr:x>
      <cdr:y>0.41902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837838" y="2163909"/>
          <a:ext cx="2017058" cy="47224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>
              <a:shade val="95000"/>
              <a:satMod val="105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Low distribution countries with greatest</a:t>
          </a:r>
          <a:r>
            <a:rPr lang="en-CA" sz="1100" baseline="0"/>
            <a:t> </a:t>
          </a:r>
          <a:r>
            <a:rPr lang="en-CA" sz="1100"/>
            <a:t>decreased distribution</a:t>
          </a:r>
        </a:p>
      </cdr:txBody>
    </cdr:sp>
  </cdr:relSizeAnchor>
  <cdr:relSizeAnchor xmlns:cdr="http://schemas.openxmlformats.org/drawingml/2006/chartDrawing">
    <cdr:from>
      <cdr:x>0.67437</cdr:x>
      <cdr:y>0.47035</cdr:y>
    </cdr:from>
    <cdr:to>
      <cdr:x>0.90461</cdr:x>
      <cdr:y>0.54541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845841" y="2959100"/>
          <a:ext cx="1995821" cy="47224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>
              <a:shade val="95000"/>
              <a:satMod val="105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Low distribution countries with greatest increased distribution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wn/Documents/Shawn%20Gilchrist/Documents/SGCS%20Inc/IFPMA%20IVS%20survey%20update/Data%20files/2013%20survey/2004-2013%20Compiled%20Data-Countries%20work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4-2013 per 1000"/>
      <sheetName val="AMRO"/>
      <sheetName val="WPRO"/>
      <sheetName val="SEARO"/>
      <sheetName val="EMRO"/>
      <sheetName val="AFRO"/>
      <sheetName val="EURO"/>
      <sheetName val="Rate of change &gt; 15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M3" t="str">
            <v>Argentina</v>
          </cell>
          <cell r="N3">
            <v>74.636829739914305</v>
          </cell>
          <cell r="O3">
            <v>296.59573763651122</v>
          </cell>
        </row>
        <row r="4">
          <cell r="M4" t="str">
            <v>Ecuador</v>
          </cell>
          <cell r="N4">
            <v>44.6256294366719</v>
          </cell>
          <cell r="O4">
            <v>233.67810706452491</v>
          </cell>
        </row>
        <row r="5">
          <cell r="M5" t="str">
            <v>Peru</v>
          </cell>
          <cell r="N5">
            <v>9.8707549754306143</v>
          </cell>
          <cell r="O5">
            <v>121.44860667132392</v>
          </cell>
        </row>
        <row r="6">
          <cell r="M6" t="str">
            <v>Brazil</v>
          </cell>
          <cell r="N6">
            <v>123.1525578592898</v>
          </cell>
          <cell r="O6">
            <v>202.59078323281497</v>
          </cell>
        </row>
        <row r="7">
          <cell r="M7" t="str">
            <v>Bolivia</v>
          </cell>
          <cell r="N7">
            <v>0</v>
          </cell>
          <cell r="O7">
            <v>71.047172546124656</v>
          </cell>
        </row>
        <row r="8">
          <cell r="M8" t="str">
            <v>Thailand</v>
          </cell>
          <cell r="N8">
            <v>22.975621053885618</v>
          </cell>
          <cell r="O8">
            <v>89.028273117470292</v>
          </cell>
        </row>
        <row r="9">
          <cell r="M9" t="str">
            <v>Honduras</v>
          </cell>
          <cell r="N9">
            <v>46.949091357867644</v>
          </cell>
          <cell r="O9">
            <v>102.1539109694877</v>
          </cell>
        </row>
        <row r="10">
          <cell r="M10" t="str">
            <v>Colombia</v>
          </cell>
          <cell r="N10">
            <v>51.792181254771634</v>
          </cell>
          <cell r="O10">
            <v>98.456931313813129</v>
          </cell>
        </row>
        <row r="11">
          <cell r="M11" t="str">
            <v>Uruguay</v>
          </cell>
          <cell r="N11">
            <v>99.60102601879035</v>
          </cell>
          <cell r="O11">
            <v>146.23250404865445</v>
          </cell>
        </row>
        <row r="12">
          <cell r="M12" t="str">
            <v>Paraguay</v>
          </cell>
          <cell r="N12">
            <v>93.017181551776474</v>
          </cell>
          <cell r="O12">
            <v>138.99532366695098</v>
          </cell>
        </row>
        <row r="159">
          <cell r="M159" t="str">
            <v>Slovenia</v>
          </cell>
          <cell r="N159">
            <v>99.34686672550751</v>
          </cell>
          <cell r="O159">
            <v>55.950290393381117</v>
          </cell>
        </row>
        <row r="160">
          <cell r="M160" t="str">
            <v>Estonia</v>
          </cell>
          <cell r="N160">
            <v>66.420614662571097</v>
          </cell>
          <cell r="O160">
            <v>13.495052335542242</v>
          </cell>
        </row>
        <row r="161">
          <cell r="M161" t="str">
            <v>Serbia</v>
          </cell>
          <cell r="N161">
            <v>96.137789598435205</v>
          </cell>
          <cell r="O161">
            <v>42.053286544429049</v>
          </cell>
        </row>
        <row r="162">
          <cell r="M162" t="str">
            <v>Romania</v>
          </cell>
          <cell r="N162">
            <v>94.518033718399863</v>
          </cell>
          <cell r="O162">
            <v>38.230658709992866</v>
          </cell>
        </row>
        <row r="163">
          <cell r="M163" t="str">
            <v>Cyprus</v>
          </cell>
          <cell r="N163">
            <v>128.47141811714357</v>
          </cell>
          <cell r="O163">
            <v>70.063121171501621</v>
          </cell>
        </row>
        <row r="164">
          <cell r="M164" t="str">
            <v>Tunisia</v>
          </cell>
          <cell r="N164">
            <v>96.908372552437399</v>
          </cell>
          <cell r="O164">
            <v>26.183118833020345</v>
          </cell>
        </row>
        <row r="165">
          <cell r="M165" t="str">
            <v>El Salvador</v>
          </cell>
          <cell r="N165">
            <v>106.87636434183089</v>
          </cell>
          <cell r="O165">
            <v>26.99549093644201</v>
          </cell>
        </row>
        <row r="166">
          <cell r="M166" t="str">
            <v>Cuba</v>
          </cell>
          <cell r="N166">
            <v>141.93843751717907</v>
          </cell>
          <cell r="O166">
            <v>58.803646731588294</v>
          </cell>
        </row>
        <row r="167">
          <cell r="M167" t="str">
            <v>French Polynesia</v>
          </cell>
          <cell r="N167">
            <v>91.604625864455244</v>
          </cell>
          <cell r="O167">
            <v>0</v>
          </cell>
        </row>
        <row r="168">
          <cell r="M168" t="str">
            <v>Slovakia</v>
          </cell>
          <cell r="N168">
            <v>149.71744514921301</v>
          </cell>
          <cell r="O168">
            <v>45.301413356005092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workbookViewId="0">
      <selection activeCell="F68" sqref="F3:F68"/>
    </sheetView>
  </sheetViews>
  <sheetFormatPr defaultRowHeight="15" x14ac:dyDescent="0.25"/>
  <cols>
    <col min="1" max="1" width="18.5703125" customWidth="1"/>
    <col min="2" max="2" width="19.85546875" customWidth="1"/>
    <col min="3" max="3" width="17.7109375" customWidth="1"/>
    <col min="4" max="4" width="18.28515625" customWidth="1"/>
    <col min="5" max="5" width="15.42578125" customWidth="1"/>
    <col min="6" max="6" width="14.7109375" customWidth="1"/>
    <col min="7" max="7" width="16" customWidth="1"/>
    <col min="8" max="8" width="35.28515625" bestFit="1" customWidth="1"/>
    <col min="9" max="9" width="37" bestFit="1" customWidth="1"/>
    <col min="10" max="10" width="36.28515625" bestFit="1" customWidth="1"/>
    <col min="11" max="11" width="37" bestFit="1" customWidth="1"/>
    <col min="12" max="12" width="45.7109375" bestFit="1" customWidth="1"/>
  </cols>
  <sheetData>
    <row r="1" spans="1:13" ht="15.75" x14ac:dyDescent="0.25">
      <c r="A1" s="13" t="s">
        <v>162</v>
      </c>
      <c r="B1" s="14" t="s">
        <v>163</v>
      </c>
      <c r="C1" s="12" t="s">
        <v>164</v>
      </c>
      <c r="D1" s="12" t="s">
        <v>165</v>
      </c>
      <c r="E1" s="12" t="s">
        <v>166</v>
      </c>
      <c r="F1" s="15" t="s">
        <v>167</v>
      </c>
      <c r="H1" s="3"/>
      <c r="I1" s="8"/>
      <c r="J1" s="9"/>
      <c r="K1" s="9"/>
      <c r="L1" s="9"/>
      <c r="M1" s="9"/>
    </row>
    <row r="2" spans="1:13" ht="15.75" x14ac:dyDescent="0.25">
      <c r="H2" s="5"/>
      <c r="I2" s="2"/>
      <c r="J2" s="10"/>
      <c r="K2" s="10"/>
      <c r="L2" s="10"/>
    </row>
    <row r="3" spans="1:13" ht="15.75" x14ac:dyDescent="0.25">
      <c r="A3" s="16" t="s">
        <v>26</v>
      </c>
      <c r="B3" s="11">
        <v>74.636829739914305</v>
      </c>
      <c r="C3" s="11">
        <v>296.59573763651122</v>
      </c>
      <c r="D3" s="11">
        <f>(C3-B3)/B3</f>
        <v>2.9738523014717178</v>
      </c>
      <c r="E3" s="11">
        <f t="shared" ref="E3:E34" si="0">D3*100</f>
        <v>297.3852301471718</v>
      </c>
      <c r="F3" s="11">
        <f t="shared" ref="F3:F34" si="1">C3-B3</f>
        <v>221.95890789659691</v>
      </c>
      <c r="H3" s="5"/>
      <c r="I3" s="2"/>
      <c r="J3" s="10"/>
      <c r="K3" s="10"/>
      <c r="L3" s="10"/>
    </row>
    <row r="4" spans="1:13" ht="15.75" x14ac:dyDescent="0.25">
      <c r="A4" s="16" t="s">
        <v>24</v>
      </c>
      <c r="B4" s="11">
        <v>44.6256294366719</v>
      </c>
      <c r="C4" s="11">
        <v>233.67810706452491</v>
      </c>
      <c r="D4" s="11">
        <f>(C4-B4)/B4</f>
        <v>4.2364103322315447</v>
      </c>
      <c r="E4" s="11">
        <f t="shared" si="0"/>
        <v>423.64103322315447</v>
      </c>
      <c r="F4" s="11">
        <f t="shared" si="1"/>
        <v>189.05247762785302</v>
      </c>
      <c r="H4" s="5"/>
      <c r="I4" s="2"/>
      <c r="J4" s="10"/>
      <c r="K4" s="10"/>
      <c r="L4" s="10"/>
    </row>
    <row r="5" spans="1:13" ht="15.75" x14ac:dyDescent="0.25">
      <c r="A5" s="16" t="s">
        <v>19</v>
      </c>
      <c r="B5" s="11">
        <v>9.8707549754306143</v>
      </c>
      <c r="C5" s="11">
        <v>121.44860667132392</v>
      </c>
      <c r="D5" s="11">
        <f>(C5-B5)/B5</f>
        <v>11.303882223155448</v>
      </c>
      <c r="E5" s="11">
        <f t="shared" si="0"/>
        <v>1130.3882223155447</v>
      </c>
      <c r="F5" s="11">
        <f t="shared" si="1"/>
        <v>111.5778516958933</v>
      </c>
      <c r="H5" s="5"/>
      <c r="I5" s="2"/>
      <c r="J5" s="10"/>
      <c r="K5" s="10"/>
      <c r="L5" s="10"/>
    </row>
    <row r="6" spans="1:13" ht="15.75" x14ac:dyDescent="0.25">
      <c r="A6" s="16" t="s">
        <v>23</v>
      </c>
      <c r="B6" s="11">
        <v>123.1525578592898</v>
      </c>
      <c r="C6" s="11">
        <v>202.59078323281497</v>
      </c>
      <c r="D6" s="11">
        <f>(C6-B6)/B6</f>
        <v>0.64503918354898293</v>
      </c>
      <c r="E6" s="11">
        <f t="shared" si="0"/>
        <v>64.503918354898289</v>
      </c>
      <c r="F6" s="11">
        <f t="shared" si="1"/>
        <v>79.438225373525171</v>
      </c>
      <c r="H6" s="5"/>
      <c r="I6" s="2"/>
      <c r="J6" s="10"/>
      <c r="K6" s="10"/>
      <c r="L6" s="10"/>
    </row>
    <row r="7" spans="1:13" ht="15.75" x14ac:dyDescent="0.25">
      <c r="A7" s="17" t="s">
        <v>16</v>
      </c>
      <c r="B7" s="11">
        <v>0</v>
      </c>
      <c r="C7" s="11">
        <v>71.047172546124656</v>
      </c>
      <c r="D7" s="11">
        <f>C7-B7</f>
        <v>71.047172546124656</v>
      </c>
      <c r="E7" s="11">
        <f t="shared" si="0"/>
        <v>7104.7172546124657</v>
      </c>
      <c r="F7" s="11">
        <f t="shared" si="1"/>
        <v>71.047172546124656</v>
      </c>
      <c r="H7" s="5"/>
      <c r="I7" s="2"/>
      <c r="J7" s="10"/>
      <c r="K7" s="10"/>
      <c r="L7" s="10"/>
    </row>
    <row r="8" spans="1:13" ht="15.75" x14ac:dyDescent="0.25">
      <c r="A8" s="16" t="s">
        <v>76</v>
      </c>
      <c r="B8" s="11">
        <v>22.975621053885618</v>
      </c>
      <c r="C8" s="11">
        <v>89.028273117470292</v>
      </c>
      <c r="D8" s="11">
        <f t="shared" ref="D8:D34" si="2">(C8-B8)/B8</f>
        <v>2.8749017016196783</v>
      </c>
      <c r="E8" s="11">
        <f t="shared" si="0"/>
        <v>287.49017016196785</v>
      </c>
      <c r="F8" s="11">
        <f t="shared" si="1"/>
        <v>66.052652063584674</v>
      </c>
      <c r="H8" s="5"/>
      <c r="I8" s="2"/>
      <c r="J8" s="10"/>
      <c r="K8" s="10"/>
      <c r="L8" s="10"/>
    </row>
    <row r="9" spans="1:13" ht="15.75" x14ac:dyDescent="0.25">
      <c r="A9" s="16" t="s">
        <v>17</v>
      </c>
      <c r="B9" s="11">
        <v>46.949091357867644</v>
      </c>
      <c r="C9" s="11">
        <v>102.1539109694877</v>
      </c>
      <c r="D9" s="11">
        <f t="shared" si="2"/>
        <v>1.1758442605592394</v>
      </c>
      <c r="E9" s="11">
        <f t="shared" si="0"/>
        <v>117.58442605592394</v>
      </c>
      <c r="F9" s="11">
        <f t="shared" si="1"/>
        <v>55.204819611620053</v>
      </c>
      <c r="H9" s="5"/>
      <c r="I9" s="2"/>
      <c r="J9" s="10"/>
      <c r="K9" s="10"/>
      <c r="L9" s="10"/>
    </row>
    <row r="10" spans="1:13" ht="15.75" x14ac:dyDescent="0.25">
      <c r="A10" s="16" t="s">
        <v>18</v>
      </c>
      <c r="B10" s="11">
        <v>51.792181254771634</v>
      </c>
      <c r="C10" s="11">
        <v>98.456931313813129</v>
      </c>
      <c r="D10" s="11">
        <f t="shared" si="2"/>
        <v>0.90099989860423679</v>
      </c>
      <c r="E10" s="11">
        <f t="shared" si="0"/>
        <v>90.099989860423676</v>
      </c>
      <c r="F10" s="11">
        <f t="shared" si="1"/>
        <v>46.664750059041495</v>
      </c>
      <c r="H10" s="5"/>
      <c r="I10" s="2"/>
      <c r="J10" s="10"/>
      <c r="K10" s="10"/>
      <c r="L10" s="10"/>
    </row>
    <row r="11" spans="1:13" ht="15.75" x14ac:dyDescent="0.25">
      <c r="A11" s="16" t="s">
        <v>20</v>
      </c>
      <c r="B11" s="11">
        <v>99.60102601879035</v>
      </c>
      <c r="C11" s="11">
        <v>146.23250404865445</v>
      </c>
      <c r="D11" s="11">
        <f t="shared" si="2"/>
        <v>0.46818270748603313</v>
      </c>
      <c r="E11" s="11">
        <f t="shared" si="0"/>
        <v>46.818270748603311</v>
      </c>
      <c r="F11" s="11">
        <f t="shared" si="1"/>
        <v>46.631478029864098</v>
      </c>
      <c r="H11" s="5"/>
      <c r="I11" s="2"/>
      <c r="J11" s="10"/>
      <c r="K11" s="10"/>
      <c r="L11" s="10"/>
    </row>
    <row r="12" spans="1:13" ht="15.75" x14ac:dyDescent="0.25">
      <c r="A12" s="16" t="s">
        <v>21</v>
      </c>
      <c r="B12" s="11">
        <v>93.017181551776474</v>
      </c>
      <c r="C12" s="11">
        <v>138.99532366695098</v>
      </c>
      <c r="D12" s="11">
        <f t="shared" si="2"/>
        <v>0.49429730452090226</v>
      </c>
      <c r="E12" s="11">
        <f t="shared" si="0"/>
        <v>49.429730452090226</v>
      </c>
      <c r="F12" s="11">
        <f t="shared" si="1"/>
        <v>45.978142115174506</v>
      </c>
      <c r="H12" s="5"/>
      <c r="I12" s="2"/>
      <c r="J12" s="10"/>
      <c r="K12" s="10"/>
      <c r="L12" s="10"/>
    </row>
    <row r="13" spans="1:13" ht="15.75" x14ac:dyDescent="0.25">
      <c r="A13" s="16" t="s">
        <v>73</v>
      </c>
      <c r="B13" s="11">
        <v>39.495285044942804</v>
      </c>
      <c r="C13" s="11">
        <v>81.469882234811507</v>
      </c>
      <c r="D13" s="11">
        <f t="shared" si="2"/>
        <v>1.062774889258417</v>
      </c>
      <c r="E13" s="11">
        <f t="shared" si="0"/>
        <v>106.27748892584169</v>
      </c>
      <c r="F13" s="11">
        <f t="shared" si="1"/>
        <v>41.974597189868703</v>
      </c>
      <c r="H13" s="5"/>
      <c r="I13" s="2"/>
      <c r="J13" s="10"/>
      <c r="K13" s="10"/>
      <c r="L13" s="10"/>
    </row>
    <row r="14" spans="1:13" ht="15.75" x14ac:dyDescent="0.25">
      <c r="A14" s="16" t="s">
        <v>47</v>
      </c>
      <c r="B14" s="11">
        <v>32.894704524124755</v>
      </c>
      <c r="C14" s="11">
        <v>73.309298600496092</v>
      </c>
      <c r="D14" s="11">
        <f t="shared" si="2"/>
        <v>1.2286048669849443</v>
      </c>
      <c r="E14" s="11">
        <f t="shared" si="0"/>
        <v>122.86048669849443</v>
      </c>
      <c r="F14" s="11">
        <f t="shared" si="1"/>
        <v>40.414594076371337</v>
      </c>
      <c r="H14" s="5"/>
      <c r="I14" s="2"/>
      <c r="J14" s="10"/>
      <c r="K14" s="10"/>
      <c r="L14" s="10"/>
    </row>
    <row r="15" spans="1:13" ht="15.75" x14ac:dyDescent="0.25">
      <c r="A15" s="16" t="s">
        <v>8</v>
      </c>
      <c r="B15" s="11">
        <v>20.794151801793518</v>
      </c>
      <c r="C15" s="11">
        <v>59.660240867842198</v>
      </c>
      <c r="D15" s="11">
        <f t="shared" si="2"/>
        <v>1.8690874932776262</v>
      </c>
      <c r="E15" s="11">
        <f t="shared" si="0"/>
        <v>186.90874932776262</v>
      </c>
      <c r="F15" s="11">
        <f t="shared" si="1"/>
        <v>38.86608906604868</v>
      </c>
      <c r="H15" s="5"/>
      <c r="I15" s="2"/>
      <c r="J15" s="10"/>
      <c r="K15" s="10"/>
      <c r="L15" s="10"/>
    </row>
    <row r="16" spans="1:13" ht="15.75" x14ac:dyDescent="0.25">
      <c r="A16" s="16" t="s">
        <v>25</v>
      </c>
      <c r="B16" s="11">
        <v>112.82864325088369</v>
      </c>
      <c r="C16" s="11">
        <v>151.0914304474889</v>
      </c>
      <c r="D16" s="11">
        <f t="shared" si="2"/>
        <v>0.33912299301095722</v>
      </c>
      <c r="E16" s="11">
        <f t="shared" si="0"/>
        <v>33.912299301095722</v>
      </c>
      <c r="F16" s="11">
        <f t="shared" si="1"/>
        <v>38.262787196605217</v>
      </c>
      <c r="H16" s="5"/>
      <c r="I16" s="2"/>
      <c r="J16" s="10"/>
      <c r="K16" s="10"/>
      <c r="L16" s="10"/>
    </row>
    <row r="17" spans="1:12" ht="15.75" x14ac:dyDescent="0.25">
      <c r="A17" s="16" t="s">
        <v>14</v>
      </c>
      <c r="B17" s="11">
        <v>28.354205510684611</v>
      </c>
      <c r="C17" s="11">
        <v>66.161195135828933</v>
      </c>
      <c r="D17" s="11">
        <f t="shared" si="2"/>
        <v>1.333382083687644</v>
      </c>
      <c r="E17" s="11">
        <f t="shared" si="0"/>
        <v>133.33820836876441</v>
      </c>
      <c r="F17" s="11">
        <f t="shared" si="1"/>
        <v>37.806989625144325</v>
      </c>
      <c r="H17" s="5"/>
      <c r="I17" s="2"/>
      <c r="J17" s="10"/>
      <c r="K17" s="10"/>
      <c r="L17" s="10"/>
    </row>
    <row r="18" spans="1:12" ht="15.75" x14ac:dyDescent="0.25">
      <c r="A18" s="16" t="s">
        <v>11</v>
      </c>
      <c r="B18" s="11">
        <v>93.643704439710291</v>
      </c>
      <c r="C18" s="11">
        <v>131.25140942508591</v>
      </c>
      <c r="D18" s="11">
        <f t="shared" si="2"/>
        <v>0.40160419977392309</v>
      </c>
      <c r="E18" s="11">
        <f t="shared" si="0"/>
        <v>40.160419977392309</v>
      </c>
      <c r="F18" s="11">
        <f t="shared" si="1"/>
        <v>37.607704985375619</v>
      </c>
      <c r="H18" s="5"/>
      <c r="I18" s="2"/>
      <c r="J18" s="10"/>
      <c r="K18" s="10"/>
      <c r="L18" s="10"/>
    </row>
    <row r="19" spans="1:12" ht="30" x14ac:dyDescent="0.25">
      <c r="A19" s="16" t="s">
        <v>9</v>
      </c>
      <c r="B19" s="11">
        <v>12.38850712070043</v>
      </c>
      <c r="C19" s="11">
        <v>48.659389891314341</v>
      </c>
      <c r="D19" s="11">
        <f t="shared" si="2"/>
        <v>2.9277847941829491</v>
      </c>
      <c r="E19" s="11">
        <f t="shared" si="0"/>
        <v>292.77847941829492</v>
      </c>
      <c r="F19" s="11">
        <f t="shared" si="1"/>
        <v>36.270882770613909</v>
      </c>
      <c r="H19" s="5"/>
      <c r="I19" s="2"/>
      <c r="J19" s="10"/>
      <c r="K19" s="10"/>
      <c r="L19" s="10"/>
    </row>
    <row r="20" spans="1:12" ht="15.75" x14ac:dyDescent="0.25">
      <c r="A20" s="16" t="s">
        <v>116</v>
      </c>
      <c r="B20" s="11">
        <v>85.522389761639602</v>
      </c>
      <c r="C20" s="11">
        <v>117.906138103934</v>
      </c>
      <c r="D20" s="11">
        <f t="shared" si="2"/>
        <v>0.378658131894484</v>
      </c>
      <c r="E20" s="11">
        <f t="shared" si="0"/>
        <v>37.865813189448403</v>
      </c>
      <c r="F20" s="11">
        <f t="shared" si="1"/>
        <v>32.383748342294396</v>
      </c>
      <c r="H20" s="5"/>
      <c r="I20" s="2"/>
      <c r="J20" s="10"/>
      <c r="K20" s="10"/>
      <c r="L20" s="10"/>
    </row>
    <row r="21" spans="1:12" ht="15.75" x14ac:dyDescent="0.25">
      <c r="A21" s="16" t="s">
        <v>62</v>
      </c>
      <c r="B21" s="11">
        <v>48.868661404306316</v>
      </c>
      <c r="C21" s="11">
        <v>78.484343494793436</v>
      </c>
      <c r="D21" s="11">
        <f t="shared" si="2"/>
        <v>0.60602605513310381</v>
      </c>
      <c r="E21" s="11">
        <f t="shared" si="0"/>
        <v>60.60260551331038</v>
      </c>
      <c r="F21" s="11">
        <f t="shared" si="1"/>
        <v>29.61568209048712</v>
      </c>
      <c r="H21" s="5"/>
      <c r="I21" s="2"/>
      <c r="J21" s="10"/>
      <c r="K21" s="10"/>
      <c r="L21" s="10"/>
    </row>
    <row r="22" spans="1:12" ht="15.75" x14ac:dyDescent="0.25">
      <c r="A22" s="16" t="s">
        <v>60</v>
      </c>
      <c r="B22" s="11">
        <v>8.8223108939892345</v>
      </c>
      <c r="C22" s="11">
        <v>35.276057192357136</v>
      </c>
      <c r="D22" s="11">
        <f t="shared" si="2"/>
        <v>2.9985053367810033</v>
      </c>
      <c r="E22" s="11">
        <f t="shared" si="0"/>
        <v>299.85053367810031</v>
      </c>
      <c r="F22" s="11">
        <f t="shared" si="1"/>
        <v>26.453746298367903</v>
      </c>
      <c r="H22" s="5"/>
      <c r="I22" s="2"/>
      <c r="J22" s="10"/>
      <c r="K22" s="10"/>
      <c r="L22" s="10"/>
    </row>
    <row r="23" spans="1:12" ht="15.75" x14ac:dyDescent="0.25">
      <c r="A23" s="16" t="s">
        <v>90</v>
      </c>
      <c r="B23" s="11">
        <v>3.2208878441760223</v>
      </c>
      <c r="C23" s="11">
        <v>23.21587791930596</v>
      </c>
      <c r="D23" s="11">
        <f t="shared" si="2"/>
        <v>6.2079125515918481</v>
      </c>
      <c r="E23" s="11">
        <f t="shared" si="0"/>
        <v>620.79125515918486</v>
      </c>
      <c r="F23" s="11">
        <f t="shared" si="1"/>
        <v>19.994990075129937</v>
      </c>
      <c r="H23" s="5"/>
      <c r="I23" s="2"/>
      <c r="J23" s="10"/>
      <c r="K23" s="10"/>
      <c r="L23" s="10"/>
    </row>
    <row r="24" spans="1:12" ht="15.75" x14ac:dyDescent="0.25">
      <c r="A24" s="16" t="s">
        <v>79</v>
      </c>
      <c r="B24" s="11">
        <v>17.408979809805491</v>
      </c>
      <c r="C24" s="11">
        <v>36.322789274557422</v>
      </c>
      <c r="D24" s="11">
        <f t="shared" si="2"/>
        <v>1.0864398529601864</v>
      </c>
      <c r="E24" s="11">
        <f t="shared" si="0"/>
        <v>108.64398529601864</v>
      </c>
      <c r="F24" s="11">
        <f t="shared" si="1"/>
        <v>18.913809464751932</v>
      </c>
      <c r="H24" s="5"/>
      <c r="I24" s="2"/>
      <c r="J24" s="10"/>
      <c r="K24" s="10"/>
      <c r="L24" s="10"/>
    </row>
    <row r="25" spans="1:12" ht="15.75" x14ac:dyDescent="0.25">
      <c r="A25" s="16" t="s">
        <v>128</v>
      </c>
      <c r="B25" s="11">
        <v>30.748975907747209</v>
      </c>
      <c r="C25" s="11">
        <v>48.200717295052961</v>
      </c>
      <c r="D25" s="11">
        <f t="shared" si="2"/>
        <v>0.56755520703077411</v>
      </c>
      <c r="E25" s="11">
        <f t="shared" si="0"/>
        <v>56.755520703077408</v>
      </c>
      <c r="F25" s="11">
        <f t="shared" si="1"/>
        <v>17.451741387305752</v>
      </c>
      <c r="H25" s="5"/>
      <c r="I25" s="2"/>
      <c r="J25" s="10"/>
      <c r="K25" s="10"/>
      <c r="L25" s="10"/>
    </row>
    <row r="26" spans="1:12" ht="15.75" x14ac:dyDescent="0.25">
      <c r="A26" s="16" t="s">
        <v>89</v>
      </c>
      <c r="B26" s="11">
        <v>3.3996120059005444</v>
      </c>
      <c r="C26" s="11">
        <v>19.508289209653238</v>
      </c>
      <c r="D26" s="11">
        <f t="shared" si="2"/>
        <v>4.7383869617455261</v>
      </c>
      <c r="E26" s="11">
        <f t="shared" si="0"/>
        <v>473.83869617455264</v>
      </c>
      <c r="F26" s="11">
        <f t="shared" si="1"/>
        <v>16.108677203752695</v>
      </c>
      <c r="H26" s="5"/>
      <c r="I26" s="2"/>
      <c r="J26" s="10"/>
      <c r="K26" s="10"/>
      <c r="L26" s="10"/>
    </row>
    <row r="27" spans="1:12" ht="45" x14ac:dyDescent="0.25">
      <c r="A27" s="16" t="s">
        <v>115</v>
      </c>
      <c r="B27" s="11">
        <v>0.34647572147928696</v>
      </c>
      <c r="C27" s="11">
        <v>15.205606436144279</v>
      </c>
      <c r="D27" s="11">
        <f t="shared" si="2"/>
        <v>42.886499092125568</v>
      </c>
      <c r="E27" s="11">
        <f t="shared" si="0"/>
        <v>4288.6499092125568</v>
      </c>
      <c r="F27" s="11">
        <f t="shared" si="1"/>
        <v>14.859130714664992</v>
      </c>
      <c r="H27" s="5"/>
      <c r="I27" s="2"/>
      <c r="J27" s="10"/>
      <c r="K27" s="10"/>
      <c r="L27" s="10"/>
    </row>
    <row r="28" spans="1:12" ht="15.75" x14ac:dyDescent="0.25">
      <c r="A28" s="16" t="s">
        <v>74</v>
      </c>
      <c r="B28" s="11">
        <v>29.337921349596538</v>
      </c>
      <c r="C28" s="11">
        <v>43.850858115615345</v>
      </c>
      <c r="D28" s="11">
        <f t="shared" si="2"/>
        <v>0.49468183492210477</v>
      </c>
      <c r="E28" s="11">
        <f t="shared" si="0"/>
        <v>49.468183492210478</v>
      </c>
      <c r="F28" s="11">
        <f t="shared" si="1"/>
        <v>14.512936766018807</v>
      </c>
      <c r="H28" s="5"/>
      <c r="I28" s="2"/>
      <c r="J28" s="10"/>
      <c r="K28" s="10"/>
      <c r="L28" s="10"/>
    </row>
    <row r="29" spans="1:12" ht="15.75" x14ac:dyDescent="0.25">
      <c r="A29" s="16" t="s">
        <v>3</v>
      </c>
      <c r="B29" s="11">
        <v>14.982983813371526</v>
      </c>
      <c r="C29" s="11">
        <v>29.190759268779086</v>
      </c>
      <c r="D29" s="11">
        <f t="shared" si="2"/>
        <v>0.94826074915250647</v>
      </c>
      <c r="E29" s="11">
        <f t="shared" si="0"/>
        <v>94.826074915250643</v>
      </c>
      <c r="F29" s="11">
        <f t="shared" si="1"/>
        <v>14.20777545540756</v>
      </c>
      <c r="H29" s="5"/>
      <c r="I29" s="2"/>
      <c r="J29" s="10"/>
      <c r="K29" s="10"/>
      <c r="L29" s="10"/>
    </row>
    <row r="30" spans="1:12" ht="15.75" x14ac:dyDescent="0.25">
      <c r="A30" s="16" t="s">
        <v>36</v>
      </c>
      <c r="B30" s="11">
        <v>31.052778561354017</v>
      </c>
      <c r="C30" s="11">
        <v>44.891371598794542</v>
      </c>
      <c r="D30" s="11">
        <f t="shared" si="2"/>
        <v>0.44564749689301586</v>
      </c>
      <c r="E30" s="11">
        <f t="shared" si="0"/>
        <v>44.564749689301586</v>
      </c>
      <c r="F30" s="11">
        <f t="shared" si="1"/>
        <v>13.838593037440525</v>
      </c>
      <c r="H30" s="5"/>
      <c r="I30" s="2"/>
      <c r="J30" s="10"/>
      <c r="K30" s="10"/>
      <c r="L30" s="10"/>
    </row>
    <row r="31" spans="1:12" ht="15.75" x14ac:dyDescent="0.25">
      <c r="A31" s="16" t="s">
        <v>54</v>
      </c>
      <c r="B31" s="11">
        <v>118.70746158372216</v>
      </c>
      <c r="C31" s="11">
        <v>131.16298687805681</v>
      </c>
      <c r="D31" s="11">
        <f t="shared" si="2"/>
        <v>0.1049262205438535</v>
      </c>
      <c r="E31" s="11">
        <f t="shared" si="0"/>
        <v>10.49262205438535</v>
      </c>
      <c r="F31" s="11">
        <f t="shared" si="1"/>
        <v>12.455525294334649</v>
      </c>
      <c r="H31" s="5"/>
      <c r="I31" s="2"/>
      <c r="J31" s="10"/>
      <c r="K31" s="10"/>
      <c r="L31" s="10"/>
    </row>
    <row r="32" spans="1:12" ht="15.75" x14ac:dyDescent="0.25">
      <c r="A32" s="16" t="s">
        <v>80</v>
      </c>
      <c r="B32" s="11">
        <v>28.953176561137603</v>
      </c>
      <c r="C32" s="11">
        <v>39.39785534561765</v>
      </c>
      <c r="D32" s="11">
        <f t="shared" si="2"/>
        <v>0.36074379481039104</v>
      </c>
      <c r="E32" s="11">
        <f t="shared" si="0"/>
        <v>36.074379481039102</v>
      </c>
      <c r="F32" s="11">
        <f t="shared" si="1"/>
        <v>10.444678784480047</v>
      </c>
      <c r="H32" s="5"/>
      <c r="I32" s="2"/>
      <c r="J32" s="10"/>
      <c r="K32" s="10"/>
      <c r="L32" s="10"/>
    </row>
    <row r="33" spans="1:12" ht="15.75" x14ac:dyDescent="0.25">
      <c r="A33" s="16" t="s">
        <v>53</v>
      </c>
      <c r="B33" s="11">
        <v>63.613436414189827</v>
      </c>
      <c r="C33" s="11">
        <v>71.414339801230483</v>
      </c>
      <c r="D33" s="11">
        <f t="shared" si="2"/>
        <v>0.12262980632344143</v>
      </c>
      <c r="E33" s="11">
        <f t="shared" si="0"/>
        <v>12.262980632344144</v>
      </c>
      <c r="F33" s="11">
        <f t="shared" si="1"/>
        <v>7.8009033870406554</v>
      </c>
      <c r="H33" s="5"/>
      <c r="I33" s="2"/>
      <c r="J33" s="10"/>
      <c r="K33" s="10"/>
      <c r="L33" s="10"/>
    </row>
    <row r="34" spans="1:12" ht="15.75" x14ac:dyDescent="0.25">
      <c r="A34" s="16" t="s">
        <v>65</v>
      </c>
      <c r="B34" s="11">
        <v>32.290754195221659</v>
      </c>
      <c r="C34" s="11">
        <v>39.219848841665154</v>
      </c>
      <c r="D34" s="11">
        <f t="shared" si="2"/>
        <v>0.21458447840988654</v>
      </c>
      <c r="E34" s="11">
        <f t="shared" si="0"/>
        <v>21.458447840988654</v>
      </c>
      <c r="F34" s="11">
        <f t="shared" si="1"/>
        <v>6.9290946464434953</v>
      </c>
      <c r="H34" s="5"/>
      <c r="I34" s="2"/>
      <c r="J34" s="10"/>
      <c r="K34" s="10"/>
      <c r="L34" s="10"/>
    </row>
    <row r="35" spans="1:12" ht="15.75" x14ac:dyDescent="0.25">
      <c r="A35" s="16" t="s">
        <v>4</v>
      </c>
      <c r="B35" s="11">
        <v>0</v>
      </c>
      <c r="C35" s="11">
        <v>6.747667837303732</v>
      </c>
      <c r="D35" s="11">
        <f>C35-B35</f>
        <v>6.747667837303732</v>
      </c>
      <c r="E35" s="11">
        <f t="shared" ref="E35:E66" si="3">D35*100</f>
        <v>674.76678373037316</v>
      </c>
      <c r="F35" s="11">
        <f t="shared" ref="F35:F66" si="4">C35-B35</f>
        <v>6.747667837303732</v>
      </c>
      <c r="H35" s="5"/>
      <c r="I35" s="2"/>
      <c r="J35" s="10"/>
      <c r="K35" s="10"/>
      <c r="L35" s="10"/>
    </row>
    <row r="36" spans="1:12" ht="15.75" x14ac:dyDescent="0.25">
      <c r="A36" s="16" t="s">
        <v>10</v>
      </c>
      <c r="B36" s="11">
        <v>12.316204335303926</v>
      </c>
      <c r="C36" s="11">
        <v>18.890959023148511</v>
      </c>
      <c r="D36" s="11">
        <f>(C36-B36)/B36</f>
        <v>0.53382962062413208</v>
      </c>
      <c r="E36" s="11">
        <f t="shared" si="3"/>
        <v>53.382962062413206</v>
      </c>
      <c r="F36" s="11">
        <f t="shared" si="4"/>
        <v>6.5747546878445853</v>
      </c>
      <c r="H36" s="5"/>
      <c r="I36" s="2"/>
      <c r="J36" s="10"/>
      <c r="K36" s="10"/>
      <c r="L36" s="10"/>
    </row>
    <row r="37" spans="1:12" ht="15.75" x14ac:dyDescent="0.25">
      <c r="A37" s="17" t="s">
        <v>168</v>
      </c>
      <c r="B37" s="11">
        <v>5.3982759673268852</v>
      </c>
      <c r="C37" s="11">
        <v>11.882636189413208</v>
      </c>
      <c r="D37" s="11">
        <f>(C37-B37)/B37</f>
        <v>1.2011909471344135</v>
      </c>
      <c r="E37" s="11">
        <f t="shared" si="3"/>
        <v>120.11909471344136</v>
      </c>
      <c r="F37" s="11">
        <f t="shared" si="4"/>
        <v>6.4843602220863232</v>
      </c>
      <c r="H37" s="5"/>
      <c r="I37" s="2"/>
      <c r="J37" s="10"/>
      <c r="K37" s="10"/>
      <c r="L37" s="10"/>
    </row>
    <row r="38" spans="1:12" ht="15.75" x14ac:dyDescent="0.25">
      <c r="A38" s="16" t="s">
        <v>69</v>
      </c>
      <c r="B38" s="11">
        <v>6.5179523469571308</v>
      </c>
      <c r="C38" s="11">
        <v>12.958604964373633</v>
      </c>
      <c r="D38" s="11">
        <f>(C38-B38)/B38</f>
        <v>0.98814048869554627</v>
      </c>
      <c r="E38" s="11">
        <f t="shared" si="3"/>
        <v>98.814048869554625</v>
      </c>
      <c r="F38" s="11">
        <f t="shared" si="4"/>
        <v>6.440652617416502</v>
      </c>
      <c r="H38" s="5"/>
      <c r="I38" s="2"/>
      <c r="J38" s="10"/>
      <c r="K38" s="10"/>
      <c r="L38" s="10"/>
    </row>
    <row r="39" spans="1:12" ht="15.75" x14ac:dyDescent="0.25">
      <c r="A39" s="16" t="s">
        <v>6</v>
      </c>
      <c r="B39" s="11">
        <v>0</v>
      </c>
      <c r="C39" s="11">
        <v>5.5624236035883197</v>
      </c>
      <c r="D39" s="11">
        <f>C39-B39</f>
        <v>5.5624236035883197</v>
      </c>
      <c r="E39" s="11">
        <f t="shared" si="3"/>
        <v>556.242360358832</v>
      </c>
      <c r="F39" s="11">
        <f t="shared" si="4"/>
        <v>5.5624236035883197</v>
      </c>
      <c r="H39" s="5"/>
      <c r="I39" s="2"/>
      <c r="J39" s="10"/>
      <c r="K39" s="10"/>
      <c r="L39" s="10"/>
    </row>
    <row r="40" spans="1:12" ht="15.75" x14ac:dyDescent="0.25">
      <c r="A40" s="16" t="s">
        <v>41</v>
      </c>
      <c r="B40" s="11">
        <v>31.694533639381628</v>
      </c>
      <c r="C40" s="11">
        <v>37.025876683494225</v>
      </c>
      <c r="D40" s="11">
        <f>(C40-B40)/B40</f>
        <v>0.16821017481349548</v>
      </c>
      <c r="E40" s="11">
        <f t="shared" si="3"/>
        <v>16.82101748134955</v>
      </c>
      <c r="F40" s="11">
        <f t="shared" si="4"/>
        <v>5.3313430441125966</v>
      </c>
      <c r="H40" s="5"/>
      <c r="I40" s="2"/>
      <c r="J40" s="10"/>
      <c r="K40" s="10"/>
      <c r="L40" s="10"/>
    </row>
    <row r="41" spans="1:12" ht="15.75" x14ac:dyDescent="0.25">
      <c r="A41" s="16" t="s">
        <v>7</v>
      </c>
      <c r="B41" s="11">
        <v>16.163032708380936</v>
      </c>
      <c r="C41" s="11">
        <v>21.489721861247041</v>
      </c>
      <c r="D41" s="11">
        <f>(C41-B41)/B41</f>
        <v>0.32956000578431571</v>
      </c>
      <c r="E41" s="11">
        <f t="shared" si="3"/>
        <v>32.956000578431571</v>
      </c>
      <c r="F41" s="11">
        <f t="shared" si="4"/>
        <v>5.3266891528661056</v>
      </c>
      <c r="H41" s="5"/>
      <c r="I41" s="2"/>
      <c r="J41" s="10"/>
      <c r="K41" s="10"/>
      <c r="L41" s="10"/>
    </row>
    <row r="42" spans="1:12" ht="15.75" x14ac:dyDescent="0.25">
      <c r="A42" s="16" t="s">
        <v>27</v>
      </c>
      <c r="B42" s="11">
        <v>0</v>
      </c>
      <c r="C42" s="11">
        <v>5.1558420081966432</v>
      </c>
      <c r="D42" s="11">
        <f>C42-B42</f>
        <v>5.1558420081966432</v>
      </c>
      <c r="E42" s="11">
        <f t="shared" si="3"/>
        <v>515.58420081966437</v>
      </c>
      <c r="F42" s="11">
        <f t="shared" si="4"/>
        <v>5.1558420081966432</v>
      </c>
      <c r="H42" s="5"/>
      <c r="I42" s="2"/>
      <c r="J42" s="10"/>
      <c r="K42" s="10"/>
      <c r="L42" s="10"/>
    </row>
    <row r="43" spans="1:12" ht="15.75" x14ac:dyDescent="0.25">
      <c r="A43" s="16" t="s">
        <v>57</v>
      </c>
      <c r="B43" s="11">
        <v>1.6094274798415293</v>
      </c>
      <c r="C43" s="11">
        <v>6.3933933615838896</v>
      </c>
      <c r="D43" s="11">
        <f t="shared" ref="D43:D48" si="5">(C43-B43)/B43</f>
        <v>2.9724643959809911</v>
      </c>
      <c r="E43" s="11">
        <f t="shared" si="3"/>
        <v>297.24643959809913</v>
      </c>
      <c r="F43" s="11">
        <f t="shared" si="4"/>
        <v>4.7839658817423603</v>
      </c>
      <c r="H43" s="4"/>
      <c r="I43" s="2"/>
      <c r="J43" s="10"/>
      <c r="K43" s="10"/>
      <c r="L43" s="10"/>
    </row>
    <row r="44" spans="1:12" ht="15.75" x14ac:dyDescent="0.25">
      <c r="A44" s="16" t="s">
        <v>78</v>
      </c>
      <c r="B44" s="11">
        <v>5.2526046162867024</v>
      </c>
      <c r="C44" s="11">
        <v>8.2238113713477379</v>
      </c>
      <c r="D44" s="11">
        <f t="shared" si="5"/>
        <v>0.56566350831894752</v>
      </c>
      <c r="E44" s="11">
        <f t="shared" si="3"/>
        <v>56.566350831894752</v>
      </c>
      <c r="F44" s="11">
        <f t="shared" si="4"/>
        <v>2.9712067550610355</v>
      </c>
      <c r="H44" s="5"/>
      <c r="I44" s="2"/>
      <c r="J44" s="10"/>
      <c r="K44" s="10"/>
      <c r="L44" s="10"/>
    </row>
    <row r="45" spans="1:12" ht="15.75" x14ac:dyDescent="0.25">
      <c r="A45" s="16" t="s">
        <v>33</v>
      </c>
      <c r="B45" s="11">
        <v>7.2374843811475582</v>
      </c>
      <c r="C45" s="11">
        <v>9.9972978669659014</v>
      </c>
      <c r="D45" s="11">
        <f t="shared" si="5"/>
        <v>0.38132220264366967</v>
      </c>
      <c r="E45" s="11">
        <f t="shared" si="3"/>
        <v>38.132220264366964</v>
      </c>
      <c r="F45" s="11">
        <f t="shared" si="4"/>
        <v>2.7598134858183432</v>
      </c>
      <c r="H45" s="5"/>
      <c r="I45" s="2"/>
      <c r="J45" s="10"/>
      <c r="K45" s="10"/>
      <c r="L45" s="10"/>
    </row>
    <row r="46" spans="1:12" ht="15.75" x14ac:dyDescent="0.25">
      <c r="A46" s="16" t="s">
        <v>82</v>
      </c>
      <c r="B46" s="11">
        <v>1.1218078411676733</v>
      </c>
      <c r="C46" s="11">
        <v>3.6573486798271686</v>
      </c>
      <c r="D46" s="11">
        <f t="shared" si="5"/>
        <v>2.260227416506813</v>
      </c>
      <c r="E46" s="11">
        <f t="shared" si="3"/>
        <v>226.0227416506813</v>
      </c>
      <c r="F46" s="11">
        <f t="shared" si="4"/>
        <v>2.5355408386594953</v>
      </c>
      <c r="H46" s="5"/>
      <c r="I46" s="2"/>
      <c r="J46" s="10"/>
      <c r="K46" s="10"/>
      <c r="L46" s="10"/>
    </row>
    <row r="47" spans="1:12" ht="15.75" x14ac:dyDescent="0.25">
      <c r="A47" s="16" t="s">
        <v>39</v>
      </c>
      <c r="B47" s="11">
        <v>13.909935594498418</v>
      </c>
      <c r="C47" s="11">
        <v>16.088060965283656</v>
      </c>
      <c r="D47" s="11">
        <f t="shared" si="5"/>
        <v>0.15658773946061397</v>
      </c>
      <c r="E47" s="11">
        <f t="shared" si="3"/>
        <v>15.658773946061396</v>
      </c>
      <c r="F47" s="11">
        <f t="shared" si="4"/>
        <v>2.1781253707852386</v>
      </c>
      <c r="H47" s="5"/>
      <c r="I47" s="2"/>
      <c r="J47" s="10"/>
      <c r="K47" s="10"/>
      <c r="L47" s="10"/>
    </row>
    <row r="48" spans="1:12" ht="15.75" x14ac:dyDescent="0.25">
      <c r="A48" s="16" t="s">
        <v>55</v>
      </c>
      <c r="B48" s="11">
        <v>0.40816646122174738</v>
      </c>
      <c r="C48" s="11">
        <v>2.2074530206592904</v>
      </c>
      <c r="D48" s="11">
        <f t="shared" si="5"/>
        <v>4.4082175543081483</v>
      </c>
      <c r="E48" s="11">
        <f t="shared" si="3"/>
        <v>440.82175543081485</v>
      </c>
      <c r="F48" s="11">
        <f t="shared" si="4"/>
        <v>1.7992865594375429</v>
      </c>
      <c r="H48" s="5"/>
      <c r="I48" s="2"/>
      <c r="J48" s="10"/>
      <c r="K48" s="10"/>
      <c r="L48" s="10"/>
    </row>
    <row r="49" spans="1:12" ht="15.75" x14ac:dyDescent="0.25">
      <c r="A49" s="16" t="s">
        <v>98</v>
      </c>
      <c r="B49" s="11">
        <v>0</v>
      </c>
      <c r="C49" s="11">
        <v>1.7823174636797856</v>
      </c>
      <c r="D49" s="11">
        <f>C49-B49</f>
        <v>1.7823174636797856</v>
      </c>
      <c r="E49" s="11">
        <f t="shared" si="3"/>
        <v>178.23174636797856</v>
      </c>
      <c r="F49" s="11">
        <f t="shared" si="4"/>
        <v>1.7823174636797856</v>
      </c>
      <c r="H49" s="5"/>
      <c r="I49" s="2"/>
      <c r="J49" s="10"/>
      <c r="K49" s="10"/>
      <c r="L49" s="10"/>
    </row>
    <row r="50" spans="1:12" ht="15.75" x14ac:dyDescent="0.25">
      <c r="A50" s="16" t="s">
        <v>1</v>
      </c>
      <c r="B50" s="11">
        <v>3.3151944042642141</v>
      </c>
      <c r="C50" s="11">
        <v>4.9591928511503216</v>
      </c>
      <c r="D50" s="11">
        <f t="shared" ref="D50:D56" si="6">(C50-B50)/B50</f>
        <v>0.49589805194274339</v>
      </c>
      <c r="E50" s="11">
        <f t="shared" si="3"/>
        <v>49.589805194274341</v>
      </c>
      <c r="F50" s="11">
        <f t="shared" si="4"/>
        <v>1.6439984468861075</v>
      </c>
      <c r="H50" s="5"/>
      <c r="I50" s="2"/>
      <c r="J50" s="10"/>
      <c r="K50" s="10"/>
      <c r="L50" s="10"/>
    </row>
    <row r="51" spans="1:12" ht="15.75" x14ac:dyDescent="0.25">
      <c r="A51" s="16" t="s">
        <v>96</v>
      </c>
      <c r="B51" s="11">
        <v>0.34383357321193159</v>
      </c>
      <c r="C51" s="11">
        <v>1.9490884734048983</v>
      </c>
      <c r="D51" s="11">
        <f t="shared" si="6"/>
        <v>4.6686973735503203</v>
      </c>
      <c r="E51" s="11">
        <f t="shared" si="3"/>
        <v>466.86973735503204</v>
      </c>
      <c r="F51" s="11">
        <f t="shared" si="4"/>
        <v>1.6052549001929668</v>
      </c>
      <c r="H51" s="5"/>
      <c r="I51" s="2"/>
      <c r="J51" s="10"/>
      <c r="K51" s="10"/>
      <c r="L51" s="10"/>
    </row>
    <row r="52" spans="1:12" ht="15.75" x14ac:dyDescent="0.25">
      <c r="A52" s="16" t="s">
        <v>72</v>
      </c>
      <c r="B52" s="11">
        <v>0.19499722652696383</v>
      </c>
      <c r="C52" s="11">
        <v>1.2904482116099705</v>
      </c>
      <c r="D52" s="11">
        <f t="shared" si="6"/>
        <v>5.6177772607013461</v>
      </c>
      <c r="E52" s="11">
        <f t="shared" si="3"/>
        <v>561.77772607013458</v>
      </c>
      <c r="F52" s="11">
        <f t="shared" si="4"/>
        <v>1.0954509850830068</v>
      </c>
      <c r="H52" s="4"/>
      <c r="I52" s="2"/>
      <c r="J52" s="10"/>
      <c r="K52" s="10"/>
      <c r="L52" s="10"/>
    </row>
    <row r="53" spans="1:12" ht="15.75" x14ac:dyDescent="0.25">
      <c r="A53" s="16" t="s">
        <v>28</v>
      </c>
      <c r="B53" s="11">
        <v>1.7184252928007671</v>
      </c>
      <c r="C53" s="11">
        <v>2.7670630945726824</v>
      </c>
      <c r="D53" s="11">
        <f t="shared" si="6"/>
        <v>0.61023182454606339</v>
      </c>
      <c r="E53" s="11">
        <f t="shared" si="3"/>
        <v>61.023182454606342</v>
      </c>
      <c r="F53" s="11">
        <f t="shared" si="4"/>
        <v>1.0486378017719153</v>
      </c>
      <c r="H53" s="5"/>
      <c r="I53" s="2"/>
      <c r="J53" s="10"/>
      <c r="K53" s="10"/>
      <c r="L53" s="10"/>
    </row>
    <row r="54" spans="1:12" ht="30" x14ac:dyDescent="0.25">
      <c r="A54" s="16" t="s">
        <v>30</v>
      </c>
      <c r="B54" s="11">
        <v>44.045072218098412</v>
      </c>
      <c r="C54" s="11">
        <v>44.983348078265685</v>
      </c>
      <c r="D54" s="11">
        <f t="shared" si="6"/>
        <v>2.130262962270112E-2</v>
      </c>
      <c r="E54" s="11">
        <f t="shared" si="3"/>
        <v>2.1302629622701121</v>
      </c>
      <c r="F54" s="11">
        <f t="shared" si="4"/>
        <v>0.93827586016727338</v>
      </c>
      <c r="H54" s="5"/>
      <c r="I54" s="2"/>
      <c r="J54" s="10"/>
      <c r="K54" s="10"/>
      <c r="L54" s="10"/>
    </row>
    <row r="55" spans="1:12" ht="15.75" x14ac:dyDescent="0.25">
      <c r="A55" s="16" t="s">
        <v>77</v>
      </c>
      <c r="B55" s="11">
        <v>0.52140218531380977</v>
      </c>
      <c r="C55" s="11">
        <v>1.4372267006621879</v>
      </c>
      <c r="D55" s="11">
        <f t="shared" si="6"/>
        <v>1.7564646661332699</v>
      </c>
      <c r="E55" s="11">
        <f t="shared" si="3"/>
        <v>175.64646661332699</v>
      </c>
      <c r="F55" s="11">
        <f t="shared" si="4"/>
        <v>0.91582451534837817</v>
      </c>
      <c r="H55" s="5"/>
      <c r="I55" s="2"/>
      <c r="J55" s="10"/>
      <c r="K55" s="10"/>
      <c r="L55" s="10"/>
    </row>
    <row r="56" spans="1:12" ht="15.75" x14ac:dyDescent="0.25">
      <c r="A56" s="16" t="s">
        <v>67</v>
      </c>
      <c r="B56" s="11">
        <v>0.12499990000008002</v>
      </c>
      <c r="C56" s="11">
        <v>0.99145193565283163</v>
      </c>
      <c r="D56" s="11">
        <f t="shared" si="6"/>
        <v>6.9316218305150405</v>
      </c>
      <c r="E56" s="11">
        <f t="shared" si="3"/>
        <v>693.16218305150403</v>
      </c>
      <c r="F56" s="11">
        <f t="shared" si="4"/>
        <v>0.86645203565275164</v>
      </c>
      <c r="H56" s="5"/>
      <c r="I56" s="2"/>
      <c r="J56" s="10"/>
      <c r="K56" s="10"/>
      <c r="L56" s="10"/>
    </row>
    <row r="57" spans="1:12" ht="15.75" x14ac:dyDescent="0.25">
      <c r="A57" s="16" t="s">
        <v>97</v>
      </c>
      <c r="B57" s="11">
        <v>0</v>
      </c>
      <c r="C57" s="11">
        <v>0.78820712647620816</v>
      </c>
      <c r="D57" s="11">
        <f>C57-B57</f>
        <v>0.78820712647620816</v>
      </c>
      <c r="E57" s="11">
        <f t="shared" si="3"/>
        <v>78.820712647620823</v>
      </c>
      <c r="F57" s="11">
        <f t="shared" si="4"/>
        <v>0.78820712647620816</v>
      </c>
      <c r="H57" s="5"/>
      <c r="I57" s="2"/>
      <c r="J57" s="10"/>
      <c r="K57" s="10"/>
      <c r="L57" s="10"/>
    </row>
    <row r="58" spans="1:12" ht="15.75" x14ac:dyDescent="0.25">
      <c r="A58" s="16" t="s">
        <v>0</v>
      </c>
      <c r="B58" s="11">
        <v>0.3067464463730934</v>
      </c>
      <c r="C58" s="11">
        <v>1.067168041615673</v>
      </c>
      <c r="D58" s="11">
        <f>(C58-B58)/B58</f>
        <v>2.4789907242077209</v>
      </c>
      <c r="E58" s="11">
        <f t="shared" si="3"/>
        <v>247.89907242077209</v>
      </c>
      <c r="F58" s="11">
        <f t="shared" si="4"/>
        <v>0.76042159524257968</v>
      </c>
      <c r="H58" s="5"/>
      <c r="I58" s="2"/>
      <c r="J58" s="10"/>
      <c r="K58" s="10"/>
      <c r="L58" s="10"/>
    </row>
    <row r="59" spans="1:12" ht="15.75" x14ac:dyDescent="0.25">
      <c r="A59" s="16" t="s">
        <v>94</v>
      </c>
      <c r="B59" s="11">
        <v>0</v>
      </c>
      <c r="C59" s="11">
        <v>0.68449567280264378</v>
      </c>
      <c r="D59" s="11">
        <f>C59-B59</f>
        <v>0.68449567280264378</v>
      </c>
      <c r="E59" s="11">
        <f t="shared" si="3"/>
        <v>68.449567280264375</v>
      </c>
      <c r="F59" s="11">
        <f t="shared" si="4"/>
        <v>0.68449567280264378</v>
      </c>
      <c r="H59" s="4"/>
      <c r="I59" s="2"/>
      <c r="J59" s="10"/>
      <c r="K59" s="10"/>
      <c r="L59" s="10"/>
    </row>
    <row r="60" spans="1:12" ht="15.75" x14ac:dyDescent="0.25">
      <c r="A60" s="16" t="s">
        <v>68</v>
      </c>
      <c r="B60" s="11">
        <v>4.0658825856053286E-2</v>
      </c>
      <c r="C60" s="11">
        <v>0.67289256123241248</v>
      </c>
      <c r="D60" s="11">
        <f>(C60-B60)/B60</f>
        <v>15.549729291610427</v>
      </c>
      <c r="E60" s="11">
        <f t="shared" si="3"/>
        <v>1554.9729291610427</v>
      </c>
      <c r="F60" s="11">
        <f t="shared" si="4"/>
        <v>0.63223373537635918</v>
      </c>
      <c r="H60" s="4"/>
      <c r="I60" s="2"/>
      <c r="J60" s="10"/>
      <c r="K60" s="10"/>
      <c r="L60" s="10"/>
    </row>
    <row r="61" spans="1:12" ht="15.75" x14ac:dyDescent="0.25">
      <c r="A61" s="16" t="s">
        <v>93</v>
      </c>
      <c r="B61" s="11">
        <v>0</v>
      </c>
      <c r="C61" s="11">
        <v>0.20348082290354844</v>
      </c>
      <c r="D61" s="11">
        <f>C61-B61</f>
        <v>0.20348082290354844</v>
      </c>
      <c r="E61" s="11">
        <f t="shared" si="3"/>
        <v>20.348082290354842</v>
      </c>
      <c r="F61" s="11">
        <f t="shared" si="4"/>
        <v>0.20348082290354844</v>
      </c>
      <c r="H61" s="5"/>
      <c r="I61" s="2"/>
      <c r="J61" s="10"/>
      <c r="K61" s="10"/>
      <c r="L61" s="10"/>
    </row>
    <row r="62" spans="1:12" ht="15.75" x14ac:dyDescent="0.25">
      <c r="A62" s="16" t="s">
        <v>100</v>
      </c>
      <c r="B62" s="11">
        <v>0</v>
      </c>
      <c r="C62" s="11">
        <v>0.17740703911805991</v>
      </c>
      <c r="D62" s="11">
        <f>C62-B62</f>
        <v>0.17740703911805991</v>
      </c>
      <c r="E62" s="11">
        <f t="shared" si="3"/>
        <v>17.740703911805991</v>
      </c>
      <c r="F62" s="11">
        <f t="shared" si="4"/>
        <v>0.17740703911805991</v>
      </c>
      <c r="H62" s="5"/>
      <c r="I62" s="2"/>
      <c r="J62" s="10"/>
      <c r="K62" s="10"/>
      <c r="L62" s="10"/>
    </row>
    <row r="63" spans="1:12" ht="15.75" x14ac:dyDescent="0.25">
      <c r="A63" s="16" t="s">
        <v>105</v>
      </c>
      <c r="B63" s="11">
        <v>2.407148460640595E-2</v>
      </c>
      <c r="C63" s="11">
        <v>0.16476369376131586</v>
      </c>
      <c r="D63" s="11">
        <f>(C63-B63)/B63</f>
        <v>5.8447665964677817</v>
      </c>
      <c r="E63" s="11">
        <f t="shared" si="3"/>
        <v>584.47665964677822</v>
      </c>
      <c r="F63" s="11">
        <f t="shared" si="4"/>
        <v>0.1406922091549099</v>
      </c>
      <c r="H63" s="5"/>
      <c r="I63" s="2"/>
      <c r="J63" s="10"/>
      <c r="K63" s="10"/>
      <c r="L63" s="10"/>
    </row>
    <row r="64" spans="1:12" ht="15.75" x14ac:dyDescent="0.25">
      <c r="A64" s="16" t="s">
        <v>71</v>
      </c>
      <c r="B64" s="11">
        <v>7.9373659699689555E-2</v>
      </c>
      <c r="C64" s="11">
        <v>0.20021792483816853</v>
      </c>
      <c r="D64" s="11">
        <f>(C64-B64)/B64</f>
        <v>1.522473142799432</v>
      </c>
      <c r="E64" s="11">
        <f t="shared" si="3"/>
        <v>152.2473142799432</v>
      </c>
      <c r="F64" s="11">
        <f t="shared" si="4"/>
        <v>0.12084426513847897</v>
      </c>
      <c r="H64" s="5"/>
      <c r="I64" s="2"/>
      <c r="J64" s="10"/>
      <c r="K64" s="10"/>
      <c r="L64" s="10"/>
    </row>
    <row r="65" spans="1:12" ht="15.75" x14ac:dyDescent="0.25">
      <c r="A65" s="16" t="s">
        <v>103</v>
      </c>
      <c r="B65" s="11">
        <v>0</v>
      </c>
      <c r="C65" s="11">
        <v>6.6860715031379345E-2</v>
      </c>
      <c r="D65" s="11">
        <f>C65-B65</f>
        <v>6.6860715031379345E-2</v>
      </c>
      <c r="E65" s="11">
        <f t="shared" si="3"/>
        <v>6.6860715031379341</v>
      </c>
      <c r="F65" s="11">
        <f t="shared" si="4"/>
        <v>6.6860715031379345E-2</v>
      </c>
      <c r="H65" s="5"/>
      <c r="I65" s="2"/>
      <c r="J65" s="10"/>
      <c r="K65" s="10"/>
      <c r="L65" s="10"/>
    </row>
    <row r="66" spans="1:12" ht="15.75" x14ac:dyDescent="0.25">
      <c r="A66" s="16" t="s">
        <v>102</v>
      </c>
      <c r="B66" s="11">
        <v>1.0300930593993654E-3</v>
      </c>
      <c r="C66" s="11">
        <v>2.9696661722287594E-2</v>
      </c>
      <c r="D66" s="11">
        <f>(C66-B66)/B66</f>
        <v>27.829105731091278</v>
      </c>
      <c r="E66" s="11">
        <f t="shared" si="3"/>
        <v>2782.9105731091277</v>
      </c>
      <c r="F66" s="11">
        <f t="shared" si="4"/>
        <v>2.8666568662888227E-2</v>
      </c>
      <c r="H66" s="5"/>
      <c r="I66" s="2"/>
      <c r="J66" s="10"/>
      <c r="K66" s="10"/>
      <c r="L66" s="10"/>
    </row>
    <row r="67" spans="1:12" ht="15.75" x14ac:dyDescent="0.25">
      <c r="A67" s="16" t="s">
        <v>85</v>
      </c>
      <c r="B67" s="11">
        <v>0.62936920888872605</v>
      </c>
      <c r="C67" s="11">
        <v>0.65434790215490013</v>
      </c>
      <c r="D67" s="11">
        <f>(C67-B67)/B67</f>
        <v>3.9688457765957169E-2</v>
      </c>
      <c r="E67" s="11">
        <f t="shared" ref="E67:E98" si="7">D67*100</f>
        <v>3.968845776595717</v>
      </c>
      <c r="F67" s="11">
        <f t="shared" ref="F67:F98" si="8">C67-B67</f>
        <v>2.4978693266174079E-2</v>
      </c>
      <c r="H67" s="5"/>
      <c r="I67" s="2"/>
      <c r="J67" s="10"/>
      <c r="K67" s="10"/>
      <c r="L67" s="10"/>
    </row>
    <row r="68" spans="1:12" ht="15.75" x14ac:dyDescent="0.25">
      <c r="A68" s="16" t="s">
        <v>133</v>
      </c>
      <c r="B68" s="11">
        <v>0</v>
      </c>
      <c r="C68" s="11">
        <v>1.2122881631344474E-2</v>
      </c>
      <c r="D68" s="11">
        <f t="shared" ref="D68:D99" si="9">C68-B68</f>
        <v>1.2122881631344474E-2</v>
      </c>
      <c r="E68" s="11">
        <f t="shared" si="7"/>
        <v>1.2122881631344473</v>
      </c>
      <c r="F68" s="11">
        <f t="shared" si="8"/>
        <v>1.2122881631344474E-2</v>
      </c>
      <c r="H68" s="5"/>
      <c r="I68" s="2"/>
      <c r="J68" s="10"/>
      <c r="K68" s="10"/>
      <c r="L68" s="10"/>
    </row>
    <row r="69" spans="1:12" ht="15.75" x14ac:dyDescent="0.25">
      <c r="A69" s="16" t="s">
        <v>135</v>
      </c>
      <c r="B69" s="11">
        <v>0</v>
      </c>
      <c r="C69" s="11">
        <v>0</v>
      </c>
      <c r="D69" s="11">
        <f t="shared" si="9"/>
        <v>0</v>
      </c>
      <c r="E69" s="11">
        <f t="shared" si="7"/>
        <v>0</v>
      </c>
      <c r="F69" s="11">
        <f t="shared" si="8"/>
        <v>0</v>
      </c>
      <c r="H69" s="5"/>
      <c r="I69" s="2"/>
      <c r="J69" s="10"/>
      <c r="K69" s="10"/>
      <c r="L69" s="10"/>
    </row>
    <row r="70" spans="1:12" ht="15.75" x14ac:dyDescent="0.25">
      <c r="A70" s="16" t="s">
        <v>101</v>
      </c>
      <c r="B70" s="11">
        <v>0</v>
      </c>
      <c r="C70" s="11">
        <v>0</v>
      </c>
      <c r="D70" s="11">
        <f t="shared" si="9"/>
        <v>0</v>
      </c>
      <c r="E70" s="11">
        <f t="shared" si="7"/>
        <v>0</v>
      </c>
      <c r="F70" s="11">
        <f t="shared" si="8"/>
        <v>0</v>
      </c>
      <c r="H70" s="4"/>
      <c r="I70" s="2"/>
      <c r="J70" s="10"/>
      <c r="K70" s="10"/>
      <c r="L70" s="10"/>
    </row>
    <row r="71" spans="1:12" ht="30" x14ac:dyDescent="0.25">
      <c r="A71" s="16" t="s">
        <v>136</v>
      </c>
      <c r="B71" s="11">
        <v>0</v>
      </c>
      <c r="C71" s="11">
        <v>0</v>
      </c>
      <c r="D71" s="11">
        <f t="shared" si="9"/>
        <v>0</v>
      </c>
      <c r="E71" s="11">
        <f t="shared" si="7"/>
        <v>0</v>
      </c>
      <c r="F71" s="11">
        <f t="shared" si="8"/>
        <v>0</v>
      </c>
      <c r="H71" s="5"/>
      <c r="I71" s="2"/>
      <c r="J71" s="10"/>
      <c r="K71" s="10"/>
      <c r="L71" s="10"/>
    </row>
    <row r="72" spans="1:12" ht="15.75" x14ac:dyDescent="0.25">
      <c r="A72" s="16" t="s">
        <v>137</v>
      </c>
      <c r="B72" s="11">
        <v>0</v>
      </c>
      <c r="C72" s="11">
        <v>0</v>
      </c>
      <c r="D72" s="11">
        <f t="shared" si="9"/>
        <v>0</v>
      </c>
      <c r="E72" s="11">
        <f t="shared" si="7"/>
        <v>0</v>
      </c>
      <c r="F72" s="11">
        <f t="shared" si="8"/>
        <v>0</v>
      </c>
      <c r="H72" s="5"/>
      <c r="I72" s="2"/>
      <c r="J72" s="10"/>
      <c r="K72" s="10"/>
      <c r="L72" s="10"/>
    </row>
    <row r="73" spans="1:12" ht="15.75" x14ac:dyDescent="0.25">
      <c r="A73" s="16" t="s">
        <v>138</v>
      </c>
      <c r="B73" s="11">
        <v>0</v>
      </c>
      <c r="C73" s="11">
        <v>0</v>
      </c>
      <c r="D73" s="11">
        <f t="shared" si="9"/>
        <v>0</v>
      </c>
      <c r="E73" s="11">
        <f t="shared" si="7"/>
        <v>0</v>
      </c>
      <c r="F73" s="11">
        <f t="shared" si="8"/>
        <v>0</v>
      </c>
      <c r="H73" s="5"/>
      <c r="I73" s="2"/>
      <c r="J73" s="10"/>
      <c r="K73" s="10"/>
      <c r="L73" s="10"/>
    </row>
    <row r="74" spans="1:12" ht="15.75" x14ac:dyDescent="0.25">
      <c r="A74" s="16" t="s">
        <v>104</v>
      </c>
      <c r="B74" s="11">
        <v>0</v>
      </c>
      <c r="C74" s="11">
        <v>0</v>
      </c>
      <c r="D74" s="11">
        <f t="shared" si="9"/>
        <v>0</v>
      </c>
      <c r="E74" s="11">
        <f t="shared" si="7"/>
        <v>0</v>
      </c>
      <c r="F74" s="11">
        <f t="shared" si="8"/>
        <v>0</v>
      </c>
      <c r="H74" s="5"/>
      <c r="I74" s="2"/>
      <c r="J74" s="10"/>
      <c r="K74" s="10"/>
      <c r="L74" s="10"/>
    </row>
    <row r="75" spans="1:12" ht="15.75" x14ac:dyDescent="0.25">
      <c r="A75" s="17" t="s">
        <v>139</v>
      </c>
      <c r="B75" s="11">
        <v>0</v>
      </c>
      <c r="C75" s="11">
        <v>0</v>
      </c>
      <c r="D75" s="11">
        <f t="shared" si="9"/>
        <v>0</v>
      </c>
      <c r="E75" s="11">
        <f t="shared" si="7"/>
        <v>0</v>
      </c>
      <c r="F75" s="11">
        <f t="shared" si="8"/>
        <v>0</v>
      </c>
      <c r="H75" s="5"/>
      <c r="I75" s="2"/>
      <c r="J75" s="10"/>
      <c r="K75" s="10"/>
      <c r="L75" s="10"/>
    </row>
    <row r="76" spans="1:12" ht="15.75" x14ac:dyDescent="0.25">
      <c r="A76" s="16" t="s">
        <v>140</v>
      </c>
      <c r="B76" s="11">
        <v>0</v>
      </c>
      <c r="C76" s="11">
        <v>0</v>
      </c>
      <c r="D76" s="11">
        <f t="shared" si="9"/>
        <v>0</v>
      </c>
      <c r="E76" s="11">
        <f t="shared" si="7"/>
        <v>0</v>
      </c>
      <c r="F76" s="11">
        <f t="shared" si="8"/>
        <v>0</v>
      </c>
      <c r="H76" s="5"/>
      <c r="I76" s="2"/>
      <c r="J76" s="10"/>
      <c r="K76" s="10"/>
      <c r="L76" s="10"/>
    </row>
    <row r="77" spans="1:12" ht="15.75" x14ac:dyDescent="0.25">
      <c r="A77" s="16" t="s">
        <v>141</v>
      </c>
      <c r="B77" s="11">
        <v>0</v>
      </c>
      <c r="C77" s="11">
        <v>0</v>
      </c>
      <c r="D77" s="11">
        <f t="shared" si="9"/>
        <v>0</v>
      </c>
      <c r="E77" s="11">
        <f t="shared" si="7"/>
        <v>0</v>
      </c>
      <c r="F77" s="11">
        <f t="shared" si="8"/>
        <v>0</v>
      </c>
      <c r="H77" s="5"/>
      <c r="I77" s="2"/>
      <c r="J77" s="10"/>
      <c r="K77" s="10"/>
      <c r="L77" s="10"/>
    </row>
    <row r="78" spans="1:12" ht="15.75" x14ac:dyDescent="0.25">
      <c r="A78" s="16" t="s">
        <v>142</v>
      </c>
      <c r="B78" s="11">
        <v>0</v>
      </c>
      <c r="C78" s="11">
        <v>0</v>
      </c>
      <c r="D78" s="11">
        <f t="shared" si="9"/>
        <v>0</v>
      </c>
      <c r="E78" s="11">
        <f t="shared" si="7"/>
        <v>0</v>
      </c>
      <c r="F78" s="11">
        <f t="shared" si="8"/>
        <v>0</v>
      </c>
      <c r="H78" s="5"/>
      <c r="I78" s="2"/>
      <c r="J78" s="10"/>
      <c r="K78" s="10"/>
      <c r="L78" s="10"/>
    </row>
    <row r="79" spans="1:12" ht="15.75" x14ac:dyDescent="0.25">
      <c r="A79" s="16" t="s">
        <v>143</v>
      </c>
      <c r="B79" s="11">
        <v>0</v>
      </c>
      <c r="C79" s="11">
        <v>0</v>
      </c>
      <c r="D79" s="11">
        <f t="shared" si="9"/>
        <v>0</v>
      </c>
      <c r="E79" s="11">
        <f t="shared" si="7"/>
        <v>0</v>
      </c>
      <c r="F79" s="11">
        <f t="shared" si="8"/>
        <v>0</v>
      </c>
      <c r="H79" s="5"/>
      <c r="I79" s="2"/>
      <c r="J79" s="10"/>
      <c r="K79" s="10"/>
      <c r="L79" s="10"/>
    </row>
    <row r="80" spans="1:12" ht="15.75" x14ac:dyDescent="0.25">
      <c r="A80" s="16" t="s">
        <v>144</v>
      </c>
      <c r="B80" s="11">
        <v>0</v>
      </c>
      <c r="C80" s="11">
        <v>0</v>
      </c>
      <c r="D80" s="11">
        <f t="shared" si="9"/>
        <v>0</v>
      </c>
      <c r="E80" s="11">
        <f t="shared" si="7"/>
        <v>0</v>
      </c>
      <c r="F80" s="11">
        <f t="shared" si="8"/>
        <v>0</v>
      </c>
      <c r="H80" s="5"/>
      <c r="I80" s="2"/>
      <c r="J80" s="10"/>
      <c r="K80" s="10"/>
      <c r="L80" s="10"/>
    </row>
    <row r="81" spans="1:12" ht="15.75" x14ac:dyDescent="0.25">
      <c r="A81" s="16" t="s">
        <v>145</v>
      </c>
      <c r="B81" s="11">
        <v>0</v>
      </c>
      <c r="C81" s="11">
        <v>0</v>
      </c>
      <c r="D81" s="11">
        <f t="shared" si="9"/>
        <v>0</v>
      </c>
      <c r="E81" s="11">
        <f t="shared" si="7"/>
        <v>0</v>
      </c>
      <c r="F81" s="11">
        <f t="shared" si="8"/>
        <v>0</v>
      </c>
      <c r="H81" s="5"/>
      <c r="I81" s="2"/>
      <c r="J81" s="10"/>
      <c r="K81" s="10"/>
      <c r="L81" s="10"/>
    </row>
    <row r="82" spans="1:12" ht="15.75" x14ac:dyDescent="0.25">
      <c r="A82" s="16" t="s">
        <v>146</v>
      </c>
      <c r="B82" s="11">
        <v>0</v>
      </c>
      <c r="C82" s="11">
        <v>0</v>
      </c>
      <c r="D82" s="11">
        <f t="shared" si="9"/>
        <v>0</v>
      </c>
      <c r="E82" s="11">
        <f t="shared" si="7"/>
        <v>0</v>
      </c>
      <c r="F82" s="11">
        <f t="shared" si="8"/>
        <v>0</v>
      </c>
      <c r="H82" s="5"/>
      <c r="I82" s="2"/>
      <c r="J82" s="10"/>
      <c r="K82" s="10"/>
      <c r="L82" s="10"/>
    </row>
    <row r="83" spans="1:12" ht="15.75" x14ac:dyDescent="0.25">
      <c r="A83" s="16" t="s">
        <v>106</v>
      </c>
      <c r="B83" s="11">
        <v>0</v>
      </c>
      <c r="C83" s="11">
        <v>0</v>
      </c>
      <c r="D83" s="11">
        <f t="shared" si="9"/>
        <v>0</v>
      </c>
      <c r="E83" s="11">
        <f t="shared" si="7"/>
        <v>0</v>
      </c>
      <c r="F83" s="11">
        <f t="shared" si="8"/>
        <v>0</v>
      </c>
      <c r="H83" s="5"/>
      <c r="I83" s="2"/>
      <c r="J83" s="10"/>
      <c r="K83" s="10"/>
      <c r="L83" s="10"/>
    </row>
    <row r="84" spans="1:12" ht="15.75" x14ac:dyDescent="0.25">
      <c r="A84" s="16" t="s">
        <v>147</v>
      </c>
      <c r="B84" s="11">
        <v>0</v>
      </c>
      <c r="C84" s="11">
        <v>0</v>
      </c>
      <c r="D84" s="11">
        <f t="shared" si="9"/>
        <v>0</v>
      </c>
      <c r="E84" s="11">
        <f t="shared" si="7"/>
        <v>0</v>
      </c>
      <c r="F84" s="11">
        <f t="shared" si="8"/>
        <v>0</v>
      </c>
      <c r="H84" s="5"/>
      <c r="I84" s="2"/>
      <c r="J84" s="10"/>
      <c r="K84" s="10"/>
      <c r="L84" s="10"/>
    </row>
    <row r="85" spans="1:12" ht="15.75" x14ac:dyDescent="0.25">
      <c r="A85" s="16" t="s">
        <v>99</v>
      </c>
      <c r="B85" s="11">
        <v>0</v>
      </c>
      <c r="C85" s="11">
        <v>0</v>
      </c>
      <c r="D85" s="11">
        <f t="shared" si="9"/>
        <v>0</v>
      </c>
      <c r="E85" s="11">
        <f t="shared" si="7"/>
        <v>0</v>
      </c>
      <c r="F85" s="11">
        <f t="shared" si="8"/>
        <v>0</v>
      </c>
      <c r="H85" s="5"/>
      <c r="I85" s="2"/>
      <c r="J85" s="10"/>
      <c r="K85" s="10"/>
      <c r="L85" s="10"/>
    </row>
    <row r="86" spans="1:12" ht="15.75" x14ac:dyDescent="0.25">
      <c r="A86" s="16" t="s">
        <v>148</v>
      </c>
      <c r="B86" s="11">
        <v>0</v>
      </c>
      <c r="C86" s="11">
        <v>0</v>
      </c>
      <c r="D86" s="11">
        <f t="shared" si="9"/>
        <v>0</v>
      </c>
      <c r="E86" s="11">
        <f t="shared" si="7"/>
        <v>0</v>
      </c>
      <c r="F86" s="11">
        <f t="shared" si="8"/>
        <v>0</v>
      </c>
      <c r="H86" s="5"/>
      <c r="I86" s="2"/>
      <c r="J86" s="10"/>
      <c r="K86" s="10"/>
      <c r="L86" s="10"/>
    </row>
    <row r="87" spans="1:12" ht="15.75" x14ac:dyDescent="0.25">
      <c r="A87" s="16" t="s">
        <v>149</v>
      </c>
      <c r="B87" s="11">
        <v>0</v>
      </c>
      <c r="C87" s="11">
        <v>0</v>
      </c>
      <c r="D87" s="11">
        <f t="shared" si="9"/>
        <v>0</v>
      </c>
      <c r="E87" s="11">
        <f t="shared" si="7"/>
        <v>0</v>
      </c>
      <c r="F87" s="11">
        <f t="shared" si="8"/>
        <v>0</v>
      </c>
      <c r="H87" s="5"/>
      <c r="I87" s="2"/>
      <c r="J87" s="10"/>
      <c r="K87" s="10"/>
      <c r="L87" s="10"/>
    </row>
    <row r="88" spans="1:12" ht="15.75" x14ac:dyDescent="0.25">
      <c r="A88" s="16" t="s">
        <v>150</v>
      </c>
      <c r="B88" s="11">
        <v>0</v>
      </c>
      <c r="C88" s="11">
        <v>0</v>
      </c>
      <c r="D88" s="11">
        <f t="shared" si="9"/>
        <v>0</v>
      </c>
      <c r="E88" s="11">
        <f t="shared" si="7"/>
        <v>0</v>
      </c>
      <c r="F88" s="11">
        <f t="shared" si="8"/>
        <v>0</v>
      </c>
      <c r="H88" s="5"/>
      <c r="I88" s="2"/>
      <c r="J88" s="10"/>
      <c r="K88" s="10"/>
      <c r="L88" s="10"/>
    </row>
    <row r="89" spans="1:12" ht="15.75" x14ac:dyDescent="0.25">
      <c r="A89" s="16" t="s">
        <v>151</v>
      </c>
      <c r="B89" s="11">
        <v>0</v>
      </c>
      <c r="C89" s="11">
        <v>0</v>
      </c>
      <c r="D89" s="11">
        <f t="shared" si="9"/>
        <v>0</v>
      </c>
      <c r="E89" s="11">
        <f t="shared" si="7"/>
        <v>0</v>
      </c>
      <c r="F89" s="11">
        <f t="shared" si="8"/>
        <v>0</v>
      </c>
      <c r="H89" s="5"/>
      <c r="I89" s="2"/>
      <c r="J89" s="10"/>
      <c r="K89" s="10"/>
      <c r="L89" s="10"/>
    </row>
    <row r="90" spans="1:12" ht="15.75" x14ac:dyDescent="0.25">
      <c r="A90" s="16" t="s">
        <v>152</v>
      </c>
      <c r="B90" s="11">
        <v>0</v>
      </c>
      <c r="C90" s="11">
        <v>0</v>
      </c>
      <c r="D90" s="11">
        <f t="shared" si="9"/>
        <v>0</v>
      </c>
      <c r="E90" s="11">
        <f t="shared" si="7"/>
        <v>0</v>
      </c>
      <c r="F90" s="11">
        <f t="shared" si="8"/>
        <v>0</v>
      </c>
      <c r="H90" s="5"/>
      <c r="I90" s="2"/>
      <c r="J90" s="10"/>
      <c r="K90" s="10"/>
      <c r="L90" s="10"/>
    </row>
    <row r="91" spans="1:12" ht="30" x14ac:dyDescent="0.25">
      <c r="A91" s="16" t="s">
        <v>153</v>
      </c>
      <c r="B91" s="11">
        <v>0</v>
      </c>
      <c r="C91" s="11">
        <v>0</v>
      </c>
      <c r="D91" s="11">
        <f t="shared" si="9"/>
        <v>0</v>
      </c>
      <c r="E91" s="11">
        <f t="shared" si="7"/>
        <v>0</v>
      </c>
      <c r="F91" s="11">
        <f t="shared" si="8"/>
        <v>0</v>
      </c>
      <c r="H91" s="5"/>
      <c r="I91" s="2"/>
      <c r="J91" s="10"/>
      <c r="K91" s="10"/>
      <c r="L91" s="10"/>
    </row>
    <row r="92" spans="1:12" ht="15.75" x14ac:dyDescent="0.25">
      <c r="A92" s="16" t="s">
        <v>92</v>
      </c>
      <c r="B92" s="11">
        <v>0</v>
      </c>
      <c r="C92" s="11">
        <v>0</v>
      </c>
      <c r="D92" s="11">
        <f t="shared" si="9"/>
        <v>0</v>
      </c>
      <c r="E92" s="11">
        <f t="shared" si="7"/>
        <v>0</v>
      </c>
      <c r="F92" s="11">
        <f t="shared" si="8"/>
        <v>0</v>
      </c>
      <c r="H92" s="5"/>
      <c r="I92" s="2"/>
      <c r="J92" s="10"/>
      <c r="K92" s="10"/>
      <c r="L92" s="10"/>
    </row>
    <row r="93" spans="1:12" ht="15.75" x14ac:dyDescent="0.25">
      <c r="A93" s="16" t="s">
        <v>154</v>
      </c>
      <c r="B93" s="11">
        <v>0</v>
      </c>
      <c r="C93" s="11">
        <v>0</v>
      </c>
      <c r="D93" s="11">
        <f t="shared" si="9"/>
        <v>0</v>
      </c>
      <c r="E93" s="11">
        <f t="shared" si="7"/>
        <v>0</v>
      </c>
      <c r="F93" s="11">
        <f t="shared" si="8"/>
        <v>0</v>
      </c>
      <c r="H93" s="5"/>
      <c r="I93" s="2"/>
      <c r="J93" s="10"/>
      <c r="K93" s="10"/>
      <c r="L93" s="10"/>
    </row>
    <row r="94" spans="1:12" ht="15.75" x14ac:dyDescent="0.25">
      <c r="A94" s="16" t="s">
        <v>155</v>
      </c>
      <c r="B94" s="11">
        <v>0</v>
      </c>
      <c r="C94" s="11">
        <v>0</v>
      </c>
      <c r="D94" s="11">
        <f t="shared" si="9"/>
        <v>0</v>
      </c>
      <c r="E94" s="11">
        <f t="shared" si="7"/>
        <v>0</v>
      </c>
      <c r="F94" s="11">
        <f t="shared" si="8"/>
        <v>0</v>
      </c>
      <c r="H94" s="5"/>
      <c r="I94" s="2"/>
      <c r="J94" s="10"/>
      <c r="K94" s="10"/>
      <c r="L94" s="10"/>
    </row>
    <row r="95" spans="1:12" ht="15.75" x14ac:dyDescent="0.25">
      <c r="A95" s="16" t="s">
        <v>95</v>
      </c>
      <c r="B95" s="11">
        <v>0</v>
      </c>
      <c r="C95" s="11">
        <v>0</v>
      </c>
      <c r="D95" s="11">
        <f t="shared" si="9"/>
        <v>0</v>
      </c>
      <c r="E95" s="11">
        <f t="shared" si="7"/>
        <v>0</v>
      </c>
      <c r="F95" s="11">
        <f t="shared" si="8"/>
        <v>0</v>
      </c>
      <c r="H95" s="5"/>
      <c r="I95" s="2"/>
      <c r="J95" s="10"/>
      <c r="K95" s="10"/>
      <c r="L95" s="10"/>
    </row>
    <row r="96" spans="1:12" ht="15.75" x14ac:dyDescent="0.25">
      <c r="A96" s="16" t="s">
        <v>157</v>
      </c>
      <c r="B96" s="11">
        <v>0</v>
      </c>
      <c r="C96" s="11">
        <v>0</v>
      </c>
      <c r="D96" s="11">
        <f t="shared" si="9"/>
        <v>0</v>
      </c>
      <c r="E96" s="11">
        <f t="shared" si="7"/>
        <v>0</v>
      </c>
      <c r="F96" s="11">
        <f t="shared" si="8"/>
        <v>0</v>
      </c>
      <c r="H96" s="5"/>
      <c r="I96" s="2"/>
      <c r="J96" s="10"/>
      <c r="K96" s="10"/>
      <c r="L96" s="10"/>
    </row>
    <row r="97" spans="1:12" ht="30" x14ac:dyDescent="0.25">
      <c r="A97" s="16" t="s">
        <v>158</v>
      </c>
      <c r="B97" s="11">
        <v>0</v>
      </c>
      <c r="C97" s="11">
        <v>0</v>
      </c>
      <c r="D97" s="11">
        <f t="shared" si="9"/>
        <v>0</v>
      </c>
      <c r="E97" s="11">
        <f t="shared" si="7"/>
        <v>0</v>
      </c>
      <c r="F97" s="11">
        <f t="shared" si="8"/>
        <v>0</v>
      </c>
      <c r="H97" s="5"/>
      <c r="I97" s="2"/>
      <c r="J97" s="10"/>
      <c r="K97" s="10"/>
      <c r="L97" s="10"/>
    </row>
    <row r="98" spans="1:12" ht="15.75" x14ac:dyDescent="0.25">
      <c r="A98" s="16" t="s">
        <v>15</v>
      </c>
      <c r="B98" s="11">
        <v>0</v>
      </c>
      <c r="C98" s="11">
        <v>0</v>
      </c>
      <c r="D98" s="11">
        <f t="shared" si="9"/>
        <v>0</v>
      </c>
      <c r="E98" s="11">
        <f t="shared" si="7"/>
        <v>0</v>
      </c>
      <c r="F98" s="11">
        <f t="shared" si="8"/>
        <v>0</v>
      </c>
      <c r="H98" s="5"/>
      <c r="I98" s="2"/>
      <c r="J98" s="10"/>
      <c r="K98" s="10"/>
      <c r="L98" s="10"/>
    </row>
    <row r="99" spans="1:12" ht="30" x14ac:dyDescent="0.25">
      <c r="A99" s="16" t="s">
        <v>169</v>
      </c>
      <c r="B99" s="11">
        <v>0</v>
      </c>
      <c r="C99" s="11">
        <v>0</v>
      </c>
      <c r="D99" s="11">
        <f t="shared" si="9"/>
        <v>0</v>
      </c>
      <c r="E99" s="11">
        <f t="shared" ref="E99:E130" si="10">D99*100</f>
        <v>0</v>
      </c>
      <c r="F99" s="11">
        <f t="shared" ref="F99:F130" si="11">C99-B99</f>
        <v>0</v>
      </c>
      <c r="H99" s="5"/>
      <c r="I99" s="2"/>
      <c r="J99" s="10"/>
      <c r="K99" s="10"/>
      <c r="L99" s="10"/>
    </row>
    <row r="100" spans="1:12" ht="15.75" x14ac:dyDescent="0.25">
      <c r="A100" s="16" t="s">
        <v>126</v>
      </c>
      <c r="B100" s="11">
        <v>0</v>
      </c>
      <c r="C100" s="11">
        <v>0</v>
      </c>
      <c r="D100" s="11">
        <f t="shared" ref="D100:D120" si="12">C100-B100</f>
        <v>0</v>
      </c>
      <c r="E100" s="11">
        <f t="shared" si="10"/>
        <v>0</v>
      </c>
      <c r="F100" s="11">
        <f t="shared" si="11"/>
        <v>0</v>
      </c>
      <c r="H100" s="5"/>
      <c r="I100" s="2"/>
      <c r="J100" s="10"/>
      <c r="K100" s="10"/>
      <c r="L100" s="10"/>
    </row>
    <row r="101" spans="1:12" ht="15.75" x14ac:dyDescent="0.25">
      <c r="A101" s="16" t="s">
        <v>130</v>
      </c>
      <c r="B101" s="11">
        <v>0</v>
      </c>
      <c r="C101" s="11">
        <v>0</v>
      </c>
      <c r="D101" s="11">
        <f t="shared" si="12"/>
        <v>0</v>
      </c>
      <c r="E101" s="11">
        <f t="shared" si="10"/>
        <v>0</v>
      </c>
      <c r="F101" s="11">
        <f t="shared" si="11"/>
        <v>0</v>
      </c>
      <c r="H101" s="5"/>
      <c r="I101" s="2"/>
      <c r="J101" s="10"/>
      <c r="K101" s="10"/>
      <c r="L101" s="10"/>
    </row>
    <row r="102" spans="1:12" ht="15.75" x14ac:dyDescent="0.25">
      <c r="A102" s="16" t="s">
        <v>131</v>
      </c>
      <c r="B102" s="11">
        <v>0</v>
      </c>
      <c r="C102" s="11">
        <v>0</v>
      </c>
      <c r="D102" s="11">
        <f t="shared" si="12"/>
        <v>0</v>
      </c>
      <c r="E102" s="11">
        <f t="shared" si="10"/>
        <v>0</v>
      </c>
      <c r="F102" s="11">
        <f t="shared" si="11"/>
        <v>0</v>
      </c>
      <c r="H102" s="5"/>
      <c r="I102" s="2"/>
      <c r="J102" s="10"/>
      <c r="K102" s="10"/>
      <c r="L102" s="10"/>
    </row>
    <row r="103" spans="1:12" ht="15.75" x14ac:dyDescent="0.25">
      <c r="A103" s="16" t="s">
        <v>107</v>
      </c>
      <c r="B103" s="11">
        <v>0</v>
      </c>
      <c r="C103" s="11">
        <v>0</v>
      </c>
      <c r="D103" s="11">
        <f t="shared" si="12"/>
        <v>0</v>
      </c>
      <c r="E103" s="11">
        <f t="shared" si="10"/>
        <v>0</v>
      </c>
      <c r="F103" s="11">
        <f t="shared" si="11"/>
        <v>0</v>
      </c>
      <c r="H103" s="5"/>
      <c r="I103" s="2"/>
      <c r="J103" s="10"/>
      <c r="K103" s="10"/>
      <c r="L103" s="10"/>
    </row>
    <row r="104" spans="1:12" ht="15.75" x14ac:dyDescent="0.25">
      <c r="A104" s="16" t="s">
        <v>109</v>
      </c>
      <c r="B104" s="11">
        <v>0</v>
      </c>
      <c r="C104" s="11">
        <v>0</v>
      </c>
      <c r="D104" s="11">
        <f t="shared" si="12"/>
        <v>0</v>
      </c>
      <c r="E104" s="11">
        <f t="shared" si="10"/>
        <v>0</v>
      </c>
      <c r="F104" s="11">
        <f t="shared" si="11"/>
        <v>0</v>
      </c>
      <c r="H104" s="5"/>
      <c r="I104" s="2"/>
      <c r="J104" s="10"/>
      <c r="K104" s="10"/>
      <c r="L104" s="10"/>
    </row>
    <row r="105" spans="1:12" ht="15.75" x14ac:dyDescent="0.25">
      <c r="A105" s="16" t="s">
        <v>110</v>
      </c>
      <c r="B105" s="11">
        <v>0</v>
      </c>
      <c r="C105" s="11">
        <v>0</v>
      </c>
      <c r="D105" s="11">
        <f t="shared" si="12"/>
        <v>0</v>
      </c>
      <c r="E105" s="11">
        <f t="shared" si="10"/>
        <v>0</v>
      </c>
      <c r="F105" s="11">
        <f t="shared" si="11"/>
        <v>0</v>
      </c>
      <c r="H105" s="5"/>
      <c r="I105" s="2"/>
      <c r="J105" s="10"/>
      <c r="K105" s="10"/>
      <c r="L105" s="10"/>
    </row>
    <row r="106" spans="1:12" ht="15.75" x14ac:dyDescent="0.25">
      <c r="A106" s="16" t="s">
        <v>111</v>
      </c>
      <c r="B106" s="11">
        <v>0</v>
      </c>
      <c r="C106" s="11">
        <v>0</v>
      </c>
      <c r="D106" s="11">
        <f t="shared" si="12"/>
        <v>0</v>
      </c>
      <c r="E106" s="11">
        <f t="shared" si="10"/>
        <v>0</v>
      </c>
      <c r="F106" s="11">
        <f t="shared" si="11"/>
        <v>0</v>
      </c>
      <c r="H106" s="5"/>
      <c r="I106" s="2"/>
      <c r="J106" s="10"/>
      <c r="K106" s="10"/>
      <c r="L106" s="10"/>
    </row>
    <row r="107" spans="1:12" ht="15.75" x14ac:dyDescent="0.25">
      <c r="A107" s="16" t="s">
        <v>159</v>
      </c>
      <c r="B107" s="11">
        <v>0</v>
      </c>
      <c r="C107" s="11">
        <v>0</v>
      </c>
      <c r="D107" s="11">
        <f t="shared" si="12"/>
        <v>0</v>
      </c>
      <c r="E107" s="11">
        <f t="shared" si="10"/>
        <v>0</v>
      </c>
      <c r="F107" s="11">
        <f t="shared" si="11"/>
        <v>0</v>
      </c>
      <c r="H107" s="5"/>
      <c r="I107" s="2"/>
      <c r="J107" s="10"/>
      <c r="K107" s="10"/>
      <c r="L107" s="10"/>
    </row>
    <row r="108" spans="1:12" ht="15.75" x14ac:dyDescent="0.25">
      <c r="A108" s="17" t="s">
        <v>160</v>
      </c>
      <c r="B108" s="11">
        <v>0</v>
      </c>
      <c r="C108" s="11">
        <v>0</v>
      </c>
      <c r="D108" s="11">
        <f t="shared" si="12"/>
        <v>0</v>
      </c>
      <c r="E108" s="11">
        <f t="shared" si="10"/>
        <v>0</v>
      </c>
      <c r="F108" s="11">
        <f t="shared" si="11"/>
        <v>0</v>
      </c>
      <c r="H108" s="5"/>
      <c r="I108" s="2"/>
      <c r="J108" s="10"/>
      <c r="K108" s="10"/>
      <c r="L108" s="10"/>
    </row>
    <row r="109" spans="1:12" ht="15.75" x14ac:dyDescent="0.25">
      <c r="A109" s="16" t="s">
        <v>161</v>
      </c>
      <c r="B109" s="11">
        <v>0</v>
      </c>
      <c r="C109" s="11">
        <v>0</v>
      </c>
      <c r="D109" s="11">
        <f t="shared" si="12"/>
        <v>0</v>
      </c>
      <c r="E109" s="11">
        <f t="shared" si="10"/>
        <v>0</v>
      </c>
      <c r="F109" s="11">
        <f t="shared" si="11"/>
        <v>0</v>
      </c>
      <c r="H109" s="5"/>
      <c r="I109" s="2"/>
      <c r="J109" s="10"/>
      <c r="K109" s="10"/>
      <c r="L109" s="10"/>
    </row>
    <row r="110" spans="1:12" ht="15.75" x14ac:dyDescent="0.25">
      <c r="A110" s="16" t="s">
        <v>112</v>
      </c>
      <c r="B110" s="11">
        <v>0</v>
      </c>
      <c r="C110" s="11">
        <v>0</v>
      </c>
      <c r="D110" s="11">
        <f t="shared" si="12"/>
        <v>0</v>
      </c>
      <c r="E110" s="11">
        <f t="shared" si="10"/>
        <v>0</v>
      </c>
      <c r="F110" s="11">
        <f t="shared" si="11"/>
        <v>0</v>
      </c>
      <c r="H110" s="5"/>
      <c r="I110" s="2"/>
      <c r="J110" s="10"/>
      <c r="K110" s="10"/>
      <c r="L110" s="10"/>
    </row>
    <row r="111" spans="1:12" ht="15.75" x14ac:dyDescent="0.25">
      <c r="A111" s="16" t="s">
        <v>114</v>
      </c>
      <c r="B111" s="11">
        <v>0</v>
      </c>
      <c r="C111" s="11">
        <v>0</v>
      </c>
      <c r="D111" s="11">
        <f t="shared" si="12"/>
        <v>0</v>
      </c>
      <c r="E111" s="11">
        <f t="shared" si="10"/>
        <v>0</v>
      </c>
      <c r="F111" s="11">
        <f t="shared" si="11"/>
        <v>0</v>
      </c>
      <c r="H111" s="5"/>
      <c r="I111" s="2"/>
      <c r="J111" s="10"/>
      <c r="K111" s="10"/>
      <c r="L111" s="10"/>
    </row>
    <row r="112" spans="1:12" ht="15.75" x14ac:dyDescent="0.25">
      <c r="A112" s="16" t="s">
        <v>117</v>
      </c>
      <c r="B112" s="11">
        <v>0</v>
      </c>
      <c r="C112" s="11">
        <v>0</v>
      </c>
      <c r="D112" s="11">
        <f t="shared" si="12"/>
        <v>0</v>
      </c>
      <c r="E112" s="11">
        <f t="shared" si="10"/>
        <v>0</v>
      </c>
      <c r="F112" s="11">
        <f t="shared" si="11"/>
        <v>0</v>
      </c>
      <c r="H112" s="5"/>
      <c r="I112" s="2"/>
      <c r="J112" s="10"/>
      <c r="K112" s="10"/>
      <c r="L112" s="10"/>
    </row>
    <row r="113" spans="1:13" ht="45" x14ac:dyDescent="0.25">
      <c r="A113" s="16" t="s">
        <v>118</v>
      </c>
      <c r="B113" s="11">
        <v>0</v>
      </c>
      <c r="C113" s="11">
        <v>0</v>
      </c>
      <c r="D113" s="11">
        <f t="shared" si="12"/>
        <v>0</v>
      </c>
      <c r="E113" s="11">
        <f t="shared" si="10"/>
        <v>0</v>
      </c>
      <c r="F113" s="11">
        <f t="shared" si="11"/>
        <v>0</v>
      </c>
      <c r="H113" s="5"/>
      <c r="I113" s="2"/>
      <c r="J113" s="10"/>
      <c r="K113" s="10"/>
      <c r="L113" s="10"/>
    </row>
    <row r="114" spans="1:13" ht="15.75" x14ac:dyDescent="0.25">
      <c r="A114" s="16" t="s">
        <v>119</v>
      </c>
      <c r="B114" s="11">
        <v>0</v>
      </c>
      <c r="C114" s="11">
        <v>0</v>
      </c>
      <c r="D114" s="11">
        <f t="shared" si="12"/>
        <v>0</v>
      </c>
      <c r="E114" s="11">
        <f t="shared" si="10"/>
        <v>0</v>
      </c>
      <c r="F114" s="11">
        <f t="shared" si="11"/>
        <v>0</v>
      </c>
      <c r="H114" s="5"/>
      <c r="I114" s="2"/>
      <c r="J114" s="10"/>
      <c r="K114" s="10"/>
      <c r="L114" s="10"/>
    </row>
    <row r="115" spans="1:13" ht="15.75" x14ac:dyDescent="0.25">
      <c r="A115" s="16" t="s">
        <v>120</v>
      </c>
      <c r="B115" s="11">
        <v>0</v>
      </c>
      <c r="C115" s="11">
        <v>0</v>
      </c>
      <c r="D115" s="11">
        <f t="shared" si="12"/>
        <v>0</v>
      </c>
      <c r="E115" s="11">
        <f t="shared" si="10"/>
        <v>0</v>
      </c>
      <c r="F115" s="11">
        <f t="shared" si="11"/>
        <v>0</v>
      </c>
      <c r="H115" s="5"/>
      <c r="I115" s="2"/>
      <c r="J115" s="10"/>
      <c r="K115" s="10"/>
      <c r="L115" s="10"/>
    </row>
    <row r="116" spans="1:13" ht="15.75" x14ac:dyDescent="0.25">
      <c r="A116" s="16" t="s">
        <v>121</v>
      </c>
      <c r="B116" s="11">
        <v>0</v>
      </c>
      <c r="C116" s="11">
        <v>0</v>
      </c>
      <c r="D116" s="11">
        <f t="shared" si="12"/>
        <v>0</v>
      </c>
      <c r="E116" s="11">
        <f t="shared" si="10"/>
        <v>0</v>
      </c>
      <c r="F116" s="11">
        <f t="shared" si="11"/>
        <v>0</v>
      </c>
      <c r="H116" s="5"/>
      <c r="I116" s="2"/>
      <c r="J116" s="10"/>
      <c r="K116" s="10"/>
      <c r="L116" s="10"/>
    </row>
    <row r="117" spans="1:13" ht="15.75" x14ac:dyDescent="0.25">
      <c r="A117" s="16" t="s">
        <v>122</v>
      </c>
      <c r="B117" s="11">
        <v>0</v>
      </c>
      <c r="C117" s="11">
        <v>0</v>
      </c>
      <c r="D117" s="11">
        <f t="shared" si="12"/>
        <v>0</v>
      </c>
      <c r="E117" s="11">
        <f t="shared" si="10"/>
        <v>0</v>
      </c>
      <c r="F117" s="11">
        <f t="shared" si="11"/>
        <v>0</v>
      </c>
      <c r="H117" s="6"/>
      <c r="I117" s="2"/>
      <c r="J117" s="10"/>
      <c r="K117" s="10"/>
      <c r="L117" s="10" t="e">
        <v>#DIV/0!</v>
      </c>
      <c r="M117" t="e">
        <f t="shared" ref="M117:M129" si="13" xml:space="preserve"> (H117-B117)/B117*100</f>
        <v>#DIV/0!</v>
      </c>
    </row>
    <row r="118" spans="1:13" ht="15.75" x14ac:dyDescent="0.25">
      <c r="A118" s="16" t="s">
        <v>123</v>
      </c>
      <c r="B118" s="11">
        <v>0</v>
      </c>
      <c r="C118" s="11">
        <v>0</v>
      </c>
      <c r="D118" s="11">
        <f t="shared" si="12"/>
        <v>0</v>
      </c>
      <c r="E118" s="11">
        <f t="shared" si="10"/>
        <v>0</v>
      </c>
      <c r="F118" s="11">
        <f t="shared" si="11"/>
        <v>0</v>
      </c>
      <c r="H118" s="6"/>
      <c r="I118" s="2"/>
      <c r="J118" s="10"/>
      <c r="K118" s="10"/>
      <c r="L118" s="10" t="e">
        <v>#DIV/0!</v>
      </c>
      <c r="M118" t="e">
        <f t="shared" si="13"/>
        <v>#DIV/0!</v>
      </c>
    </row>
    <row r="119" spans="1:13" ht="15.75" x14ac:dyDescent="0.25">
      <c r="A119" s="16" t="s">
        <v>124</v>
      </c>
      <c r="B119" s="11">
        <v>0</v>
      </c>
      <c r="C119" s="11">
        <v>0</v>
      </c>
      <c r="D119" s="11">
        <f t="shared" si="12"/>
        <v>0</v>
      </c>
      <c r="E119" s="11">
        <f t="shared" si="10"/>
        <v>0</v>
      </c>
      <c r="F119" s="11">
        <f t="shared" si="11"/>
        <v>0</v>
      </c>
      <c r="H119" s="6"/>
      <c r="I119" s="2"/>
      <c r="J119" s="10"/>
      <c r="K119" s="10"/>
      <c r="L119" s="10" t="e">
        <v>#DIV/0!</v>
      </c>
      <c r="M119" t="e">
        <f t="shared" si="13"/>
        <v>#DIV/0!</v>
      </c>
    </row>
    <row r="120" spans="1:13" ht="15.75" x14ac:dyDescent="0.25">
      <c r="A120" s="16" t="s">
        <v>125</v>
      </c>
      <c r="B120" s="11">
        <v>0</v>
      </c>
      <c r="C120" s="11">
        <v>0</v>
      </c>
      <c r="D120" s="11">
        <f t="shared" si="12"/>
        <v>0</v>
      </c>
      <c r="E120" s="11">
        <f t="shared" si="10"/>
        <v>0</v>
      </c>
      <c r="F120" s="11">
        <f t="shared" si="11"/>
        <v>0</v>
      </c>
      <c r="H120" s="6"/>
      <c r="I120" s="2"/>
      <c r="J120" s="10"/>
      <c r="K120" s="10"/>
      <c r="L120" s="10" t="e">
        <v>#DIV/0!</v>
      </c>
      <c r="M120" t="e">
        <f t="shared" si="13"/>
        <v>#DIV/0!</v>
      </c>
    </row>
    <row r="121" spans="1:13" ht="15.75" x14ac:dyDescent="0.25">
      <c r="A121" s="16" t="s">
        <v>132</v>
      </c>
      <c r="B121" s="11">
        <v>4.6847627890749144E-2</v>
      </c>
      <c r="C121" s="11">
        <v>0</v>
      </c>
      <c r="D121" s="11">
        <f t="shared" ref="D121:D168" si="14">(C121-B121)/B121</f>
        <v>-1</v>
      </c>
      <c r="E121" s="11">
        <f t="shared" si="10"/>
        <v>-100</v>
      </c>
      <c r="F121" s="11">
        <f t="shared" si="11"/>
        <v>-4.6847627890749144E-2</v>
      </c>
      <c r="H121" s="6"/>
      <c r="I121" s="2"/>
      <c r="J121" s="10"/>
      <c r="K121" s="10"/>
      <c r="L121" s="10" t="e">
        <v>#REF!</v>
      </c>
      <c r="M121">
        <f t="shared" si="13"/>
        <v>-100</v>
      </c>
    </row>
    <row r="122" spans="1:13" ht="15.75" x14ac:dyDescent="0.25">
      <c r="A122" s="16" t="s">
        <v>75</v>
      </c>
      <c r="B122" s="11">
        <v>8.7468595756456879E-2</v>
      </c>
      <c r="C122" s="11">
        <v>0</v>
      </c>
      <c r="D122" s="11">
        <f t="shared" si="14"/>
        <v>-1</v>
      </c>
      <c r="E122" s="11">
        <f t="shared" si="10"/>
        <v>-100</v>
      </c>
      <c r="F122" s="11">
        <f t="shared" si="11"/>
        <v>-8.7468595756456879E-2</v>
      </c>
      <c r="H122" s="6"/>
      <c r="I122" s="2"/>
      <c r="J122" s="10"/>
      <c r="K122" s="10"/>
      <c r="L122" s="10" t="e">
        <v>#DIV/0!</v>
      </c>
      <c r="M122">
        <f t="shared" si="13"/>
        <v>-100</v>
      </c>
    </row>
    <row r="123" spans="1:13" ht="15.75" x14ac:dyDescent="0.25">
      <c r="A123" s="16" t="s">
        <v>37</v>
      </c>
      <c r="B123" s="11">
        <v>12.868865451101689</v>
      </c>
      <c r="C123" s="11">
        <v>12.762835515919145</v>
      </c>
      <c r="D123" s="11">
        <f t="shared" si="14"/>
        <v>-8.239260530419729E-3</v>
      </c>
      <c r="E123" s="11">
        <f t="shared" si="10"/>
        <v>-0.82392605304197286</v>
      </c>
      <c r="F123" s="11">
        <f t="shared" si="11"/>
        <v>-0.10602993518254422</v>
      </c>
      <c r="H123" s="6"/>
      <c r="I123" s="2"/>
      <c r="J123" s="10"/>
      <c r="K123" s="10"/>
      <c r="L123" s="10" t="e">
        <v>#DIV/0!</v>
      </c>
      <c r="M123">
        <f t="shared" si="13"/>
        <v>-100</v>
      </c>
    </row>
    <row r="124" spans="1:13" ht="15.75" x14ac:dyDescent="0.25">
      <c r="A124" s="16" t="s">
        <v>66</v>
      </c>
      <c r="B124" s="11">
        <v>0.31566726572219667</v>
      </c>
      <c r="C124" s="11">
        <v>0.12355028260520992</v>
      </c>
      <c r="D124" s="11">
        <f t="shared" si="14"/>
        <v>-0.60860597210627321</v>
      </c>
      <c r="E124" s="11">
        <f t="shared" si="10"/>
        <v>-60.860597210627319</v>
      </c>
      <c r="F124" s="11">
        <f t="shared" si="11"/>
        <v>-0.19211698311698674</v>
      </c>
      <c r="H124" s="6"/>
      <c r="I124" s="2"/>
      <c r="J124" s="10"/>
      <c r="K124" s="10"/>
      <c r="L124" s="10" t="e">
        <v>#DIV/0!</v>
      </c>
      <c r="M124">
        <f t="shared" si="13"/>
        <v>-100</v>
      </c>
    </row>
    <row r="125" spans="1:13" ht="15.75" x14ac:dyDescent="0.25">
      <c r="A125" s="16" t="s">
        <v>134</v>
      </c>
      <c r="B125" s="11">
        <v>0.23089126568357785</v>
      </c>
      <c r="C125" s="11">
        <v>0</v>
      </c>
      <c r="D125" s="11">
        <f t="shared" si="14"/>
        <v>-1</v>
      </c>
      <c r="E125" s="11">
        <f t="shared" si="10"/>
        <v>-100</v>
      </c>
      <c r="F125" s="11">
        <f t="shared" si="11"/>
        <v>-0.23089126568357785</v>
      </c>
      <c r="H125" s="6"/>
      <c r="I125" s="2"/>
      <c r="J125" s="10"/>
      <c r="K125" s="10"/>
      <c r="L125" s="10" t="e">
        <v>#DIV/0!</v>
      </c>
      <c r="M125">
        <f t="shared" si="13"/>
        <v>-100</v>
      </c>
    </row>
    <row r="126" spans="1:13" ht="15.75" x14ac:dyDescent="0.25">
      <c r="A126" s="16" t="s">
        <v>156</v>
      </c>
      <c r="B126" s="11">
        <v>0.36820301515455106</v>
      </c>
      <c r="C126" s="11">
        <v>0</v>
      </c>
      <c r="D126" s="11">
        <f t="shared" si="14"/>
        <v>-1</v>
      </c>
      <c r="E126" s="11">
        <f t="shared" si="10"/>
        <v>-100</v>
      </c>
      <c r="F126" s="11">
        <f t="shared" si="11"/>
        <v>-0.36820301515455106</v>
      </c>
      <c r="H126" s="6"/>
      <c r="I126" s="2"/>
      <c r="J126" s="10"/>
      <c r="K126" s="10"/>
      <c r="L126" s="10" t="e">
        <v>#DIV/0!</v>
      </c>
      <c r="M126">
        <f t="shared" si="13"/>
        <v>-100</v>
      </c>
    </row>
    <row r="127" spans="1:13" ht="30" x14ac:dyDescent="0.25">
      <c r="A127" s="16" t="s">
        <v>81</v>
      </c>
      <c r="B127" s="11">
        <v>3.2388118483510557</v>
      </c>
      <c r="C127" s="11">
        <v>2.8106862903778924</v>
      </c>
      <c r="D127" s="11">
        <f t="shared" si="14"/>
        <v>-0.13218599227711564</v>
      </c>
      <c r="E127" s="11">
        <f t="shared" si="10"/>
        <v>-13.218599227711564</v>
      </c>
      <c r="F127" s="11">
        <f t="shared" si="11"/>
        <v>-0.42812555797316332</v>
      </c>
      <c r="H127" s="6"/>
      <c r="I127" s="2"/>
      <c r="J127" s="10"/>
      <c r="K127" s="10"/>
      <c r="L127" s="10" t="e">
        <v>#DIV/0!</v>
      </c>
      <c r="M127">
        <f t="shared" si="13"/>
        <v>-100</v>
      </c>
    </row>
    <row r="128" spans="1:13" ht="15.75" x14ac:dyDescent="0.25">
      <c r="A128" s="16" t="s">
        <v>31</v>
      </c>
      <c r="B128" s="11">
        <v>4.0364359277578652</v>
      </c>
      <c r="C128" s="11">
        <v>3.5535170359061508</v>
      </c>
      <c r="D128" s="11">
        <f t="shared" si="14"/>
        <v>-0.11963992504644147</v>
      </c>
      <c r="E128" s="11">
        <f t="shared" si="10"/>
        <v>-11.963992504644146</v>
      </c>
      <c r="F128" s="11">
        <f t="shared" si="11"/>
        <v>-0.48291889185171444</v>
      </c>
      <c r="H128" s="6"/>
      <c r="I128" s="2"/>
      <c r="J128" s="10"/>
      <c r="K128" s="10"/>
      <c r="L128" s="10" t="e">
        <v>#DIV/0!</v>
      </c>
      <c r="M128">
        <f t="shared" si="13"/>
        <v>-100</v>
      </c>
    </row>
    <row r="129" spans="1:13" ht="15.75" x14ac:dyDescent="0.25">
      <c r="A129" s="16" t="s">
        <v>91</v>
      </c>
      <c r="B129" s="11">
        <v>0.48337233687737324</v>
      </c>
      <c r="C129" s="11">
        <v>0</v>
      </c>
      <c r="D129" s="11">
        <f t="shared" si="14"/>
        <v>-1</v>
      </c>
      <c r="E129" s="11">
        <f t="shared" si="10"/>
        <v>-100</v>
      </c>
      <c r="F129" s="11">
        <f t="shared" si="11"/>
        <v>-0.48337233687737324</v>
      </c>
      <c r="H129" s="6"/>
      <c r="I129" s="2"/>
      <c r="J129" s="10"/>
      <c r="K129" s="10"/>
      <c r="L129" s="10" t="e">
        <v>#DIV/0!</v>
      </c>
      <c r="M129">
        <f t="shared" si="13"/>
        <v>-100</v>
      </c>
    </row>
    <row r="130" spans="1:13" ht="15.75" x14ac:dyDescent="0.25">
      <c r="A130" s="16" t="s">
        <v>29</v>
      </c>
      <c r="B130" s="11">
        <v>2.3733556435062657</v>
      </c>
      <c r="C130" s="11">
        <v>1.6979747329481336</v>
      </c>
      <c r="D130" s="11">
        <f t="shared" si="14"/>
        <v>-0.28456793334199221</v>
      </c>
      <c r="E130" s="11">
        <f t="shared" si="10"/>
        <v>-28.456793334199222</v>
      </c>
      <c r="F130" s="11">
        <f t="shared" si="11"/>
        <v>-0.6753809105581321</v>
      </c>
      <c r="H130" s="6"/>
      <c r="I130" s="2"/>
      <c r="J130" s="10"/>
      <c r="K130" s="10"/>
      <c r="L130" s="10" t="e">
        <v>#DIV/0!</v>
      </c>
      <c r="M130">
        <f t="shared" ref="M130:M156" si="15" xml:space="preserve"> (H130-B130)/B130*100</f>
        <v>-100</v>
      </c>
    </row>
    <row r="131" spans="1:13" ht="15.75" x14ac:dyDescent="0.25">
      <c r="A131" s="16" t="s">
        <v>59</v>
      </c>
      <c r="B131" s="11">
        <v>8.5764756314624311</v>
      </c>
      <c r="C131" s="11">
        <v>7.8075942838406869</v>
      </c>
      <c r="D131" s="11">
        <f t="shared" si="14"/>
        <v>-8.9650035826037464E-2</v>
      </c>
      <c r="E131" s="11">
        <f t="shared" ref="E131:E162" si="16">D131*100</f>
        <v>-8.965003582603746</v>
      </c>
      <c r="F131" s="11">
        <f t="shared" ref="F131:F162" si="17">C131-B131</f>
        <v>-0.7688813476217442</v>
      </c>
      <c r="H131" s="6"/>
      <c r="I131" s="2"/>
      <c r="J131" s="10"/>
      <c r="K131" s="10"/>
      <c r="L131" s="10" t="e">
        <v>#REF!</v>
      </c>
      <c r="M131">
        <f t="shared" si="15"/>
        <v>-100</v>
      </c>
    </row>
    <row r="132" spans="1:13" ht="30" x14ac:dyDescent="0.25">
      <c r="A132" s="16" t="s">
        <v>127</v>
      </c>
      <c r="B132" s="11">
        <v>16.551707645167191</v>
      </c>
      <c r="C132" s="11">
        <v>15.181541520431916</v>
      </c>
      <c r="D132" s="11">
        <f t="shared" si="14"/>
        <v>-8.2780952522161069E-2</v>
      </c>
      <c r="E132" s="11">
        <f t="shared" si="16"/>
        <v>-8.2780952522161062</v>
      </c>
      <c r="F132" s="11">
        <f t="shared" si="17"/>
        <v>-1.3701661247352757</v>
      </c>
      <c r="H132" s="6"/>
      <c r="I132" s="2"/>
      <c r="J132" s="10"/>
      <c r="K132" s="10"/>
      <c r="L132" s="10" t="e">
        <v>#DIV/0!</v>
      </c>
      <c r="M132">
        <f t="shared" si="15"/>
        <v>-100</v>
      </c>
    </row>
    <row r="133" spans="1:13" ht="15.75" x14ac:dyDescent="0.25">
      <c r="A133" s="16" t="s">
        <v>5</v>
      </c>
      <c r="B133" s="11">
        <v>12.35584116507345</v>
      </c>
      <c r="C133" s="11">
        <v>10.934697983641692</v>
      </c>
      <c r="D133" s="11">
        <f t="shared" si="14"/>
        <v>-0.11501792249069506</v>
      </c>
      <c r="E133" s="11">
        <f t="shared" si="16"/>
        <v>-11.501792249069506</v>
      </c>
      <c r="F133" s="11">
        <f t="shared" si="17"/>
        <v>-1.4211431814317574</v>
      </c>
      <c r="H133" s="6"/>
      <c r="I133" s="2"/>
      <c r="J133" s="10"/>
      <c r="K133" s="10"/>
      <c r="L133" s="10" t="e">
        <v>#DIV/0!</v>
      </c>
      <c r="M133">
        <f t="shared" si="15"/>
        <v>-100</v>
      </c>
    </row>
    <row r="134" spans="1:13" ht="15.75" x14ac:dyDescent="0.25">
      <c r="A134" s="16" t="s">
        <v>42</v>
      </c>
      <c r="B134" s="11">
        <v>3.2136567557492319</v>
      </c>
      <c r="C134" s="11">
        <v>1.608521302451869</v>
      </c>
      <c r="D134" s="11">
        <f t="shared" si="14"/>
        <v>-0.49947320927344702</v>
      </c>
      <c r="E134" s="11">
        <f t="shared" si="16"/>
        <v>-49.947320927344698</v>
      </c>
      <c r="F134" s="11">
        <f t="shared" si="17"/>
        <v>-1.605135453297363</v>
      </c>
      <c r="H134" s="6"/>
      <c r="I134" s="2"/>
      <c r="J134" s="10"/>
      <c r="K134" s="10"/>
      <c r="L134" s="10" t="e">
        <v>#DIV/0!</v>
      </c>
      <c r="M134">
        <f t="shared" si="15"/>
        <v>-100</v>
      </c>
    </row>
    <row r="135" spans="1:13" ht="15.75" x14ac:dyDescent="0.25">
      <c r="A135" s="16" t="s">
        <v>108</v>
      </c>
      <c r="B135" s="11">
        <v>2.2736315580060249</v>
      </c>
      <c r="C135" s="11">
        <v>0.63387814573034651</v>
      </c>
      <c r="D135" s="11">
        <f t="shared" si="14"/>
        <v>-0.72120454455415028</v>
      </c>
      <c r="E135" s="11">
        <f t="shared" si="16"/>
        <v>-72.120454455415029</v>
      </c>
      <c r="F135" s="11">
        <f t="shared" si="17"/>
        <v>-1.6397534122756783</v>
      </c>
      <c r="H135" s="6"/>
      <c r="I135" s="2"/>
      <c r="J135" s="10"/>
      <c r="K135" s="10"/>
      <c r="L135" s="10" t="e">
        <v>#DIV/0!</v>
      </c>
      <c r="M135">
        <f t="shared" si="15"/>
        <v>-100</v>
      </c>
    </row>
    <row r="136" spans="1:13" ht="15.75" x14ac:dyDescent="0.25">
      <c r="A136" s="16" t="s">
        <v>64</v>
      </c>
      <c r="B136" s="11">
        <v>15.54268908051775</v>
      </c>
      <c r="C136" s="11">
        <v>13.051066784903382</v>
      </c>
      <c r="D136" s="11">
        <f t="shared" si="14"/>
        <v>-0.16030831490655853</v>
      </c>
      <c r="E136" s="11">
        <f t="shared" si="16"/>
        <v>-16.030831490655853</v>
      </c>
      <c r="F136" s="11">
        <f t="shared" si="17"/>
        <v>-2.4916222956143681</v>
      </c>
      <c r="H136" s="6"/>
      <c r="I136" s="2"/>
      <c r="J136" s="10"/>
      <c r="K136" s="10"/>
      <c r="L136" s="10" t="e">
        <v>#DIV/0!</v>
      </c>
      <c r="M136">
        <f t="shared" si="15"/>
        <v>-100</v>
      </c>
    </row>
    <row r="137" spans="1:13" ht="15.75" x14ac:dyDescent="0.25">
      <c r="A137" s="16" t="s">
        <v>32</v>
      </c>
      <c r="B137" s="11">
        <v>2.6811071640158373</v>
      </c>
      <c r="C137" s="11">
        <v>0</v>
      </c>
      <c r="D137" s="11">
        <f t="shared" si="14"/>
        <v>-1</v>
      </c>
      <c r="E137" s="11">
        <f t="shared" si="16"/>
        <v>-100</v>
      </c>
      <c r="F137" s="11">
        <f t="shared" si="17"/>
        <v>-2.6811071640158373</v>
      </c>
      <c r="H137" s="6"/>
      <c r="I137" s="2"/>
      <c r="J137" s="10"/>
      <c r="K137" s="10"/>
      <c r="L137" s="10" t="e">
        <v>#REF!</v>
      </c>
      <c r="M137">
        <f t="shared" si="15"/>
        <v>-100</v>
      </c>
    </row>
    <row r="138" spans="1:13" ht="30" x14ac:dyDescent="0.25">
      <c r="A138" s="16" t="s">
        <v>84</v>
      </c>
      <c r="B138" s="11">
        <v>21.163201826074342</v>
      </c>
      <c r="C138" s="11">
        <v>18.421998479720173</v>
      </c>
      <c r="D138" s="11">
        <f t="shared" si="14"/>
        <v>-0.12952687258205139</v>
      </c>
      <c r="E138" s="11">
        <f t="shared" si="16"/>
        <v>-12.95268725820514</v>
      </c>
      <c r="F138" s="11">
        <f t="shared" si="17"/>
        <v>-2.741203346354169</v>
      </c>
      <c r="H138" s="6"/>
      <c r="I138" s="2"/>
      <c r="J138" s="10"/>
      <c r="K138" s="10"/>
      <c r="L138" s="10" t="e">
        <v>#DIV/0!</v>
      </c>
      <c r="M138">
        <f t="shared" si="15"/>
        <v>-100</v>
      </c>
    </row>
    <row r="139" spans="1:13" ht="15.75" x14ac:dyDescent="0.25">
      <c r="A139" s="16" t="s">
        <v>70</v>
      </c>
      <c r="B139" s="11">
        <v>24.100812568492376</v>
      </c>
      <c r="C139" s="11">
        <v>20.847844037168453</v>
      </c>
      <c r="D139" s="11">
        <f t="shared" si="14"/>
        <v>-0.13497339652259749</v>
      </c>
      <c r="E139" s="11">
        <f t="shared" si="16"/>
        <v>-13.497339652259749</v>
      </c>
      <c r="F139" s="11">
        <f t="shared" si="17"/>
        <v>-3.2529685313239227</v>
      </c>
      <c r="H139" s="6"/>
      <c r="I139" s="2"/>
      <c r="J139" s="10"/>
      <c r="K139" s="10"/>
      <c r="L139" s="10" t="e">
        <v>#DIV/0!</v>
      </c>
      <c r="M139">
        <f t="shared" si="15"/>
        <v>-100</v>
      </c>
    </row>
    <row r="140" spans="1:13" ht="15.75" x14ac:dyDescent="0.25">
      <c r="A140" s="16" t="s">
        <v>86</v>
      </c>
      <c r="B140" s="11">
        <v>15.437455158239649</v>
      </c>
      <c r="C140" s="11">
        <v>12.035649159847122</v>
      </c>
      <c r="D140" s="11">
        <f t="shared" si="14"/>
        <v>-0.22036054281763104</v>
      </c>
      <c r="E140" s="11">
        <f t="shared" si="16"/>
        <v>-22.036054281763104</v>
      </c>
      <c r="F140" s="11">
        <f t="shared" si="17"/>
        <v>-3.4018059983925273</v>
      </c>
      <c r="H140" s="6"/>
      <c r="I140" s="2"/>
      <c r="J140" s="10"/>
      <c r="K140" s="10"/>
      <c r="L140" s="10" t="e">
        <v>#REF!</v>
      </c>
      <c r="M140">
        <f t="shared" si="15"/>
        <v>-100</v>
      </c>
    </row>
    <row r="141" spans="1:13" ht="15.75" x14ac:dyDescent="0.25">
      <c r="A141" s="16" t="s">
        <v>58</v>
      </c>
      <c r="B141" s="11">
        <v>13.152134429966189</v>
      </c>
      <c r="C141" s="11">
        <v>7.477008285311002</v>
      </c>
      <c r="D141" s="11">
        <f t="shared" si="14"/>
        <v>-0.43149848983635858</v>
      </c>
      <c r="E141" s="11">
        <f t="shared" si="16"/>
        <v>-43.149848983635856</v>
      </c>
      <c r="F141" s="11">
        <f t="shared" si="17"/>
        <v>-5.6751261446551871</v>
      </c>
      <c r="H141" s="7"/>
      <c r="I141" s="2"/>
      <c r="J141" s="10"/>
      <c r="K141" s="10"/>
      <c r="L141" s="10" t="e">
        <v>#DIV/0!</v>
      </c>
      <c r="M141">
        <f t="shared" si="15"/>
        <v>-100</v>
      </c>
    </row>
    <row r="142" spans="1:13" ht="15.75" x14ac:dyDescent="0.25">
      <c r="A142" s="16" t="s">
        <v>12</v>
      </c>
      <c r="B142" s="11">
        <v>35.618703541886262</v>
      </c>
      <c r="C142" s="11">
        <v>29.864616665685819</v>
      </c>
      <c r="D142" s="11">
        <f t="shared" si="14"/>
        <v>-0.16154678031539951</v>
      </c>
      <c r="E142" s="11">
        <f t="shared" si="16"/>
        <v>-16.154678031539952</v>
      </c>
      <c r="F142" s="11">
        <f t="shared" si="17"/>
        <v>-5.7540868762004429</v>
      </c>
      <c r="H142" s="1"/>
      <c r="I142" s="1"/>
      <c r="J142" s="1"/>
      <c r="K142" s="1"/>
      <c r="L142" s="1"/>
      <c r="M142">
        <f t="shared" si="15"/>
        <v>-100</v>
      </c>
    </row>
    <row r="143" spans="1:13" ht="15.75" x14ac:dyDescent="0.25">
      <c r="A143" s="16" t="s">
        <v>87</v>
      </c>
      <c r="B143" s="11">
        <v>23.545375872566044</v>
      </c>
      <c r="C143" s="11">
        <v>16.292047744535733</v>
      </c>
      <c r="D143" s="11">
        <f t="shared" si="14"/>
        <v>-0.30805743630032872</v>
      </c>
      <c r="E143" s="11">
        <f t="shared" si="16"/>
        <v>-30.805743630032872</v>
      </c>
      <c r="F143" s="11">
        <f t="shared" si="17"/>
        <v>-7.2533281280303115</v>
      </c>
      <c r="H143" s="1"/>
      <c r="I143" s="1"/>
      <c r="J143" s="1"/>
      <c r="K143" s="1"/>
      <c r="L143" s="1"/>
      <c r="M143">
        <f t="shared" si="15"/>
        <v>-100</v>
      </c>
    </row>
    <row r="144" spans="1:13" ht="15.75" x14ac:dyDescent="0.25">
      <c r="A144" s="16" t="s">
        <v>56</v>
      </c>
      <c r="B144" s="11">
        <v>9.497084186218979</v>
      </c>
      <c r="C144" s="11">
        <v>0.66962794942476322</v>
      </c>
      <c r="D144" s="11">
        <f t="shared" si="14"/>
        <v>-0.92949120632241566</v>
      </c>
      <c r="E144" s="11">
        <f t="shared" si="16"/>
        <v>-92.949120632241574</v>
      </c>
      <c r="F144" s="11">
        <f t="shared" si="17"/>
        <v>-8.827456236794216</v>
      </c>
      <c r="M144">
        <f t="shared" si="15"/>
        <v>-100</v>
      </c>
    </row>
    <row r="145" spans="1:13" ht="30" x14ac:dyDescent="0.25">
      <c r="A145" s="16" t="s">
        <v>170</v>
      </c>
      <c r="B145" s="11">
        <v>27.965068511303702</v>
      </c>
      <c r="C145" s="11">
        <v>18.078726689481623</v>
      </c>
      <c r="D145" s="11">
        <f t="shared" si="14"/>
        <v>-0.35352467732471105</v>
      </c>
      <c r="E145" s="11">
        <f t="shared" si="16"/>
        <v>-35.352467732471105</v>
      </c>
      <c r="F145" s="11">
        <f t="shared" si="17"/>
        <v>-9.8863418218220787</v>
      </c>
      <c r="M145">
        <f t="shared" si="15"/>
        <v>-100</v>
      </c>
    </row>
    <row r="146" spans="1:13" ht="15.75" x14ac:dyDescent="0.25">
      <c r="A146" s="16" t="s">
        <v>2</v>
      </c>
      <c r="B146" s="11">
        <v>9.9373130908317187</v>
      </c>
      <c r="C146" s="11">
        <v>0</v>
      </c>
      <c r="D146" s="11">
        <f t="shared" si="14"/>
        <v>-1</v>
      </c>
      <c r="E146" s="11">
        <f t="shared" si="16"/>
        <v>-100</v>
      </c>
      <c r="F146" s="11">
        <f t="shared" si="17"/>
        <v>-9.9373130908317187</v>
      </c>
      <c r="M146">
        <f t="shared" si="15"/>
        <v>-100</v>
      </c>
    </row>
    <row r="147" spans="1:13" ht="15.75" x14ac:dyDescent="0.25">
      <c r="A147" s="16" t="s">
        <v>38</v>
      </c>
      <c r="B147" s="11">
        <v>22.605606671479034</v>
      </c>
      <c r="C147" s="11">
        <v>11.694188160132361</v>
      </c>
      <c r="D147" s="11">
        <f t="shared" si="14"/>
        <v>-0.48268638262707431</v>
      </c>
      <c r="E147" s="11">
        <f t="shared" si="16"/>
        <v>-48.268638262707434</v>
      </c>
      <c r="F147" s="11">
        <f t="shared" si="17"/>
        <v>-10.911418511346673</v>
      </c>
      <c r="M147">
        <f t="shared" si="15"/>
        <v>-100</v>
      </c>
    </row>
    <row r="148" spans="1:13" ht="15.75" x14ac:dyDescent="0.25">
      <c r="A148" s="16" t="s">
        <v>48</v>
      </c>
      <c r="B148" s="11">
        <v>74.404367757209073</v>
      </c>
      <c r="C148" s="11">
        <v>59.923941864656967</v>
      </c>
      <c r="D148" s="11">
        <f t="shared" si="14"/>
        <v>-0.19461795495398307</v>
      </c>
      <c r="E148" s="11">
        <f t="shared" si="16"/>
        <v>-19.461795495398306</v>
      </c>
      <c r="F148" s="11">
        <f t="shared" si="17"/>
        <v>-14.480425892552105</v>
      </c>
      <c r="M148">
        <f t="shared" si="15"/>
        <v>-100</v>
      </c>
    </row>
    <row r="149" spans="1:13" ht="15.75" x14ac:dyDescent="0.25">
      <c r="A149" s="16" t="s">
        <v>129</v>
      </c>
      <c r="B149" s="11">
        <v>33.694051095571254</v>
      </c>
      <c r="C149" s="11">
        <v>18.831955046381591</v>
      </c>
      <c r="D149" s="11">
        <f t="shared" si="14"/>
        <v>-0.44108961570201743</v>
      </c>
      <c r="E149" s="11">
        <f t="shared" si="16"/>
        <v>-44.108961570201743</v>
      </c>
      <c r="F149" s="11">
        <f t="shared" si="17"/>
        <v>-14.862096049189663</v>
      </c>
      <c r="M149">
        <f t="shared" si="15"/>
        <v>-100</v>
      </c>
    </row>
    <row r="150" spans="1:13" ht="15.75" x14ac:dyDescent="0.25">
      <c r="A150" s="16" t="s">
        <v>44</v>
      </c>
      <c r="B150" s="11">
        <v>56.168076297933958</v>
      </c>
      <c r="C150" s="11">
        <v>36.836151205685873</v>
      </c>
      <c r="D150" s="11">
        <f t="shared" si="14"/>
        <v>-0.34417993932541313</v>
      </c>
      <c r="E150" s="11">
        <f t="shared" si="16"/>
        <v>-34.417993932541314</v>
      </c>
      <c r="F150" s="11">
        <f t="shared" si="17"/>
        <v>-19.331925092248085</v>
      </c>
      <c r="M150">
        <f t="shared" si="15"/>
        <v>-100</v>
      </c>
    </row>
    <row r="151" spans="1:13" ht="45" x14ac:dyDescent="0.25">
      <c r="A151" s="16" t="s">
        <v>171</v>
      </c>
      <c r="B151" s="11">
        <v>155.78524720816915</v>
      </c>
      <c r="C151" s="11">
        <v>136.32602958442709</v>
      </c>
      <c r="D151" s="11">
        <f t="shared" si="14"/>
        <v>-0.12491052890097831</v>
      </c>
      <c r="E151" s="11">
        <f t="shared" si="16"/>
        <v>-12.491052890097832</v>
      </c>
      <c r="F151" s="11">
        <f t="shared" si="17"/>
        <v>-19.459217623742063</v>
      </c>
      <c r="M151">
        <f t="shared" si="15"/>
        <v>-100</v>
      </c>
    </row>
    <row r="152" spans="1:13" ht="15.75" x14ac:dyDescent="0.25">
      <c r="A152" s="16" t="s">
        <v>52</v>
      </c>
      <c r="B152" s="11">
        <v>126.7939313195258</v>
      </c>
      <c r="C152" s="11">
        <v>106.87159087045669</v>
      </c>
      <c r="D152" s="11">
        <f t="shared" si="14"/>
        <v>-0.15712376958218932</v>
      </c>
      <c r="E152" s="11">
        <f t="shared" si="16"/>
        <v>-15.712376958218933</v>
      </c>
      <c r="F152" s="11">
        <f t="shared" si="17"/>
        <v>-19.922340449069111</v>
      </c>
      <c r="M152">
        <f t="shared" si="15"/>
        <v>-100</v>
      </c>
    </row>
    <row r="153" spans="1:13" ht="15.75" x14ac:dyDescent="0.25">
      <c r="A153" s="16" t="s">
        <v>83</v>
      </c>
      <c r="B153" s="11">
        <v>65.952760055496597</v>
      </c>
      <c r="C153" s="11">
        <v>44.81994778561598</v>
      </c>
      <c r="D153" s="11">
        <f t="shared" si="14"/>
        <v>-0.32042347055829362</v>
      </c>
      <c r="E153" s="11">
        <f t="shared" si="16"/>
        <v>-32.04234705582936</v>
      </c>
      <c r="F153" s="11">
        <f t="shared" si="17"/>
        <v>-21.132812269880617</v>
      </c>
      <c r="M153">
        <f t="shared" si="15"/>
        <v>-100</v>
      </c>
    </row>
    <row r="154" spans="1:13" ht="15.75" x14ac:dyDescent="0.25">
      <c r="A154" s="16" t="s">
        <v>45</v>
      </c>
      <c r="B154" s="11">
        <v>72.567027287932163</v>
      </c>
      <c r="C154" s="11">
        <v>48.990880730972449</v>
      </c>
      <c r="D154" s="11">
        <f t="shared" si="14"/>
        <v>-0.32488786488957372</v>
      </c>
      <c r="E154" s="11">
        <f t="shared" si="16"/>
        <v>-32.488786488957373</v>
      </c>
      <c r="F154" s="11">
        <f t="shared" si="17"/>
        <v>-23.576146556959714</v>
      </c>
      <c r="M154">
        <f t="shared" si="15"/>
        <v>-100</v>
      </c>
    </row>
    <row r="155" spans="1:13" ht="15.75" x14ac:dyDescent="0.25">
      <c r="A155" s="16" t="s">
        <v>35</v>
      </c>
      <c r="B155" s="11">
        <v>39.780001262128685</v>
      </c>
      <c r="C155" s="11">
        <v>15.320967897893905</v>
      </c>
      <c r="D155" s="11">
        <f t="shared" si="14"/>
        <v>-0.61485753112633112</v>
      </c>
      <c r="E155" s="11">
        <f t="shared" si="16"/>
        <v>-61.485753112633112</v>
      </c>
      <c r="F155" s="11">
        <f t="shared" si="17"/>
        <v>-24.459033364234781</v>
      </c>
      <c r="M155">
        <f t="shared" si="15"/>
        <v>-100</v>
      </c>
    </row>
    <row r="156" spans="1:13" ht="15.75" x14ac:dyDescent="0.25">
      <c r="A156" s="16" t="s">
        <v>63</v>
      </c>
      <c r="B156" s="11">
        <v>109.65087586386281</v>
      </c>
      <c r="C156" s="11">
        <v>81.041829890504673</v>
      </c>
      <c r="D156" s="11">
        <f t="shared" si="14"/>
        <v>-0.26091032787442331</v>
      </c>
      <c r="E156" s="11">
        <f t="shared" si="16"/>
        <v>-26.09103278744233</v>
      </c>
      <c r="F156" s="11">
        <f t="shared" si="17"/>
        <v>-28.609045973358135</v>
      </c>
      <c r="M156">
        <f t="shared" si="15"/>
        <v>-100</v>
      </c>
    </row>
    <row r="157" spans="1:13" ht="15.75" x14ac:dyDescent="0.25">
      <c r="A157" s="16" t="s">
        <v>40</v>
      </c>
      <c r="B157" s="11">
        <v>61.704398106093151</v>
      </c>
      <c r="C157" s="11">
        <v>22.329397040225984</v>
      </c>
      <c r="D157" s="11">
        <f t="shared" si="14"/>
        <v>-0.63812308805227591</v>
      </c>
      <c r="E157" s="11">
        <f t="shared" si="16"/>
        <v>-63.812308805227588</v>
      </c>
      <c r="F157" s="11">
        <f t="shared" si="17"/>
        <v>-39.375001065867167</v>
      </c>
    </row>
    <row r="158" spans="1:13" ht="15.75" x14ac:dyDescent="0.25">
      <c r="A158" s="16" t="s">
        <v>61</v>
      </c>
      <c r="B158" s="11">
        <v>39.552135714494582</v>
      </c>
      <c r="C158" s="11">
        <v>0</v>
      </c>
      <c r="D158" s="11">
        <f t="shared" si="14"/>
        <v>-1</v>
      </c>
      <c r="E158" s="11">
        <f t="shared" si="16"/>
        <v>-100</v>
      </c>
      <c r="F158" s="11">
        <f t="shared" si="17"/>
        <v>-39.552135714494582</v>
      </c>
    </row>
    <row r="159" spans="1:13" ht="15.75" x14ac:dyDescent="0.25">
      <c r="A159" s="16" t="s">
        <v>49</v>
      </c>
      <c r="B159" s="11">
        <v>99.34686672550751</v>
      </c>
      <c r="C159" s="11">
        <v>55.950290393381117</v>
      </c>
      <c r="D159" s="11">
        <f t="shared" si="14"/>
        <v>-0.43681877207088843</v>
      </c>
      <c r="E159" s="11">
        <f t="shared" si="16"/>
        <v>-43.681877207088846</v>
      </c>
      <c r="F159" s="11">
        <f t="shared" si="17"/>
        <v>-43.396576332126394</v>
      </c>
    </row>
    <row r="160" spans="1:13" ht="15.75" x14ac:dyDescent="0.25">
      <c r="A160" s="16" t="s">
        <v>43</v>
      </c>
      <c r="B160" s="11">
        <v>66.420614662571097</v>
      </c>
      <c r="C160" s="11">
        <v>13.495052335542242</v>
      </c>
      <c r="D160" s="11">
        <f t="shared" si="14"/>
        <v>-0.79682433828564248</v>
      </c>
      <c r="E160" s="11">
        <f t="shared" si="16"/>
        <v>-79.682433828564243</v>
      </c>
      <c r="F160" s="11">
        <f t="shared" si="17"/>
        <v>-52.925562327028857</v>
      </c>
    </row>
    <row r="161" spans="1:6" ht="15.75" x14ac:dyDescent="0.25">
      <c r="A161" s="16" t="s">
        <v>46</v>
      </c>
      <c r="B161" s="11">
        <v>96.137789598435205</v>
      </c>
      <c r="C161" s="11">
        <v>42.053286544429049</v>
      </c>
      <c r="D161" s="11">
        <f t="shared" si="14"/>
        <v>-0.56257277476334311</v>
      </c>
      <c r="E161" s="11">
        <f t="shared" si="16"/>
        <v>-56.257277476334309</v>
      </c>
      <c r="F161" s="11">
        <f t="shared" si="17"/>
        <v>-54.084503054006156</v>
      </c>
    </row>
    <row r="162" spans="1:6" ht="15.75" x14ac:dyDescent="0.25">
      <c r="A162" s="16" t="s">
        <v>34</v>
      </c>
      <c r="B162" s="11">
        <v>94.518033718399863</v>
      </c>
      <c r="C162" s="11">
        <v>38.230658709992866</v>
      </c>
      <c r="D162" s="11">
        <f t="shared" si="14"/>
        <v>-0.59551995311397921</v>
      </c>
      <c r="E162" s="11">
        <f t="shared" si="16"/>
        <v>-59.551995311397917</v>
      </c>
      <c r="F162" s="11">
        <f t="shared" si="17"/>
        <v>-56.287375008406997</v>
      </c>
    </row>
    <row r="163" spans="1:6" ht="15.75" x14ac:dyDescent="0.25">
      <c r="A163" s="16" t="s">
        <v>50</v>
      </c>
      <c r="B163" s="11">
        <v>128.47141811714357</v>
      </c>
      <c r="C163" s="11">
        <v>70.063121171501621</v>
      </c>
      <c r="D163" s="11">
        <f t="shared" si="14"/>
        <v>-0.45464040018912028</v>
      </c>
      <c r="E163" s="11">
        <f t="shared" ref="E163:E168" si="18">D163*100</f>
        <v>-45.46404001891203</v>
      </c>
      <c r="F163" s="11">
        <f t="shared" ref="F163:F168" si="19">C163-B163</f>
        <v>-58.408296945641951</v>
      </c>
    </row>
    <row r="164" spans="1:6" ht="15.75" x14ac:dyDescent="0.25">
      <c r="A164" s="16" t="s">
        <v>88</v>
      </c>
      <c r="B164" s="11">
        <v>96.908372552437399</v>
      </c>
      <c r="C164" s="11">
        <v>26.183118833020345</v>
      </c>
      <c r="D164" s="11">
        <f t="shared" si="14"/>
        <v>-0.72981572032021713</v>
      </c>
      <c r="E164" s="11">
        <f t="shared" si="18"/>
        <v>-72.981572032021717</v>
      </c>
      <c r="F164" s="11">
        <f t="shared" si="19"/>
        <v>-70.725253719417054</v>
      </c>
    </row>
    <row r="165" spans="1:6" ht="15.75" x14ac:dyDescent="0.25">
      <c r="A165" s="16" t="s">
        <v>22</v>
      </c>
      <c r="B165" s="11">
        <v>106.87636434183089</v>
      </c>
      <c r="C165" s="11">
        <v>26.99549093644201</v>
      </c>
      <c r="D165" s="11">
        <f t="shared" si="14"/>
        <v>-0.74741383557827379</v>
      </c>
      <c r="E165" s="11">
        <f t="shared" si="18"/>
        <v>-74.741383557827376</v>
      </c>
      <c r="F165" s="11">
        <f t="shared" si="19"/>
        <v>-79.880873405388883</v>
      </c>
    </row>
    <row r="166" spans="1:6" ht="15.75" x14ac:dyDescent="0.25">
      <c r="A166" s="16" t="s">
        <v>13</v>
      </c>
      <c r="B166" s="11">
        <v>141.93843751717907</v>
      </c>
      <c r="C166" s="11">
        <v>58.803646731588294</v>
      </c>
      <c r="D166" s="11">
        <f t="shared" si="14"/>
        <v>-0.58571020112525074</v>
      </c>
      <c r="E166" s="11">
        <f t="shared" si="18"/>
        <v>-58.571020112525076</v>
      </c>
      <c r="F166" s="11">
        <f t="shared" si="19"/>
        <v>-83.134790785590781</v>
      </c>
    </row>
    <row r="167" spans="1:6" ht="15.75" x14ac:dyDescent="0.25">
      <c r="A167" s="16" t="s">
        <v>113</v>
      </c>
      <c r="B167" s="11">
        <v>91.604625864455244</v>
      </c>
      <c r="C167" s="11">
        <v>0</v>
      </c>
      <c r="D167" s="11">
        <f t="shared" si="14"/>
        <v>-1</v>
      </c>
      <c r="E167" s="11">
        <f t="shared" si="18"/>
        <v>-100</v>
      </c>
      <c r="F167" s="11">
        <f t="shared" si="19"/>
        <v>-91.604625864455244</v>
      </c>
    </row>
    <row r="168" spans="1:6" ht="15.75" x14ac:dyDescent="0.25">
      <c r="A168" s="16" t="s">
        <v>51</v>
      </c>
      <c r="B168" s="11">
        <v>149.71744514921301</v>
      </c>
      <c r="C168" s="11">
        <v>45.301413356005092</v>
      </c>
      <c r="D168" s="11">
        <f t="shared" si="14"/>
        <v>-0.69742060912904091</v>
      </c>
      <c r="E168" s="11">
        <f t="shared" si="18"/>
        <v>-69.742060912904094</v>
      </c>
      <c r="F168" s="11">
        <f t="shared" si="19"/>
        <v>-104.41603179320791</v>
      </c>
    </row>
  </sheetData>
  <sortState ref="A2:M117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 for Fig 7 change in low di</vt:lpstr>
      <vt:lpstr>Figure 7 change in low distribu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Gilchrist</dc:creator>
  <cp:lastModifiedBy>Shawn Gilchrist</cp:lastModifiedBy>
  <dcterms:created xsi:type="dcterms:W3CDTF">2013-07-19T04:49:47Z</dcterms:created>
  <dcterms:modified xsi:type="dcterms:W3CDTF">2015-08-24T04:31:51Z</dcterms:modified>
</cp:coreProperties>
</file>