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zaw/Desktop/eye_movements(sp)/data/"/>
    </mc:Choice>
  </mc:AlternateContent>
  <xr:revisionPtr revIDLastSave="0" documentId="8_{3C866C47-556E-AD43-BFC0-0E1BD28078AB}" xr6:coauthVersionLast="47" xr6:coauthVersionMax="47" xr10:uidLastSave="{00000000-0000-0000-0000-000000000000}"/>
  <bookViews>
    <workbookView xWindow="12180" yWindow="740" windowWidth="12920" windowHeight="12280" activeTab="1" xr2:uid="{00000000-000D-0000-FFFF-FFFF00000000}"/>
  </bookViews>
  <sheets>
    <sheet name="index" sheetId="1" r:id="rId1"/>
    <sheet name="normal" sheetId="2" r:id="rId2"/>
    <sheet name="P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3" l="1"/>
  <c r="R36" i="3"/>
  <c r="J34" i="3" l="1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J36" i="3"/>
  <c r="K36" i="3"/>
  <c r="L36" i="3"/>
  <c r="M36" i="3"/>
  <c r="N36" i="3"/>
  <c r="O36" i="3"/>
  <c r="P36" i="3"/>
  <c r="Q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E38" i="3"/>
  <c r="E37" i="3"/>
  <c r="E36" i="3"/>
  <c r="E35" i="3"/>
  <c r="E34" i="3"/>
  <c r="D38" i="3"/>
  <c r="D37" i="3"/>
  <c r="D36" i="3"/>
  <c r="D35" i="3"/>
  <c r="D34" i="3"/>
  <c r="B38" i="3"/>
  <c r="B37" i="3"/>
  <c r="B36" i="3"/>
  <c r="B35" i="3"/>
  <c r="B34" i="3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24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Celia</author>
  </authors>
  <commentList>
    <comment ref="A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Celia:</t>
        </r>
        <r>
          <rPr>
            <sz val="9"/>
            <color indexed="81"/>
            <rFont val="Tahoma"/>
            <family val="2"/>
          </rPr>
          <t xml:space="preserve">
MoCA=21</t>
        </r>
      </text>
    </comment>
    <comment ref="A1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Celia:</t>
        </r>
        <r>
          <rPr>
            <sz val="9"/>
            <color indexed="81"/>
            <rFont val="Tahoma"/>
            <family val="2"/>
          </rPr>
          <t xml:space="preserve">
heart disease,
Practice for Venus??</t>
        </r>
      </text>
    </comment>
  </commentList>
</comments>
</file>

<file path=xl/sharedStrings.xml><?xml version="1.0" encoding="utf-8"?>
<sst xmlns="http://schemas.openxmlformats.org/spreadsheetml/2006/main" count="143" uniqueCount="100">
  <si>
    <t xml:space="preserve">Left: </t>
    <phoneticPr fontId="1" type="noConversion"/>
  </si>
  <si>
    <t>Moving from right to left</t>
    <phoneticPr fontId="1" type="noConversion"/>
  </si>
  <si>
    <t>Rihgt</t>
    <phoneticPr fontId="1" type="noConversion"/>
  </si>
  <si>
    <t>Moving from left to right</t>
    <phoneticPr fontId="1" type="noConversion"/>
  </si>
  <si>
    <t xml:space="preserve">subject code </t>
    <phoneticPr fontId="1" type="noConversion"/>
  </si>
  <si>
    <t>1_left_duration</t>
    <phoneticPr fontId="1" type="noConversion"/>
  </si>
  <si>
    <t>1_right duration</t>
    <phoneticPr fontId="1" type="noConversion"/>
  </si>
  <si>
    <t>1_total_duration</t>
    <phoneticPr fontId="1" type="noConversion"/>
  </si>
  <si>
    <t>1_left_gain_ave</t>
    <phoneticPr fontId="1" type="noConversion"/>
  </si>
  <si>
    <t>1_right_gain_ave</t>
    <phoneticPr fontId="1" type="noConversion"/>
  </si>
  <si>
    <t>1_total_gain_ave</t>
    <phoneticPr fontId="1" type="noConversion"/>
  </si>
  <si>
    <t>2_left_gain_ave</t>
    <phoneticPr fontId="1" type="noConversion"/>
  </si>
  <si>
    <t>2_right duration</t>
    <phoneticPr fontId="1" type="noConversion"/>
  </si>
  <si>
    <t>2_left_duration</t>
    <phoneticPr fontId="1" type="noConversion"/>
  </si>
  <si>
    <t>2_right_gain_ave</t>
    <phoneticPr fontId="1" type="noConversion"/>
  </si>
  <si>
    <t>2_total_gain_ave</t>
    <phoneticPr fontId="1" type="noConversion"/>
  </si>
  <si>
    <t>2_total_duration</t>
    <phoneticPr fontId="1" type="noConversion"/>
  </si>
  <si>
    <t>4_left_gain_ave</t>
    <phoneticPr fontId="1" type="noConversion"/>
  </si>
  <si>
    <t>4_left_duration</t>
    <phoneticPr fontId="1" type="noConversion"/>
  </si>
  <si>
    <t>4_right_gain_ave</t>
    <phoneticPr fontId="1" type="noConversion"/>
  </si>
  <si>
    <t>4_right duration</t>
    <phoneticPr fontId="1" type="noConversion"/>
  </si>
  <si>
    <t>4_total_gain_ave</t>
    <phoneticPr fontId="1" type="noConversion"/>
  </si>
  <si>
    <t>4_total_duration</t>
    <phoneticPr fontId="1" type="noConversion"/>
  </si>
  <si>
    <t>6_left_gain_ave</t>
    <phoneticPr fontId="1" type="noConversion"/>
  </si>
  <si>
    <t>6_left_duration</t>
    <phoneticPr fontId="1" type="noConversion"/>
  </si>
  <si>
    <t>6_right_gain_ave</t>
    <phoneticPr fontId="1" type="noConversion"/>
  </si>
  <si>
    <t>6_right duration</t>
    <phoneticPr fontId="1" type="noConversion"/>
  </si>
  <si>
    <t>6_total_gain_ave</t>
    <phoneticPr fontId="1" type="noConversion"/>
  </si>
  <si>
    <t>6_total_duration</t>
    <phoneticPr fontId="1" type="noConversion"/>
  </si>
  <si>
    <t>8_left_gain_ave</t>
    <phoneticPr fontId="1" type="noConversion"/>
  </si>
  <si>
    <t>8_left_duration</t>
    <phoneticPr fontId="1" type="noConversion"/>
  </si>
  <si>
    <t>8_right_gain_ave</t>
    <phoneticPr fontId="1" type="noConversion"/>
  </si>
  <si>
    <t>8_right duration</t>
    <phoneticPr fontId="1" type="noConversion"/>
  </si>
  <si>
    <t>8_total_gain_ave</t>
    <phoneticPr fontId="1" type="noConversion"/>
  </si>
  <si>
    <t>8_total_duration</t>
    <phoneticPr fontId="1" type="noConversion"/>
  </si>
  <si>
    <t>PD001</t>
    <phoneticPr fontId="1" type="noConversion"/>
  </si>
  <si>
    <t>PD002</t>
    <phoneticPr fontId="1" type="noConversion"/>
  </si>
  <si>
    <t>PD003</t>
    <phoneticPr fontId="1" type="noConversion"/>
  </si>
  <si>
    <t>PD004</t>
    <phoneticPr fontId="1" type="noConversion"/>
  </si>
  <si>
    <t>PD005</t>
    <phoneticPr fontId="1" type="noConversion"/>
  </si>
  <si>
    <t>PD006</t>
    <phoneticPr fontId="1" type="noConversion"/>
  </si>
  <si>
    <t>PD007</t>
    <phoneticPr fontId="1" type="noConversion"/>
  </si>
  <si>
    <t>PD008</t>
    <phoneticPr fontId="1" type="noConversion"/>
  </si>
  <si>
    <t>PD009</t>
    <phoneticPr fontId="1" type="noConversion"/>
  </si>
  <si>
    <t>PD010</t>
    <phoneticPr fontId="1" type="noConversion"/>
  </si>
  <si>
    <t>PD011</t>
    <phoneticPr fontId="1" type="noConversion"/>
  </si>
  <si>
    <t>PD013</t>
    <phoneticPr fontId="1" type="noConversion"/>
  </si>
  <si>
    <t>PD012</t>
    <phoneticPr fontId="1" type="noConversion"/>
  </si>
  <si>
    <t>PDPY101</t>
    <phoneticPr fontId="1" type="noConversion"/>
  </si>
  <si>
    <t>PDQE102</t>
    <phoneticPr fontId="1" type="noConversion"/>
  </si>
  <si>
    <t>PDQE103</t>
    <phoneticPr fontId="1" type="noConversion"/>
  </si>
  <si>
    <t>PDQE105</t>
    <phoneticPr fontId="1" type="noConversion"/>
  </si>
  <si>
    <t>PDQE106</t>
    <phoneticPr fontId="1" type="noConversion"/>
  </si>
  <si>
    <t>PDQE113</t>
    <phoneticPr fontId="1" type="noConversion"/>
  </si>
  <si>
    <t>missing data</t>
    <phoneticPr fontId="1" type="noConversion"/>
  </si>
  <si>
    <t>file name format:</t>
  </si>
  <si>
    <t>graph</t>
  </si>
  <si>
    <t xml:space="preserve">PD00x: normal subject </t>
  </si>
  <si>
    <t>normal</t>
  </si>
  <si>
    <t>40: file name from tobii</t>
  </si>
  <si>
    <t>1 : degree</t>
  </si>
  <si>
    <t>da: left side 1st trial</t>
  </si>
  <si>
    <t>db: left side 2nd trial</t>
  </si>
  <si>
    <t>dc: left side 3rd trial</t>
  </si>
  <si>
    <t>dd: left side 4th trial</t>
  </si>
  <si>
    <t>ua: right side 1st trial</t>
  </si>
  <si>
    <t>ub: right side 2nd trial</t>
  </si>
  <si>
    <t>uc: right side 3rd trial</t>
  </si>
  <si>
    <t>ud: right side 4th trial</t>
  </si>
  <si>
    <t>eg: PD001-40-1-da or PD001-40-1-ua</t>
  </si>
  <si>
    <t>PY00x: PD px from PYNEH</t>
  </si>
  <si>
    <t>PW00x:PD px from PWH</t>
  </si>
  <si>
    <t>QE00x: PD px from QEH</t>
  </si>
  <si>
    <t>Age</t>
  </si>
  <si>
    <t>Gender (0=male, 1=female)</t>
  </si>
  <si>
    <t>Max</t>
  </si>
  <si>
    <t>Min</t>
  </si>
  <si>
    <t>Average</t>
  </si>
  <si>
    <t>Stdev</t>
  </si>
  <si>
    <t>Median</t>
  </si>
  <si>
    <t>1deg (2 trials x 2 returns) -&gt; total: 160 sec</t>
  </si>
  <si>
    <t>2deg (2trials x 2 returns) -&gt; total: 80 sec</t>
  </si>
  <si>
    <t>4deg (2 trials x 2 returns)-&gt; 40 sec</t>
  </si>
  <si>
    <t>6deg (2 trials x 2 returns) -&gt; 26 sec</t>
  </si>
  <si>
    <t>8deg (2 trials x 2 returns) -&gt; 20 sec</t>
  </si>
  <si>
    <t>PDQE104</t>
  </si>
  <si>
    <t>PDQE107</t>
  </si>
  <si>
    <t>PDQE108</t>
  </si>
  <si>
    <t>PDQE112</t>
  </si>
  <si>
    <t>PDQE114</t>
  </si>
  <si>
    <t>PDQE115</t>
  </si>
  <si>
    <t>PDPW102</t>
  </si>
  <si>
    <t>PDPW104</t>
  </si>
  <si>
    <t>PDPW106</t>
  </si>
  <si>
    <t>PDPW107</t>
  </si>
  <si>
    <t>PDPW109</t>
  </si>
  <si>
    <t>PDPW110</t>
  </si>
  <si>
    <t>PDPW111</t>
  </si>
  <si>
    <t>PDPW112</t>
  </si>
  <si>
    <t>PDPW113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</si>
</sst>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2" fillId="0" borderId="0" xfId="0" applyFont="1" applyAlignment="1">
      <alignment vertical="center" wrapText="1"/>
    </xf>
    <xf numFmtId="164" fontId="0" fillId="0" borderId="1" xfId="0" applyNumberFormat="1" applyBorder="1">
      <alignment vertical="center"/>
    </xf>
    <xf numFmtId="0" fontId="0" fillId="2" borderId="0" xfId="0" applyFill="1">
      <alignment vertical="center"/>
    </xf>
    <xf numFmtId="164" fontId="0" fillId="2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2" fontId="0" fillId="0" borderId="1" xfId="0" applyNumberFormat="1" applyBorder="1">
      <alignment vertical="center"/>
    </xf>
    <xf numFmtId="2" fontId="0" fillId="2" borderId="1" xfId="0" applyNumberFormat="1" applyFill="1" applyBorder="1">
      <alignment vertical="center"/>
    </xf>
    <xf numFmtId="0" fontId="0" fillId="0" borderId="0" xfId="0" applyFill="1" applyAlignment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G26" sqref="G2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3</v>
      </c>
    </row>
    <row r="5" spans="1:3" x14ac:dyDescent="0.2">
      <c r="A5" s="9" t="s">
        <v>55</v>
      </c>
      <c r="B5" s="9"/>
      <c r="C5" s="9"/>
    </row>
    <row r="6" spans="1:3" x14ac:dyDescent="0.2">
      <c r="A6" s="9" t="s">
        <v>56</v>
      </c>
      <c r="B6" s="9" t="s">
        <v>69</v>
      </c>
      <c r="C6" s="9"/>
    </row>
    <row r="7" spans="1:3" x14ac:dyDescent="0.2">
      <c r="A7" s="9"/>
      <c r="B7" s="9" t="s">
        <v>57</v>
      </c>
      <c r="C7" s="9" t="s">
        <v>58</v>
      </c>
    </row>
    <row r="8" spans="1:3" x14ac:dyDescent="0.2">
      <c r="A8" s="9"/>
      <c r="B8" s="9" t="s">
        <v>70</v>
      </c>
      <c r="C8" s="9"/>
    </row>
    <row r="9" spans="1:3" x14ac:dyDescent="0.2">
      <c r="A9" s="9"/>
      <c r="B9" s="9" t="s">
        <v>71</v>
      </c>
      <c r="C9" s="9"/>
    </row>
    <row r="10" spans="1:3" x14ac:dyDescent="0.2">
      <c r="A10" s="9"/>
      <c r="B10" s="9" t="s">
        <v>72</v>
      </c>
      <c r="C10" s="9"/>
    </row>
    <row r="11" spans="1:3" x14ac:dyDescent="0.2">
      <c r="A11" s="9"/>
      <c r="B11" s="9"/>
      <c r="C11" s="9"/>
    </row>
    <row r="12" spans="1:3" x14ac:dyDescent="0.2">
      <c r="A12" s="9"/>
      <c r="B12" s="9" t="s">
        <v>59</v>
      </c>
      <c r="C12" s="9"/>
    </row>
    <row r="13" spans="1:3" x14ac:dyDescent="0.2">
      <c r="A13" s="9"/>
      <c r="B13" s="9"/>
      <c r="C13" s="9"/>
    </row>
    <row r="14" spans="1:3" x14ac:dyDescent="0.2">
      <c r="A14" s="9"/>
      <c r="B14" s="9" t="s">
        <v>60</v>
      </c>
      <c r="C14" s="9"/>
    </row>
    <row r="15" spans="1:3" x14ac:dyDescent="0.2">
      <c r="A15" s="9"/>
      <c r="B15" s="9"/>
      <c r="C15" s="9"/>
    </row>
    <row r="16" spans="1:3" x14ac:dyDescent="0.2">
      <c r="A16" s="9"/>
      <c r="B16" s="9" t="s">
        <v>61</v>
      </c>
      <c r="C16" s="9"/>
    </row>
    <row r="17" spans="1:3" x14ac:dyDescent="0.2">
      <c r="A17" s="9"/>
      <c r="B17" s="9" t="s">
        <v>62</v>
      </c>
      <c r="C17" s="9"/>
    </row>
    <row r="18" spans="1:3" x14ac:dyDescent="0.2">
      <c r="A18" s="9"/>
      <c r="B18" s="9" t="s">
        <v>63</v>
      </c>
      <c r="C18" s="9"/>
    </row>
    <row r="19" spans="1:3" x14ac:dyDescent="0.2">
      <c r="A19" s="9"/>
      <c r="B19" s="9" t="s">
        <v>64</v>
      </c>
      <c r="C19" s="9"/>
    </row>
    <row r="20" spans="1:3" x14ac:dyDescent="0.2">
      <c r="A20" s="9"/>
      <c r="B20" s="9"/>
      <c r="C20" s="9"/>
    </row>
    <row r="21" spans="1:3" x14ac:dyDescent="0.2">
      <c r="A21" s="9"/>
      <c r="B21" s="9" t="s">
        <v>65</v>
      </c>
      <c r="C21" s="9"/>
    </row>
    <row r="22" spans="1:3" x14ac:dyDescent="0.2">
      <c r="A22" s="9"/>
      <c r="B22" s="9" t="s">
        <v>66</v>
      </c>
      <c r="C22" s="9"/>
    </row>
    <row r="23" spans="1:3" x14ac:dyDescent="0.2">
      <c r="A23" s="9"/>
      <c r="B23" s="9" t="s">
        <v>67</v>
      </c>
      <c r="C23" s="9"/>
    </row>
    <row r="24" spans="1:3" x14ac:dyDescent="0.2">
      <c r="A24" s="9"/>
      <c r="B24" s="9" t="s">
        <v>68</v>
      </c>
      <c r="C24" s="9"/>
    </row>
    <row r="25" spans="1:3" x14ac:dyDescent="0.2">
      <c r="A25" s="9"/>
      <c r="B25" s="9"/>
      <c r="C25" s="9"/>
    </row>
    <row r="26" spans="1:3" x14ac:dyDescent="0.2">
      <c r="A26" s="9"/>
      <c r="B26" s="9"/>
      <c r="C26" s="9"/>
    </row>
    <row r="27" spans="1:3" x14ac:dyDescent="0.2">
      <c r="A27" s="9"/>
      <c r="B27" s="9"/>
      <c r="C27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baseColWidth="10" defaultColWidth="8.83203125" defaultRowHeight="15" x14ac:dyDescent="0.2"/>
  <cols>
    <col min="4" max="4" width="9.1640625" style="1"/>
    <col min="5" max="8" width="9.1640625" style="2"/>
    <col min="9" max="9" width="9.1640625" style="3"/>
    <col min="10" max="10" width="9.1640625" style="1"/>
    <col min="11" max="14" width="9.1640625" style="2"/>
    <col min="15" max="15" width="9.1640625" style="3"/>
    <col min="16" max="20" width="9.1640625" style="2"/>
    <col min="21" max="21" width="9.1640625" style="3"/>
    <col min="22" max="22" width="9.1640625" style="1"/>
    <col min="23" max="24" width="9.1640625" style="2"/>
    <col min="25" max="25" width="11.33203125" style="2" customWidth="1"/>
    <col min="26" max="26" width="9.1640625" style="2"/>
    <col min="27" max="27" width="9.1640625" style="3"/>
    <col min="28" max="28" width="9.1640625" style="1"/>
    <col min="29" max="32" width="9.1640625" style="2"/>
    <col min="33" max="33" width="9.1640625" style="3"/>
  </cols>
  <sheetData>
    <row r="1" spans="1:33" s="4" customFormat="1" ht="48" x14ac:dyDescent="0.2">
      <c r="A1" s="4" t="s">
        <v>4</v>
      </c>
      <c r="B1" s="10" t="s">
        <v>73</v>
      </c>
      <c r="C1" s="10" t="s">
        <v>74</v>
      </c>
      <c r="D1" s="35" t="s">
        <v>80</v>
      </c>
      <c r="E1" s="36"/>
      <c r="F1" s="36"/>
      <c r="G1" s="36"/>
      <c r="H1" s="36"/>
      <c r="I1" s="37"/>
      <c r="J1" s="35" t="s">
        <v>81</v>
      </c>
      <c r="K1" s="36"/>
      <c r="L1" s="36"/>
      <c r="M1" s="36"/>
      <c r="N1" s="36"/>
      <c r="O1" s="37"/>
      <c r="P1" s="36" t="s">
        <v>82</v>
      </c>
      <c r="Q1" s="36"/>
      <c r="R1" s="36"/>
      <c r="S1" s="36"/>
      <c r="T1" s="36"/>
      <c r="U1" s="37"/>
      <c r="V1" s="35" t="s">
        <v>83</v>
      </c>
      <c r="W1" s="36"/>
      <c r="X1" s="36"/>
      <c r="Y1" s="36"/>
      <c r="Z1" s="36"/>
      <c r="AA1" s="37"/>
      <c r="AB1" s="35" t="s">
        <v>84</v>
      </c>
      <c r="AC1" s="36"/>
      <c r="AD1" s="36"/>
      <c r="AE1" s="36"/>
      <c r="AF1" s="36"/>
      <c r="AG1" s="37"/>
    </row>
    <row r="2" spans="1:33" s="4" customFormat="1" x14ac:dyDescent="0.2">
      <c r="B2" s="10"/>
      <c r="C2" s="10"/>
      <c r="D2" s="5" t="s">
        <v>8</v>
      </c>
      <c r="E2" s="6" t="s">
        <v>5</v>
      </c>
      <c r="F2" s="6" t="s">
        <v>9</v>
      </c>
      <c r="G2" s="6" t="s">
        <v>6</v>
      </c>
      <c r="H2" s="6" t="s">
        <v>10</v>
      </c>
      <c r="I2" s="7" t="s">
        <v>7</v>
      </c>
      <c r="J2" s="5" t="s">
        <v>11</v>
      </c>
      <c r="K2" s="6" t="s">
        <v>13</v>
      </c>
      <c r="L2" s="6" t="s">
        <v>14</v>
      </c>
      <c r="M2" s="6" t="s">
        <v>12</v>
      </c>
      <c r="N2" s="6" t="s">
        <v>15</v>
      </c>
      <c r="O2" s="7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7" t="s">
        <v>22</v>
      </c>
      <c r="V2" s="5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7" t="s">
        <v>28</v>
      </c>
      <c r="AB2" s="5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7" t="s">
        <v>34</v>
      </c>
    </row>
    <row r="3" spans="1:33" x14ac:dyDescent="0.2">
      <c r="A3" t="s">
        <v>35</v>
      </c>
      <c r="B3" s="9">
        <v>64</v>
      </c>
      <c r="C3">
        <v>1</v>
      </c>
      <c r="D3" s="1">
        <v>0.974444193207884</v>
      </c>
      <c r="E3" s="2">
        <v>49.263000000000005</v>
      </c>
      <c r="F3" s="2">
        <v>0.84713218644189581</v>
      </c>
      <c r="G3" s="2">
        <v>47.313400000000001</v>
      </c>
      <c r="H3" s="2">
        <v>0.91207322161521864</v>
      </c>
      <c r="I3" s="3">
        <v>96.576399999999978</v>
      </c>
      <c r="J3" s="1">
        <v>0.90281000951287271</v>
      </c>
      <c r="K3" s="2">
        <v>23.336799999999997</v>
      </c>
      <c r="L3" s="2">
        <v>0.87370792949550402</v>
      </c>
      <c r="M3" s="2">
        <v>24.333199999999998</v>
      </c>
      <c r="N3" s="2">
        <v>0.88795482315921959</v>
      </c>
      <c r="O3" s="3">
        <v>47.67</v>
      </c>
      <c r="P3" s="2">
        <v>0.83660298170194014</v>
      </c>
      <c r="Q3" s="2">
        <v>10.886399999999998</v>
      </c>
      <c r="R3" s="2">
        <v>0.84852825089739814</v>
      </c>
      <c r="S3" s="2">
        <v>11.226900000000002</v>
      </c>
      <c r="T3" s="2">
        <v>0.84265742878720051</v>
      </c>
      <c r="U3" s="3">
        <v>22.113300000000002</v>
      </c>
      <c r="V3" s="1">
        <v>0.848225329553281</v>
      </c>
      <c r="W3" s="2">
        <v>6.2432999999999996</v>
      </c>
      <c r="X3" s="2">
        <v>0.75295851255617896</v>
      </c>
      <c r="Y3" s="2">
        <v>7.8766000000000016</v>
      </c>
      <c r="Z3" s="2">
        <v>0.79508199208209673</v>
      </c>
      <c r="AA3" s="2">
        <v>14.119899999999996</v>
      </c>
      <c r="AB3" s="1">
        <v>0.80298198290470946</v>
      </c>
      <c r="AC3" s="2">
        <v>5.3699000000000012</v>
      </c>
      <c r="AD3" s="2">
        <v>0.67897141065292121</v>
      </c>
      <c r="AE3" s="8">
        <v>5.82</v>
      </c>
      <c r="AF3" s="2">
        <v>0.73848261021099382</v>
      </c>
      <c r="AG3" s="3">
        <v>11.189900000000003</v>
      </c>
    </row>
    <row r="4" spans="1:33" x14ac:dyDescent="0.2">
      <c r="A4" t="s">
        <v>36</v>
      </c>
      <c r="B4" s="9">
        <v>73</v>
      </c>
      <c r="C4">
        <v>0</v>
      </c>
      <c r="D4" s="1">
        <v>0.83641773901329286</v>
      </c>
      <c r="E4" s="2">
        <v>36.373499999999993</v>
      </c>
      <c r="F4" s="2">
        <v>0.99467584822214716</v>
      </c>
      <c r="G4" s="2">
        <v>34.640099999999997</v>
      </c>
      <c r="H4" s="2">
        <v>0.91361530016785508</v>
      </c>
      <c r="I4" s="3">
        <v>71.013599999999997</v>
      </c>
      <c r="J4" s="1">
        <v>0.80850000372744879</v>
      </c>
      <c r="K4" s="2">
        <v>16.096800000000002</v>
      </c>
      <c r="L4" s="2">
        <v>0.89624831465815924</v>
      </c>
      <c r="M4" s="2">
        <v>15.296600000000002</v>
      </c>
      <c r="N4" s="2">
        <v>0.85125583179904041</v>
      </c>
      <c r="O4" s="3">
        <v>31.393400000000003</v>
      </c>
      <c r="P4" s="2">
        <v>1.0160343437711563</v>
      </c>
      <c r="Q4" s="2">
        <v>9.8966999999999992</v>
      </c>
      <c r="R4" s="2">
        <v>0.84782959336597041</v>
      </c>
      <c r="S4" s="2">
        <v>11.0099</v>
      </c>
      <c r="T4" s="2">
        <v>0.92745382462954296</v>
      </c>
      <c r="U4" s="3">
        <v>20.906599999999997</v>
      </c>
      <c r="V4" s="1">
        <v>0.83229959612518611</v>
      </c>
      <c r="W4" s="2">
        <v>6.71</v>
      </c>
      <c r="X4" s="2">
        <v>0.78700839311097148</v>
      </c>
      <c r="Y4" s="2">
        <v>6.0502000000000002</v>
      </c>
      <c r="Z4" s="2">
        <v>0.81082494553376883</v>
      </c>
      <c r="AA4" s="3">
        <v>12.760200000000001</v>
      </c>
      <c r="AB4" s="1">
        <v>0.97623444506078683</v>
      </c>
      <c r="AC4" s="2">
        <v>4.3266</v>
      </c>
      <c r="AD4" s="2">
        <v>0.99556602579365072</v>
      </c>
      <c r="AE4" s="2">
        <v>5.04</v>
      </c>
      <c r="AF4" s="2">
        <v>0.9866364230350394</v>
      </c>
      <c r="AG4" s="3">
        <v>9.2637759499999994</v>
      </c>
    </row>
    <row r="5" spans="1:33" x14ac:dyDescent="0.2">
      <c r="A5" t="s">
        <v>37</v>
      </c>
      <c r="B5" s="9">
        <v>62</v>
      </c>
      <c r="C5">
        <v>1</v>
      </c>
      <c r="D5" s="1">
        <v>0.86072327130630433</v>
      </c>
      <c r="E5" s="2">
        <v>49.236600000000003</v>
      </c>
      <c r="F5" s="2">
        <v>1.046700551458801</v>
      </c>
      <c r="G5" s="2">
        <v>42.106499999999997</v>
      </c>
      <c r="H5" s="2">
        <v>0.94645336308927541</v>
      </c>
      <c r="I5" s="3">
        <v>91.343099999999993</v>
      </c>
      <c r="J5" s="1">
        <v>0.89208551579138196</v>
      </c>
      <c r="K5" s="2">
        <v>28.680200000000006</v>
      </c>
      <c r="L5" s="2">
        <v>0.92148997505803343</v>
      </c>
      <c r="M5" s="2">
        <v>24.296399999999998</v>
      </c>
      <c r="N5" s="2">
        <v>0.90557113971074021</v>
      </c>
      <c r="O5" s="3">
        <v>52.976600000000005</v>
      </c>
      <c r="P5" s="1">
        <v>0.84887232564839232</v>
      </c>
      <c r="Q5" s="2">
        <v>12.843300000000003</v>
      </c>
      <c r="R5" s="2">
        <v>0.87233230640465809</v>
      </c>
      <c r="S5" s="2">
        <v>13.739999999999998</v>
      </c>
      <c r="T5" s="2">
        <v>0.86099798858681953</v>
      </c>
      <c r="U5" s="3">
        <v>26.583300000000001</v>
      </c>
      <c r="V5" s="1">
        <v>0.78074211582200959</v>
      </c>
      <c r="W5" s="2">
        <v>8.5734999999999992</v>
      </c>
      <c r="X5" s="2">
        <v>0.77085251755054807</v>
      </c>
      <c r="Y5" s="2">
        <v>7.606600000000002</v>
      </c>
      <c r="Z5" s="2">
        <v>0.7760928109220584</v>
      </c>
      <c r="AA5" s="3">
        <v>16.180100000000003</v>
      </c>
      <c r="AB5" s="1">
        <v>0.69040988393859981</v>
      </c>
      <c r="AC5" s="2">
        <v>6.1433</v>
      </c>
      <c r="AD5" s="2">
        <v>0.80375504741906034</v>
      </c>
      <c r="AE5" s="2">
        <v>5.8099000000000007</v>
      </c>
      <c r="AF5" s="2">
        <v>0.74550174764916499</v>
      </c>
      <c r="AG5" s="3">
        <v>11.953200000000001</v>
      </c>
    </row>
    <row r="6" spans="1:33" x14ac:dyDescent="0.2">
      <c r="A6" t="s">
        <v>38</v>
      </c>
      <c r="B6" s="9">
        <v>68</v>
      </c>
      <c r="C6">
        <v>1</v>
      </c>
      <c r="D6" s="2">
        <v>0.93847478275570539</v>
      </c>
      <c r="E6" s="2">
        <v>35.490000000000016</v>
      </c>
      <c r="F6" s="2">
        <v>0.91614423621800312</v>
      </c>
      <c r="G6" s="2">
        <v>20.399799999999988</v>
      </c>
      <c r="H6" s="2">
        <v>0.93032412407988574</v>
      </c>
      <c r="I6" s="3">
        <v>55.889800000000008</v>
      </c>
      <c r="J6" s="1">
        <v>0.86427988493391883</v>
      </c>
      <c r="K6" s="2">
        <v>19.5366</v>
      </c>
      <c r="L6" s="2">
        <v>0.79804633477963005</v>
      </c>
      <c r="M6" s="2">
        <v>11.8233</v>
      </c>
      <c r="N6" s="2">
        <v>0.83930853191496146</v>
      </c>
      <c r="O6" s="3">
        <v>31.3599</v>
      </c>
      <c r="P6" s="1">
        <v>0.82942776235371229</v>
      </c>
      <c r="Q6" s="2">
        <v>10.373400000000002</v>
      </c>
      <c r="R6" s="2">
        <v>0.82041962336097252</v>
      </c>
      <c r="S6" s="2">
        <v>5.5597000000000003</v>
      </c>
      <c r="T6" s="2">
        <v>0.826284460023473</v>
      </c>
      <c r="U6" s="3">
        <v>15.933100000000003</v>
      </c>
      <c r="V6" s="1">
        <v>0.72266562559929859</v>
      </c>
      <c r="W6" s="2">
        <v>3.6501000000000006</v>
      </c>
      <c r="X6" s="2">
        <v>0.61382677256046925</v>
      </c>
      <c r="Y6" s="2">
        <v>3.7332999999999998</v>
      </c>
      <c r="Z6" s="2">
        <v>0.6676329726142427</v>
      </c>
      <c r="AA6" s="3">
        <v>7.3834</v>
      </c>
      <c r="AB6" s="1">
        <v>0.81496823134953889</v>
      </c>
      <c r="AC6" s="2">
        <v>2.2667000000000002</v>
      </c>
      <c r="AD6" s="2">
        <v>0.67743748518680225</v>
      </c>
      <c r="AE6" s="2">
        <v>1.6032999999999999</v>
      </c>
      <c r="AF6" s="2">
        <v>0.75799070025839788</v>
      </c>
      <c r="AG6" s="3">
        <v>3.87</v>
      </c>
    </row>
    <row r="7" spans="1:33" x14ac:dyDescent="0.2">
      <c r="A7" t="s">
        <v>39</v>
      </c>
      <c r="B7" s="9">
        <v>62</v>
      </c>
      <c r="C7">
        <v>1</v>
      </c>
      <c r="D7" s="1">
        <v>1.0842799439317838</v>
      </c>
      <c r="E7" s="2">
        <v>20.546399999999998</v>
      </c>
      <c r="F7" s="2">
        <v>0.96814894914639404</v>
      </c>
      <c r="G7" s="2">
        <v>22.0535</v>
      </c>
      <c r="H7" s="2">
        <v>1.0241602043666767</v>
      </c>
      <c r="I7" s="3">
        <v>42.599899999999998</v>
      </c>
      <c r="J7" s="1">
        <v>0.94823953969466768</v>
      </c>
      <c r="K7" s="2">
        <v>13.873399999999997</v>
      </c>
      <c r="L7" s="2">
        <v>0.9398435677448258</v>
      </c>
      <c r="M7" s="2">
        <v>10.4901</v>
      </c>
      <c r="N7" s="2">
        <v>0.94462451782379342</v>
      </c>
      <c r="O7" s="3">
        <v>24.363499999999991</v>
      </c>
      <c r="P7" s="2">
        <v>0.89749598513455031</v>
      </c>
      <c r="Q7" s="2">
        <v>6.7001000000000008</v>
      </c>
      <c r="R7" s="2">
        <v>0.91619719914151754</v>
      </c>
      <c r="S7" s="2">
        <v>8.3403000000000009</v>
      </c>
      <c r="T7" s="2">
        <v>0.90786630342278107</v>
      </c>
      <c r="U7" s="3">
        <v>15.040400000000002</v>
      </c>
      <c r="V7" s="1">
        <v>0.82229053176829958</v>
      </c>
      <c r="W7" s="2">
        <v>6.0233000000000017</v>
      </c>
      <c r="X7" s="2">
        <v>0.93539142894432625</v>
      </c>
      <c r="Y7" s="2">
        <v>5.3634000000000004</v>
      </c>
      <c r="Z7" s="2">
        <v>0.87556367955597314</v>
      </c>
      <c r="AA7" s="3">
        <v>11.386700000000003</v>
      </c>
      <c r="AB7" s="1">
        <v>0.91893929543486308</v>
      </c>
      <c r="AC7" s="2">
        <v>3.2332000000000005</v>
      </c>
      <c r="AD7" s="2">
        <v>0.90221304180460404</v>
      </c>
      <c r="AE7" s="2">
        <v>3.8967000000000001</v>
      </c>
      <c r="AF7" s="2">
        <v>0.90979790600148691</v>
      </c>
      <c r="AG7" s="3">
        <v>7.1299000000000001</v>
      </c>
    </row>
    <row r="8" spans="1:33" x14ac:dyDescent="0.2">
      <c r="A8" t="s">
        <v>40</v>
      </c>
      <c r="B8" s="9">
        <v>59</v>
      </c>
      <c r="C8">
        <v>1</v>
      </c>
      <c r="D8" s="1">
        <v>1.0049922272107279</v>
      </c>
      <c r="E8" s="2">
        <v>50.293400000000005</v>
      </c>
      <c r="F8" s="2">
        <v>0.71930823239489816</v>
      </c>
      <c r="G8" s="2">
        <v>51.656899999999993</v>
      </c>
      <c r="H8" s="2">
        <v>0.86023983754829603</v>
      </c>
      <c r="I8" s="3">
        <v>101.9503</v>
      </c>
      <c r="J8" s="1">
        <v>0.98745427645974004</v>
      </c>
      <c r="K8" s="2">
        <v>25.593599999999991</v>
      </c>
      <c r="L8" s="2">
        <v>0.8877787977239352</v>
      </c>
      <c r="M8" s="2">
        <v>27.240000000000002</v>
      </c>
      <c r="N8" s="2">
        <v>0.93606349406438327</v>
      </c>
      <c r="O8" s="3">
        <v>52.83359999999999</v>
      </c>
      <c r="P8" s="2">
        <v>0.89942187910028126</v>
      </c>
      <c r="Q8" s="2">
        <v>10.67</v>
      </c>
      <c r="R8" s="2">
        <v>0.87610558356348545</v>
      </c>
      <c r="S8" s="2">
        <v>13.686599999999999</v>
      </c>
      <c r="T8" s="2">
        <v>0.8863198529351386</v>
      </c>
      <c r="U8" s="3">
        <v>24.3566</v>
      </c>
      <c r="V8" s="1">
        <v>0.87072795767195743</v>
      </c>
      <c r="W8" s="2">
        <v>7.5600000000000014</v>
      </c>
      <c r="X8" s="2">
        <v>0.79730994028844548</v>
      </c>
      <c r="Y8" s="2">
        <v>8.3065999999999978</v>
      </c>
      <c r="Z8" s="2">
        <v>0.83229161320005551</v>
      </c>
      <c r="AA8" s="3">
        <v>15.866599999999998</v>
      </c>
      <c r="AB8" s="1">
        <v>0.82143470582366018</v>
      </c>
      <c r="AC8" s="2">
        <v>6.0134000000000007</v>
      </c>
      <c r="AD8" s="2">
        <v>0.73503347357249793</v>
      </c>
      <c r="AE8" s="2">
        <v>5.2766999999999991</v>
      </c>
      <c r="AF8" s="2">
        <v>0.78105301015934292</v>
      </c>
      <c r="AG8" s="3">
        <v>11.290099999999999</v>
      </c>
    </row>
    <row r="9" spans="1:33" x14ac:dyDescent="0.2">
      <c r="A9" t="s">
        <v>41</v>
      </c>
      <c r="B9" s="9">
        <v>61</v>
      </c>
      <c r="C9">
        <v>1</v>
      </c>
      <c r="D9" s="1">
        <v>0.90571766006801213</v>
      </c>
      <c r="E9" s="2">
        <v>46.256899999999987</v>
      </c>
      <c r="F9" s="2">
        <v>1.0187079922100588</v>
      </c>
      <c r="G9" s="2">
        <v>50.526700000000005</v>
      </c>
      <c r="H9" s="2">
        <v>0.96470522216573873</v>
      </c>
      <c r="I9" s="3">
        <v>96.78359999999995</v>
      </c>
      <c r="J9" s="1">
        <v>0.85840813280282702</v>
      </c>
      <c r="K9" s="2">
        <v>20.433299999999996</v>
      </c>
      <c r="L9" s="2">
        <v>0.97745354851773136</v>
      </c>
      <c r="M9" s="2">
        <v>47.094800000000006</v>
      </c>
      <c r="N9" s="2">
        <v>0.91976168961305349</v>
      </c>
      <c r="O9" s="3">
        <v>42.163499999999964</v>
      </c>
      <c r="P9" s="2">
        <v>0.85935432279693491</v>
      </c>
      <c r="Q9" s="2">
        <v>10.439999999999998</v>
      </c>
      <c r="R9" s="2">
        <v>0.8986821377377856</v>
      </c>
      <c r="S9" s="2">
        <v>10.813300000000002</v>
      </c>
      <c r="T9" s="2">
        <v>0.87936361365058568</v>
      </c>
      <c r="U9" s="3">
        <v>21.253299999999999</v>
      </c>
      <c r="V9" s="1">
        <v>0.8791659617519354</v>
      </c>
      <c r="W9" s="2">
        <v>7.1167000000000007</v>
      </c>
      <c r="X9" s="2">
        <v>0.91431683766837679</v>
      </c>
      <c r="Y9" s="2">
        <v>6.6666000000000007</v>
      </c>
      <c r="Z9" s="2">
        <v>0.89616746570124717</v>
      </c>
      <c r="AA9" s="3">
        <v>13.783299999999999</v>
      </c>
      <c r="AB9" s="1">
        <v>0.85133496652121576</v>
      </c>
      <c r="AC9" s="2">
        <v>5.3167999999999997</v>
      </c>
      <c r="AD9" s="2">
        <v>0.86498884826028299</v>
      </c>
      <c r="AE9" s="2">
        <v>6.1533000000000007</v>
      </c>
      <c r="AF9" s="2">
        <v>0.85865978762172979</v>
      </c>
      <c r="AG9" s="3">
        <v>11.470100000000002</v>
      </c>
    </row>
    <row r="10" spans="1:33" x14ac:dyDescent="0.2">
      <c r="A10" t="s">
        <v>42</v>
      </c>
      <c r="B10" s="9">
        <v>70</v>
      </c>
      <c r="C10">
        <v>0</v>
      </c>
      <c r="D10" s="1">
        <v>0.78920069797605608</v>
      </c>
      <c r="E10" s="2">
        <v>21.433399999999999</v>
      </c>
      <c r="F10" s="2">
        <v>1.1017889695627452</v>
      </c>
      <c r="G10" s="2">
        <v>16.706499999999998</v>
      </c>
      <c r="H10" s="2">
        <v>0.92612439099211086</v>
      </c>
      <c r="I10" s="3">
        <v>38.139900000000004</v>
      </c>
      <c r="J10" s="1">
        <v>0.76869967377138093</v>
      </c>
      <c r="K10" s="2">
        <v>12.353300000000001</v>
      </c>
      <c r="L10" s="2">
        <v>0.97764510843478658</v>
      </c>
      <c r="M10" s="2">
        <v>9.1667999999999985</v>
      </c>
      <c r="N10" s="2">
        <v>0.85770302461419778</v>
      </c>
      <c r="O10" s="3">
        <v>21.520100000000006</v>
      </c>
      <c r="P10" s="2">
        <v>0.92272747733333338</v>
      </c>
      <c r="Q10" s="2">
        <v>7.4999999999999991</v>
      </c>
      <c r="R10" s="2">
        <v>0.99290966303550277</v>
      </c>
      <c r="S10" s="2">
        <v>3.5434000000000001</v>
      </c>
      <c r="T10" s="2">
        <v>0.94524622670554337</v>
      </c>
      <c r="U10" s="3">
        <v>11.043399999999998</v>
      </c>
      <c r="V10" s="1">
        <v>0.94730682535507604</v>
      </c>
      <c r="W10" s="2">
        <v>6.0831999999999997</v>
      </c>
      <c r="X10" s="2">
        <v>0.61598035780716287</v>
      </c>
      <c r="Y10" s="2">
        <v>2.9569000000000001</v>
      </c>
      <c r="Z10" s="2">
        <v>0.8389342153294761</v>
      </c>
      <c r="AA10" s="3">
        <v>9.0400999999999989</v>
      </c>
      <c r="AB10" s="1">
        <v>0.88279283088235305</v>
      </c>
      <c r="AC10" s="2">
        <v>3.9167999999999998</v>
      </c>
      <c r="AD10" s="2">
        <v>0.82214974997950629</v>
      </c>
      <c r="AE10" s="2">
        <v>2.4398000000000004</v>
      </c>
      <c r="AF10" s="2">
        <v>0.85951671019098219</v>
      </c>
      <c r="AG10" s="3">
        <v>6.3565999999999994</v>
      </c>
    </row>
    <row r="11" spans="1:33" x14ac:dyDescent="0.2">
      <c r="A11" t="s">
        <v>43</v>
      </c>
      <c r="B11" s="9">
        <v>61</v>
      </c>
      <c r="C11">
        <v>1</v>
      </c>
      <c r="D11" s="1">
        <v>0.93473235029342161</v>
      </c>
      <c r="E11" s="2">
        <v>50.320099999999996</v>
      </c>
      <c r="F11" s="2">
        <v>1.0060278283485042</v>
      </c>
      <c r="G11" s="2">
        <v>46.293800000000012</v>
      </c>
      <c r="H11" s="2">
        <v>0.96889450089479856</v>
      </c>
      <c r="I11" s="3">
        <v>96.613899999999973</v>
      </c>
      <c r="J11" s="1">
        <v>0.97225865226174601</v>
      </c>
      <c r="K11" s="2">
        <v>21.273400000000006</v>
      </c>
      <c r="L11" s="2">
        <v>0.97596967474964202</v>
      </c>
      <c r="M11" s="2">
        <v>25.543399999999995</v>
      </c>
      <c r="N11" s="2">
        <v>0.97321817815953249</v>
      </c>
      <c r="O11" s="3">
        <v>47.026799999999994</v>
      </c>
      <c r="P11" s="2">
        <v>0.87003071228806883</v>
      </c>
      <c r="Q11" s="2">
        <v>12.049900000000001</v>
      </c>
      <c r="R11" s="2">
        <v>0.86068117641325548</v>
      </c>
      <c r="S11" s="2">
        <v>10.26</v>
      </c>
      <c r="T11" s="2">
        <v>0.86573099610486837</v>
      </c>
      <c r="U11" s="3">
        <v>22.309900000000003</v>
      </c>
      <c r="V11" s="1">
        <v>0.89513836542249348</v>
      </c>
      <c r="W11" s="2">
        <v>8.1232000000000006</v>
      </c>
      <c r="X11" s="2">
        <v>0.94074090495119533</v>
      </c>
      <c r="Y11" s="2">
        <v>9.3331</v>
      </c>
      <c r="Z11" s="2">
        <v>0.91951999621913016</v>
      </c>
      <c r="AA11" s="3">
        <v>17.456300000000002</v>
      </c>
      <c r="AB11" s="1">
        <v>0.84266954962359675</v>
      </c>
      <c r="AC11" s="2">
        <v>5.3532999999999991</v>
      </c>
      <c r="AD11" s="2">
        <v>0.931981985630839</v>
      </c>
      <c r="AE11" s="2">
        <v>4.9132999999999996</v>
      </c>
      <c r="AF11" s="2">
        <v>0.88541191728517676</v>
      </c>
      <c r="AG11" s="3">
        <v>10.266599999999999</v>
      </c>
    </row>
    <row r="12" spans="1:33" x14ac:dyDescent="0.2">
      <c r="A12" t="s">
        <v>44</v>
      </c>
      <c r="B12" s="9">
        <v>61</v>
      </c>
      <c r="C12">
        <v>1</v>
      </c>
      <c r="D12" s="1">
        <v>1.1102308728051729</v>
      </c>
      <c r="E12" s="2">
        <v>45.652799999999999</v>
      </c>
      <c r="F12" s="2">
        <v>0.80370412257536439</v>
      </c>
      <c r="G12" s="2">
        <v>37.753100000000003</v>
      </c>
      <c r="H12" s="2">
        <v>0.97148367321736218</v>
      </c>
      <c r="I12" s="3">
        <v>83.405900000000003</v>
      </c>
      <c r="J12" s="1">
        <v>1.0082357185079014</v>
      </c>
      <c r="K12" s="2">
        <v>19.116700000000002</v>
      </c>
      <c r="L12" s="2">
        <v>0.87575396730975819</v>
      </c>
      <c r="M12" s="2">
        <v>22.526599999999998</v>
      </c>
      <c r="N12" s="2">
        <v>0.93657080682846949</v>
      </c>
      <c r="O12" s="3">
        <v>41.643299999999996</v>
      </c>
      <c r="P12" s="2">
        <v>0.95830140124273133</v>
      </c>
      <c r="Q12" s="2">
        <v>11.040199999999995</v>
      </c>
      <c r="R12" s="2">
        <v>0.94043981391824183</v>
      </c>
      <c r="S12" s="2">
        <v>11.8765</v>
      </c>
      <c r="T12" s="2">
        <v>0.94904469578953343</v>
      </c>
      <c r="U12" s="3">
        <v>22.916699999999995</v>
      </c>
      <c r="V12" s="1">
        <v>0.96237653337478479</v>
      </c>
      <c r="W12" s="2">
        <v>7.7198999999999991</v>
      </c>
      <c r="X12" s="2">
        <v>0.90331037097243794</v>
      </c>
      <c r="Y12" s="2">
        <v>8.2431999999999999</v>
      </c>
      <c r="Z12" s="2">
        <v>0.9318753030426421</v>
      </c>
      <c r="AA12" s="3">
        <v>15.963099999999999</v>
      </c>
      <c r="AB12" s="1">
        <v>0.89552225687981091</v>
      </c>
      <c r="AC12" s="2">
        <v>5.9630999999999998</v>
      </c>
      <c r="AD12" s="2">
        <v>0.75015284478212485</v>
      </c>
      <c r="AE12" s="2">
        <v>5.1198999999999995</v>
      </c>
      <c r="AF12" s="2">
        <v>0.8283674384192008</v>
      </c>
      <c r="AG12" s="3">
        <v>11.082999999999998</v>
      </c>
    </row>
    <row r="13" spans="1:33" x14ac:dyDescent="0.2">
      <c r="A13" t="s">
        <v>45</v>
      </c>
      <c r="B13" s="9">
        <v>66</v>
      </c>
      <c r="C13">
        <v>1</v>
      </c>
      <c r="D13" s="1">
        <v>0.88472026690137895</v>
      </c>
      <c r="E13" s="2">
        <v>39.310400000000016</v>
      </c>
      <c r="F13" s="2">
        <v>0.99673822808948864</v>
      </c>
      <c r="G13" s="2">
        <v>44.78329999999999</v>
      </c>
      <c r="H13" s="2">
        <v>0.94437436656967133</v>
      </c>
      <c r="I13" s="3">
        <v>84.093700000000041</v>
      </c>
      <c r="J13" s="1">
        <v>0.89364498025700134</v>
      </c>
      <c r="K13" s="2">
        <v>21.906500000000008</v>
      </c>
      <c r="L13" s="2">
        <v>1.0136537243649684</v>
      </c>
      <c r="M13" s="2">
        <v>23.420099999999998</v>
      </c>
      <c r="N13" s="2">
        <v>0.9556530900177822</v>
      </c>
      <c r="O13" s="3">
        <v>45.326600000000013</v>
      </c>
      <c r="P13" s="2">
        <v>0.87241674818482873</v>
      </c>
      <c r="Q13" s="2">
        <v>13.166799999999999</v>
      </c>
      <c r="R13" s="2">
        <v>0.97912286541454063</v>
      </c>
      <c r="S13" s="2">
        <v>13.816500000000001</v>
      </c>
      <c r="T13" s="2">
        <v>0.92705443403883159</v>
      </c>
      <c r="U13" s="3">
        <v>26.9833</v>
      </c>
      <c r="V13" s="1">
        <v>0.83534362773378068</v>
      </c>
      <c r="W13" s="2">
        <v>7.6268000000000002</v>
      </c>
      <c r="X13" s="2">
        <v>0.93048091103891628</v>
      </c>
      <c r="Y13" s="2">
        <v>7.2334999999999985</v>
      </c>
      <c r="Z13" s="2">
        <v>0.88165329434802786</v>
      </c>
      <c r="AA13" s="3">
        <v>14.860299999999995</v>
      </c>
      <c r="AB13" s="1">
        <v>0.88264640370123082</v>
      </c>
      <c r="AC13" s="2">
        <v>6.2897999999999996</v>
      </c>
      <c r="AD13" s="2">
        <v>0.94648795331699942</v>
      </c>
      <c r="AE13" s="2">
        <v>5.3467000000000002</v>
      </c>
      <c r="AF13" s="2">
        <v>0.91198010484252123</v>
      </c>
      <c r="AG13" s="3">
        <v>11.6365</v>
      </c>
    </row>
    <row r="14" spans="1:33" x14ac:dyDescent="0.2">
      <c r="A14" t="s">
        <v>47</v>
      </c>
      <c r="B14" s="9">
        <v>62</v>
      </c>
      <c r="C14">
        <v>1</v>
      </c>
      <c r="D14" s="1">
        <v>0.99498866849249279</v>
      </c>
      <c r="E14" s="2">
        <v>48.306899999999999</v>
      </c>
      <c r="F14" s="2">
        <v>0.87608436214634133</v>
      </c>
      <c r="G14" s="2">
        <v>51.250000000000007</v>
      </c>
      <c r="H14" s="2">
        <v>0.93377899141094178</v>
      </c>
      <c r="I14" s="3">
        <v>99.556900000000013</v>
      </c>
      <c r="J14" s="1">
        <v>0.96484053290967631</v>
      </c>
      <c r="K14" s="2">
        <v>23.163399999999999</v>
      </c>
      <c r="L14" s="2">
        <v>0.91861191481512827</v>
      </c>
      <c r="M14" s="2">
        <v>20.059900000000003</v>
      </c>
      <c r="N14" s="2">
        <v>0.94338586711333905</v>
      </c>
      <c r="O14" s="3">
        <v>43.223300000000002</v>
      </c>
      <c r="P14" s="2">
        <v>0.94767424470234451</v>
      </c>
      <c r="Q14" s="2">
        <v>12.769800000000002</v>
      </c>
      <c r="R14" s="2">
        <v>0.86494892547889834</v>
      </c>
      <c r="S14" s="2">
        <v>12.079800000000001</v>
      </c>
      <c r="T14" s="2">
        <v>0.90746010398557697</v>
      </c>
      <c r="U14" s="3">
        <v>24.849600000000002</v>
      </c>
      <c r="V14" s="1">
        <v>0.89973791124047642</v>
      </c>
      <c r="W14" s="2">
        <v>8.6233000000000004</v>
      </c>
      <c r="X14" s="2">
        <v>0.8312864533061346</v>
      </c>
      <c r="Y14" s="2">
        <v>8.0396000000000001</v>
      </c>
      <c r="Z14" s="2">
        <v>0.86671110671011642</v>
      </c>
      <c r="AA14" s="3">
        <v>16.6629</v>
      </c>
      <c r="AB14" s="1">
        <v>0.89188036915077962</v>
      </c>
      <c r="AC14" s="2">
        <v>5.7700000000000005</v>
      </c>
      <c r="AD14" s="2">
        <v>0.83530094675540778</v>
      </c>
      <c r="AE14" s="2">
        <v>6.01</v>
      </c>
      <c r="AF14" s="2">
        <v>0.86301429711375199</v>
      </c>
      <c r="AG14" s="3">
        <v>11.780000000000001</v>
      </c>
    </row>
    <row r="15" spans="1:33" x14ac:dyDescent="0.2">
      <c r="A15" t="s">
        <v>46</v>
      </c>
      <c r="B15" s="9">
        <v>62</v>
      </c>
      <c r="C15">
        <v>1</v>
      </c>
      <c r="D15" s="1">
        <v>0.96666596186939269</v>
      </c>
      <c r="E15" s="2">
        <v>39.689900000000002</v>
      </c>
      <c r="F15" s="2">
        <v>0.81025953601222811</v>
      </c>
      <c r="G15" s="2">
        <v>37.423399999999987</v>
      </c>
      <c r="H15" s="2">
        <v>0.89076128346212669</v>
      </c>
      <c r="I15" s="3">
        <v>77.113299999999995</v>
      </c>
      <c r="J15" s="1">
        <v>0.92201163810956821</v>
      </c>
      <c r="K15" s="2">
        <v>11.830099999999998</v>
      </c>
      <c r="L15" s="2">
        <v>1.183757977063955</v>
      </c>
      <c r="M15" s="2">
        <v>6.9236000000000004</v>
      </c>
      <c r="N15" s="2">
        <v>1.0186446733177987</v>
      </c>
      <c r="O15" s="3">
        <v>18.753699999999998</v>
      </c>
      <c r="P15" s="2">
        <v>0.78058545256521505</v>
      </c>
      <c r="Q15" s="2">
        <v>11.293400000000002</v>
      </c>
      <c r="R15" s="2">
        <v>0.75531241730426302</v>
      </c>
      <c r="S15" s="2">
        <v>10.429799999999998</v>
      </c>
      <c r="T15" s="2">
        <v>0.76845129630993625</v>
      </c>
      <c r="U15" s="3">
        <v>21.723200000000009</v>
      </c>
      <c r="V15" s="1">
        <v>0.88772526381577377</v>
      </c>
      <c r="W15" s="2">
        <v>4.1600999999999999</v>
      </c>
      <c r="X15" s="2">
        <v>1.0165692962025317</v>
      </c>
      <c r="Y15" s="2">
        <v>3.95</v>
      </c>
      <c r="Z15" s="2">
        <v>0.95047836524827078</v>
      </c>
      <c r="AA15" s="3">
        <v>8.1100999999999992</v>
      </c>
      <c r="AB15" s="1">
        <v>0.73161261301832559</v>
      </c>
      <c r="AC15" s="2">
        <v>5.7733999999999996</v>
      </c>
      <c r="AD15" s="2">
        <v>0.68080560245429111</v>
      </c>
      <c r="AE15" s="2">
        <v>4.8567999999999998</v>
      </c>
      <c r="AF15" s="2">
        <v>0.70839955127843335</v>
      </c>
      <c r="AG15" s="3">
        <v>10.6302</v>
      </c>
    </row>
    <row r="20" spans="1:33" x14ac:dyDescent="0.2">
      <c r="A20" t="s">
        <v>75</v>
      </c>
      <c r="B20" s="11">
        <f>MAX(B3:B19)</f>
        <v>73</v>
      </c>
      <c r="D20" s="11">
        <f>MAX(D3:D19)</f>
        <v>1.1102308728051729</v>
      </c>
      <c r="E20" s="11">
        <f t="shared" ref="E20:P20" si="0">MAX(E3:E19)</f>
        <v>50.320099999999996</v>
      </c>
      <c r="F20" s="11">
        <f t="shared" si="0"/>
        <v>1.1017889695627452</v>
      </c>
      <c r="G20" s="11">
        <f t="shared" si="0"/>
        <v>51.656899999999993</v>
      </c>
      <c r="H20" s="11">
        <f t="shared" si="0"/>
        <v>1.0241602043666767</v>
      </c>
      <c r="I20" s="11">
        <f t="shared" si="0"/>
        <v>101.9503</v>
      </c>
      <c r="J20" s="11">
        <f t="shared" si="0"/>
        <v>1.0082357185079014</v>
      </c>
      <c r="K20" s="11">
        <f t="shared" si="0"/>
        <v>28.680200000000006</v>
      </c>
      <c r="L20" s="11">
        <f t="shared" si="0"/>
        <v>1.183757977063955</v>
      </c>
      <c r="M20" s="11">
        <f t="shared" si="0"/>
        <v>47.094800000000006</v>
      </c>
      <c r="N20" s="11">
        <f t="shared" si="0"/>
        <v>1.0186446733177987</v>
      </c>
      <c r="O20" s="11">
        <f t="shared" si="0"/>
        <v>52.976600000000005</v>
      </c>
      <c r="P20" s="11">
        <f t="shared" si="0"/>
        <v>1.0160343437711563</v>
      </c>
      <c r="Q20" s="11">
        <f>MAX(Q3:Q19)</f>
        <v>13.166799999999999</v>
      </c>
      <c r="R20" s="11">
        <f t="shared" ref="R20:AA20" si="1">MAX(R3:R19)</f>
        <v>0.99290966303550277</v>
      </c>
      <c r="S20" s="11">
        <f t="shared" si="1"/>
        <v>13.816500000000001</v>
      </c>
      <c r="T20" s="11">
        <f t="shared" si="1"/>
        <v>0.94904469578953343</v>
      </c>
      <c r="U20" s="11">
        <f t="shared" si="1"/>
        <v>26.9833</v>
      </c>
      <c r="V20" s="11">
        <f t="shared" si="1"/>
        <v>0.96237653337478479</v>
      </c>
      <c r="W20" s="11">
        <f t="shared" si="1"/>
        <v>8.6233000000000004</v>
      </c>
      <c r="X20" s="11">
        <f t="shared" si="1"/>
        <v>1.0165692962025317</v>
      </c>
      <c r="Y20" s="11">
        <f t="shared" si="1"/>
        <v>9.3331</v>
      </c>
      <c r="Z20" s="11">
        <f t="shared" si="1"/>
        <v>0.95047836524827078</v>
      </c>
      <c r="AA20" s="11">
        <f t="shared" si="1"/>
        <v>17.456300000000002</v>
      </c>
      <c r="AB20" s="11">
        <f>MAX(AB3:AB19)</f>
        <v>0.97623444506078683</v>
      </c>
      <c r="AC20" s="11">
        <f t="shared" ref="AC20:AG20" si="2">MAX(AC3:AC19)</f>
        <v>6.2897999999999996</v>
      </c>
      <c r="AD20" s="11">
        <f t="shared" si="2"/>
        <v>0.99556602579365072</v>
      </c>
      <c r="AE20" s="11">
        <f t="shared" si="2"/>
        <v>6.1533000000000007</v>
      </c>
      <c r="AF20" s="11">
        <f t="shared" si="2"/>
        <v>0.9866364230350394</v>
      </c>
      <c r="AG20" s="11">
        <f t="shared" si="2"/>
        <v>11.953200000000001</v>
      </c>
    </row>
    <row r="21" spans="1:33" x14ac:dyDescent="0.2">
      <c r="A21" t="s">
        <v>76</v>
      </c>
      <c r="B21" s="11">
        <f>MIN(B3:B19)</f>
        <v>59</v>
      </c>
      <c r="D21" s="11">
        <f>MIN(D3:D19)</f>
        <v>0.78920069797605608</v>
      </c>
      <c r="E21" s="11">
        <f t="shared" ref="E21:P21" si="3">MIN(E3:E19)</f>
        <v>20.546399999999998</v>
      </c>
      <c r="F21" s="11">
        <f t="shared" si="3"/>
        <v>0.71930823239489816</v>
      </c>
      <c r="G21" s="11">
        <f t="shared" si="3"/>
        <v>16.706499999999998</v>
      </c>
      <c r="H21" s="11">
        <f t="shared" si="3"/>
        <v>0.86023983754829603</v>
      </c>
      <c r="I21" s="11">
        <f t="shared" si="3"/>
        <v>38.139900000000004</v>
      </c>
      <c r="J21" s="11">
        <f t="shared" si="3"/>
        <v>0.76869967377138093</v>
      </c>
      <c r="K21" s="11">
        <f t="shared" si="3"/>
        <v>11.830099999999998</v>
      </c>
      <c r="L21" s="11">
        <f t="shared" si="3"/>
        <v>0.79804633477963005</v>
      </c>
      <c r="M21" s="11">
        <f t="shared" si="3"/>
        <v>6.9236000000000004</v>
      </c>
      <c r="N21" s="11">
        <f t="shared" si="3"/>
        <v>0.83930853191496146</v>
      </c>
      <c r="O21" s="11">
        <f t="shared" si="3"/>
        <v>18.753699999999998</v>
      </c>
      <c r="P21" s="11">
        <f t="shared" si="3"/>
        <v>0.78058545256521505</v>
      </c>
      <c r="Q21" s="11">
        <f>MIN(Q3:Q19)</f>
        <v>6.7001000000000008</v>
      </c>
      <c r="R21" s="11">
        <f t="shared" ref="R21:AA21" si="4">MIN(R3:R19)</f>
        <v>0.75531241730426302</v>
      </c>
      <c r="S21" s="11">
        <f t="shared" si="4"/>
        <v>3.5434000000000001</v>
      </c>
      <c r="T21" s="11">
        <f t="shared" si="4"/>
        <v>0.76845129630993625</v>
      </c>
      <c r="U21" s="11">
        <f t="shared" si="4"/>
        <v>11.043399999999998</v>
      </c>
      <c r="V21" s="11">
        <f t="shared" si="4"/>
        <v>0.72266562559929859</v>
      </c>
      <c r="W21" s="11">
        <f t="shared" si="4"/>
        <v>3.6501000000000006</v>
      </c>
      <c r="X21" s="11">
        <f t="shared" si="4"/>
        <v>0.61382677256046925</v>
      </c>
      <c r="Y21" s="11">
        <f t="shared" si="4"/>
        <v>2.9569000000000001</v>
      </c>
      <c r="Z21" s="11">
        <f t="shared" si="4"/>
        <v>0.6676329726142427</v>
      </c>
      <c r="AA21" s="11">
        <f t="shared" si="4"/>
        <v>7.3834</v>
      </c>
      <c r="AB21" s="11">
        <f>MIN(AB3:AB19)</f>
        <v>0.69040988393859981</v>
      </c>
      <c r="AC21" s="11">
        <f t="shared" ref="AC21:AG21" si="5">MIN(AC3:AC19)</f>
        <v>2.2667000000000002</v>
      </c>
      <c r="AD21" s="11">
        <f t="shared" si="5"/>
        <v>0.67743748518680225</v>
      </c>
      <c r="AE21" s="11">
        <f t="shared" si="5"/>
        <v>1.6032999999999999</v>
      </c>
      <c r="AF21" s="11">
        <f t="shared" si="5"/>
        <v>0.70839955127843335</v>
      </c>
      <c r="AG21" s="11">
        <f t="shared" si="5"/>
        <v>3.87</v>
      </c>
    </row>
    <row r="22" spans="1:33" s="12" customFormat="1" x14ac:dyDescent="0.2">
      <c r="A22" s="12" t="s">
        <v>77</v>
      </c>
      <c r="B22" s="13">
        <f>AVERAGE(B3:B19)</f>
        <v>63.92307692307692</v>
      </c>
      <c r="D22" s="13">
        <f>AVERAGE(D3:D19)</f>
        <v>0.9450452796793557</v>
      </c>
      <c r="E22" s="13">
        <f t="shared" ref="E22:P22" si="6">AVERAGE(E3:E19)</f>
        <v>40.936407692307696</v>
      </c>
      <c r="F22" s="13">
        <f t="shared" si="6"/>
        <v>0.93118623406360557</v>
      </c>
      <c r="G22" s="13">
        <f t="shared" si="6"/>
        <v>38.685153846153852</v>
      </c>
      <c r="H22" s="13">
        <f t="shared" si="6"/>
        <v>0.93746065227538133</v>
      </c>
      <c r="I22" s="13">
        <f t="shared" si="6"/>
        <v>79.621561538461549</v>
      </c>
      <c r="J22" s="13">
        <f t="shared" si="6"/>
        <v>0.90703604298000995</v>
      </c>
      <c r="K22" s="13">
        <f t="shared" si="6"/>
        <v>19.784161538461539</v>
      </c>
      <c r="L22" s="13">
        <f t="shared" si="6"/>
        <v>0.94153544882431217</v>
      </c>
      <c r="M22" s="13">
        <f t="shared" si="6"/>
        <v>20.631907692307696</v>
      </c>
      <c r="N22" s="13">
        <f t="shared" si="6"/>
        <v>0.92074735908740835</v>
      </c>
      <c r="O22" s="13">
        <f t="shared" si="6"/>
        <v>38.481099999999998</v>
      </c>
      <c r="P22" s="13">
        <f t="shared" si="6"/>
        <v>0.88761120283257611</v>
      </c>
      <c r="Q22" s="13">
        <f>AVERAGE(Q3:Q19)</f>
        <v>10.74076923076923</v>
      </c>
      <c r="R22" s="13">
        <f t="shared" ref="R22:AA22" si="7">AVERAGE(R3:R19)</f>
        <v>0.88257765815665301</v>
      </c>
      <c r="S22" s="13">
        <f t="shared" si="7"/>
        <v>10.490976923076923</v>
      </c>
      <c r="T22" s="13">
        <f t="shared" si="7"/>
        <v>0.8841485557669102</v>
      </c>
      <c r="U22" s="13">
        <f t="shared" si="7"/>
        <v>21.231746153846156</v>
      </c>
      <c r="V22" s="13">
        <f t="shared" si="7"/>
        <v>0.86028812655648879</v>
      </c>
      <c r="W22" s="13">
        <f t="shared" si="7"/>
        <v>6.7856461538461543</v>
      </c>
      <c r="X22" s="13">
        <f t="shared" si="7"/>
        <v>0.83154097668905358</v>
      </c>
      <c r="Y22" s="13">
        <f t="shared" si="7"/>
        <v>6.5661230769230761</v>
      </c>
      <c r="Z22" s="13">
        <f t="shared" si="7"/>
        <v>0.84944828926977745</v>
      </c>
      <c r="AA22" s="13">
        <f t="shared" si="7"/>
        <v>13.351769230769229</v>
      </c>
      <c r="AB22" s="13">
        <f>AVERAGE(AB3:AB19)</f>
        <v>0.8464175026376517</v>
      </c>
      <c r="AC22" s="13">
        <f t="shared" ref="AC22:AG22" si="8">AVERAGE(AC3:AC19)</f>
        <v>5.0566384615384612</v>
      </c>
      <c r="AD22" s="13">
        <f t="shared" si="8"/>
        <v>0.81729572427761454</v>
      </c>
      <c r="AE22" s="13">
        <f t="shared" si="8"/>
        <v>4.791261538461538</v>
      </c>
      <c r="AF22" s="13">
        <f t="shared" si="8"/>
        <v>0.83344709262047867</v>
      </c>
      <c r="AG22" s="13">
        <f t="shared" si="8"/>
        <v>9.8399904576923074</v>
      </c>
    </row>
    <row r="23" spans="1:33" x14ac:dyDescent="0.2">
      <c r="A23" t="s">
        <v>78</v>
      </c>
      <c r="B23" s="11">
        <f>STDEV(B3:B19)</f>
        <v>4.1324233903271672</v>
      </c>
      <c r="D23" s="11">
        <f>STDEV(D3:D19)</f>
        <v>9.2477598473046083E-2</v>
      </c>
      <c r="E23" s="11">
        <f t="shared" ref="E23:P23" si="9">STDEV(E3:E19)</f>
        <v>10.285545514496029</v>
      </c>
      <c r="F23" s="11">
        <f t="shared" si="9"/>
        <v>0.1123607338560632</v>
      </c>
      <c r="G23" s="11">
        <f t="shared" si="9"/>
        <v>12.112133737332387</v>
      </c>
      <c r="H23" s="11">
        <f t="shared" si="9"/>
        <v>4.090986353775234E-2</v>
      </c>
      <c r="I23" s="11">
        <f t="shared" si="9"/>
        <v>21.743512850868754</v>
      </c>
      <c r="J23" s="11">
        <f t="shared" si="9"/>
        <v>7.0525157432710234E-2</v>
      </c>
      <c r="K23" s="11">
        <f t="shared" si="9"/>
        <v>5.0957370051737882</v>
      </c>
      <c r="L23" s="11">
        <f t="shared" si="9"/>
        <v>9.2664406893715995E-2</v>
      </c>
      <c r="M23" s="11">
        <f t="shared" si="9"/>
        <v>10.54819566612078</v>
      </c>
      <c r="N23" s="11">
        <f t="shared" si="9"/>
        <v>5.1531260674276956E-2</v>
      </c>
      <c r="O23" s="11">
        <f t="shared" si="9"/>
        <v>11.703229611735399</v>
      </c>
      <c r="P23" s="11">
        <f t="shared" si="9"/>
        <v>6.2482190510674267E-2</v>
      </c>
      <c r="Q23" s="11">
        <f>STDEV(Q3:Q19)</f>
        <v>1.921930334058537</v>
      </c>
      <c r="R23" s="11">
        <f t="shared" ref="R23:AA23" si="10">STDEV(R3:R19)</f>
        <v>6.4288231999819714E-2</v>
      </c>
      <c r="S23" s="11">
        <f t="shared" si="10"/>
        <v>3.0883500446985823</v>
      </c>
      <c r="T23" s="11">
        <f t="shared" si="10"/>
        <v>5.1740573559305274E-2</v>
      </c>
      <c r="U23" s="11">
        <f t="shared" si="10"/>
        <v>4.6539430206394705</v>
      </c>
      <c r="V23" s="11">
        <f t="shared" si="10"/>
        <v>6.4708136644621619E-2</v>
      </c>
      <c r="W23" s="11">
        <f t="shared" si="10"/>
        <v>1.5478921186651375</v>
      </c>
      <c r="X23" s="11">
        <f t="shared" si="10"/>
        <v>0.12437039672658078</v>
      </c>
      <c r="Y23" s="11">
        <f t="shared" si="10"/>
        <v>2.0110687292058795</v>
      </c>
      <c r="Z23" s="11">
        <f t="shared" si="10"/>
        <v>7.6048989173010201E-2</v>
      </c>
      <c r="AA23" s="11">
        <f t="shared" si="10"/>
        <v>3.3899854484408993</v>
      </c>
      <c r="AB23" s="11">
        <f>STDEV(AB3:AB19)</f>
        <v>7.6530116849370916E-2</v>
      </c>
      <c r="AC23" s="11">
        <f t="shared" ref="AC23:AG23" si="11">STDEV(AC3:AC19)</f>
        <v>1.2468598835598046</v>
      </c>
      <c r="AD23" s="11">
        <f t="shared" si="11"/>
        <v>0.10810461588496784</v>
      </c>
      <c r="AE23" s="11">
        <f t="shared" si="11"/>
        <v>1.3742372111699295</v>
      </c>
      <c r="AF23" s="11">
        <f t="shared" si="11"/>
        <v>8.226372901027583E-2</v>
      </c>
      <c r="AG23" s="11">
        <f t="shared" si="11"/>
        <v>2.5139937822220655</v>
      </c>
    </row>
    <row r="24" spans="1:33" x14ac:dyDescent="0.2">
      <c r="A24" t="s">
        <v>79</v>
      </c>
      <c r="B24" s="11">
        <f>MEDIAN(B3:B19)</f>
        <v>62</v>
      </c>
      <c r="D24" s="11">
        <f>MEDIAN(D3:D19)</f>
        <v>0.93847478275570539</v>
      </c>
      <c r="E24" s="11">
        <f t="shared" ref="E24:P24" si="12">MEDIAN(E3:E19)</f>
        <v>45.652799999999999</v>
      </c>
      <c r="F24" s="11">
        <f t="shared" si="12"/>
        <v>0.96814894914639404</v>
      </c>
      <c r="G24" s="11">
        <f t="shared" si="12"/>
        <v>42.106499999999997</v>
      </c>
      <c r="H24" s="11">
        <f t="shared" si="12"/>
        <v>0.93377899141094178</v>
      </c>
      <c r="I24" s="11">
        <f t="shared" si="12"/>
        <v>84.093700000000041</v>
      </c>
      <c r="J24" s="11">
        <f t="shared" si="12"/>
        <v>0.90281000951287271</v>
      </c>
      <c r="K24" s="11">
        <f t="shared" si="12"/>
        <v>20.433299999999996</v>
      </c>
      <c r="L24" s="11">
        <f t="shared" si="12"/>
        <v>0.92148997505803343</v>
      </c>
      <c r="M24" s="11">
        <f t="shared" si="12"/>
        <v>22.526599999999998</v>
      </c>
      <c r="N24" s="11">
        <f t="shared" si="12"/>
        <v>0.93606349406438327</v>
      </c>
      <c r="O24" s="11">
        <f t="shared" si="12"/>
        <v>42.163499999999964</v>
      </c>
      <c r="P24" s="11">
        <f t="shared" si="12"/>
        <v>0.87241674818482873</v>
      </c>
      <c r="Q24" s="11">
        <f>MEDIAN(Q3:Q19)</f>
        <v>10.886399999999998</v>
      </c>
      <c r="R24" s="11">
        <f t="shared" ref="R24:AA24" si="13">MEDIAN(R3:R19)</f>
        <v>0.87233230640465809</v>
      </c>
      <c r="S24" s="11">
        <f t="shared" si="13"/>
        <v>11.0099</v>
      </c>
      <c r="T24" s="11">
        <f t="shared" si="13"/>
        <v>0.8863198529351386</v>
      </c>
      <c r="U24" s="11">
        <f t="shared" si="13"/>
        <v>22.113300000000002</v>
      </c>
      <c r="V24" s="11">
        <f t="shared" si="13"/>
        <v>0.87072795767195743</v>
      </c>
      <c r="W24" s="11">
        <f t="shared" si="13"/>
        <v>7.1167000000000007</v>
      </c>
      <c r="X24" s="11">
        <f t="shared" si="13"/>
        <v>0.8312864533061346</v>
      </c>
      <c r="Y24" s="11">
        <f t="shared" si="13"/>
        <v>7.2334999999999985</v>
      </c>
      <c r="Z24" s="11">
        <f t="shared" si="13"/>
        <v>0.86671110671011642</v>
      </c>
      <c r="AA24" s="11">
        <f t="shared" si="13"/>
        <v>14.119899999999996</v>
      </c>
      <c r="AB24" s="11">
        <f>MEDIAN(AB3:AB19)</f>
        <v>0.85133496652121576</v>
      </c>
      <c r="AC24" s="11">
        <f t="shared" ref="AC24:AG24" si="14">MEDIAN(AC3:AC19)</f>
        <v>5.3699000000000012</v>
      </c>
      <c r="AD24" s="11">
        <f t="shared" si="14"/>
        <v>0.82214974997950629</v>
      </c>
      <c r="AE24" s="11">
        <f t="shared" si="14"/>
        <v>5.1198999999999995</v>
      </c>
      <c r="AF24" s="11">
        <f t="shared" si="14"/>
        <v>0.85865978762172979</v>
      </c>
      <c r="AG24" s="11">
        <f t="shared" si="14"/>
        <v>11.082999999999998</v>
      </c>
    </row>
  </sheetData>
  <mergeCells count="5">
    <mergeCell ref="D1:I1"/>
    <mergeCell ref="J1:O1"/>
    <mergeCell ref="AB1:AG1"/>
    <mergeCell ref="V1:AA1"/>
    <mergeCell ref="P1:U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baseColWidth="10" defaultColWidth="8.83203125" defaultRowHeight="15" x14ac:dyDescent="0.2"/>
  <cols>
    <col min="2" max="2" width="8.83203125" style="30"/>
    <col min="4" max="4" width="9.1640625" style="1"/>
    <col min="5" max="7" width="9.1640625" style="2"/>
    <col min="8" max="8" width="11.33203125" style="2" customWidth="1"/>
    <col min="9" max="9" width="9.6640625" style="3" customWidth="1"/>
    <col min="10" max="10" width="9.1640625" style="1"/>
    <col min="11" max="14" width="9.1640625" style="2"/>
    <col min="15" max="15" width="9.1640625" style="3"/>
    <col min="16" max="20" width="9.1640625" style="2"/>
    <col min="21" max="21" width="9.1640625" style="3"/>
    <col min="22" max="22" width="9.1640625" style="1"/>
    <col min="23" max="26" width="9.1640625" style="2"/>
    <col min="27" max="27" width="9.1640625" style="3"/>
    <col min="28" max="28" width="9.1640625" style="1"/>
    <col min="29" max="32" width="9.1640625" style="2"/>
    <col min="33" max="33" width="9.1640625" style="3"/>
  </cols>
  <sheetData>
    <row r="1" spans="1:33" s="4" customFormat="1" ht="48" x14ac:dyDescent="0.2">
      <c r="A1" s="4" t="s">
        <v>4</v>
      </c>
      <c r="B1" s="28" t="s">
        <v>73</v>
      </c>
      <c r="C1" s="10" t="s">
        <v>74</v>
      </c>
      <c r="D1" s="35" t="s">
        <v>80</v>
      </c>
      <c r="E1" s="36"/>
      <c r="F1" s="36"/>
      <c r="G1" s="36"/>
      <c r="H1" s="36"/>
      <c r="I1" s="37"/>
      <c r="J1" s="35" t="s">
        <v>81</v>
      </c>
      <c r="K1" s="36"/>
      <c r="L1" s="36"/>
      <c r="M1" s="36"/>
      <c r="N1" s="36"/>
      <c r="O1" s="37"/>
      <c r="P1" s="36" t="s">
        <v>82</v>
      </c>
      <c r="Q1" s="36"/>
      <c r="R1" s="36"/>
      <c r="S1" s="36"/>
      <c r="T1" s="36"/>
      <c r="U1" s="37"/>
      <c r="V1" s="35" t="s">
        <v>83</v>
      </c>
      <c r="W1" s="36"/>
      <c r="X1" s="36"/>
      <c r="Y1" s="36"/>
      <c r="Z1" s="36"/>
      <c r="AA1" s="37"/>
      <c r="AB1" s="35" t="s">
        <v>84</v>
      </c>
      <c r="AC1" s="36"/>
      <c r="AD1" s="36"/>
      <c r="AE1" s="36"/>
      <c r="AF1" s="36"/>
      <c r="AG1" s="37"/>
    </row>
    <row r="2" spans="1:33" s="4" customFormat="1" x14ac:dyDescent="0.2">
      <c r="B2" s="29"/>
      <c r="D2" s="5" t="s">
        <v>8</v>
      </c>
      <c r="E2" s="6" t="s">
        <v>5</v>
      </c>
      <c r="F2" s="6" t="s">
        <v>9</v>
      </c>
      <c r="G2" s="6" t="s">
        <v>6</v>
      </c>
      <c r="H2" s="6" t="s">
        <v>10</v>
      </c>
      <c r="I2" s="7" t="s">
        <v>7</v>
      </c>
      <c r="J2" s="5" t="s">
        <v>11</v>
      </c>
      <c r="K2" s="6" t="s">
        <v>13</v>
      </c>
      <c r="L2" s="6" t="s">
        <v>14</v>
      </c>
      <c r="M2" s="6" t="s">
        <v>12</v>
      </c>
      <c r="N2" s="6" t="s">
        <v>15</v>
      </c>
      <c r="O2" s="7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7" t="s">
        <v>22</v>
      </c>
      <c r="V2" s="5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7" t="s">
        <v>28</v>
      </c>
      <c r="AB2" s="5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7" t="s">
        <v>34</v>
      </c>
    </row>
    <row r="3" spans="1:33" x14ac:dyDescent="0.2">
      <c r="A3" t="s">
        <v>48</v>
      </c>
      <c r="B3" s="30">
        <v>63.077777777777776</v>
      </c>
      <c r="C3">
        <v>1</v>
      </c>
      <c r="D3" s="1">
        <v>0.98326238485804418</v>
      </c>
      <c r="E3" s="2">
        <v>31.7</v>
      </c>
      <c r="F3" s="2">
        <v>1.0933202884699857</v>
      </c>
      <c r="G3" s="2">
        <v>37.563699999999997</v>
      </c>
      <c r="H3" s="2">
        <v>1.0429499567594573</v>
      </c>
      <c r="I3" s="3">
        <v>69.263700000000014</v>
      </c>
      <c r="J3" s="1">
        <v>0.92818575183312679</v>
      </c>
      <c r="K3" s="2">
        <v>12.3268</v>
      </c>
      <c r="L3" s="2">
        <v>0.87600430811860275</v>
      </c>
      <c r="M3" s="2">
        <v>10.770200000000001</v>
      </c>
      <c r="N3" s="2">
        <v>0.88251419881369852</v>
      </c>
      <c r="O3" s="3">
        <v>23.097000000000008</v>
      </c>
      <c r="P3" s="2">
        <v>0.85285735619667613</v>
      </c>
      <c r="Q3" s="2">
        <v>8.3568999999999996</v>
      </c>
      <c r="R3" s="2">
        <v>0.87519869770253944</v>
      </c>
      <c r="S3" s="2">
        <v>8.27</v>
      </c>
      <c r="T3" s="2">
        <v>0.8639696437700356</v>
      </c>
      <c r="U3" s="3">
        <v>16.626900000000003</v>
      </c>
      <c r="V3" s="1">
        <v>0.81072189864987598</v>
      </c>
      <c r="W3" s="2">
        <v>3.5600999999999994</v>
      </c>
      <c r="X3" s="2">
        <v>0.70047887573680911</v>
      </c>
      <c r="Y3" s="2">
        <v>4.3501000000000012</v>
      </c>
      <c r="Z3" s="2">
        <v>0.70813851230057356</v>
      </c>
      <c r="AA3" s="3">
        <v>7.9102000000000006</v>
      </c>
      <c r="AB3" s="1">
        <v>0.76989434433185244</v>
      </c>
      <c r="AC3" s="2">
        <v>4.0065999999999997</v>
      </c>
      <c r="AD3" s="2">
        <v>0.69078950507614212</v>
      </c>
      <c r="AE3" s="2">
        <v>3.94</v>
      </c>
      <c r="AF3" s="2">
        <v>0.73067341127022867</v>
      </c>
      <c r="AG3" s="3">
        <v>7.9466000000000001</v>
      </c>
    </row>
    <row r="4" spans="1:33" x14ac:dyDescent="0.2">
      <c r="A4" t="s">
        <v>49</v>
      </c>
      <c r="B4" s="30">
        <v>57.677777777777777</v>
      </c>
      <c r="C4">
        <v>1</v>
      </c>
      <c r="D4" s="1">
        <v>1.0105742862814673</v>
      </c>
      <c r="E4" s="2">
        <v>24.1797</v>
      </c>
      <c r="F4" s="2">
        <v>0.90994027980093239</v>
      </c>
      <c r="G4" s="2">
        <v>29.9999</v>
      </c>
      <c r="H4" s="2">
        <v>0.9548520193947535</v>
      </c>
      <c r="I4" s="3">
        <v>54.179600000000001</v>
      </c>
      <c r="J4" s="1">
        <v>0.90881973906572222</v>
      </c>
      <c r="K4" s="2">
        <v>12.899799999999997</v>
      </c>
      <c r="L4" s="2">
        <v>0.89024958434654744</v>
      </c>
      <c r="M4" s="2">
        <v>10.6098</v>
      </c>
      <c r="N4" s="2">
        <v>0.90043909339163575</v>
      </c>
      <c r="O4" s="3">
        <v>23.509599999999999</v>
      </c>
      <c r="P4" s="2">
        <v>0.80316983242194429</v>
      </c>
      <c r="Q4" s="2">
        <v>8.5034999999999972</v>
      </c>
      <c r="R4" s="2">
        <v>0.81850884992490758</v>
      </c>
      <c r="S4" s="2">
        <v>8.1898999999999997</v>
      </c>
      <c r="T4" s="2">
        <v>0.81069526279847148</v>
      </c>
      <c r="U4" s="3">
        <v>16.693399999999997</v>
      </c>
      <c r="V4" s="1">
        <v>0.84632508477357282</v>
      </c>
      <c r="W4" s="2">
        <v>3.6567999999999992</v>
      </c>
      <c r="X4" s="2">
        <v>0.89783913258779369</v>
      </c>
      <c r="Y4" s="2">
        <v>4.8466000000000005</v>
      </c>
      <c r="Z4" s="2">
        <v>0.87568604440576747</v>
      </c>
      <c r="AA4" s="3">
        <v>8.5033999999999992</v>
      </c>
      <c r="AB4" s="1">
        <v>0.86851221212417329</v>
      </c>
      <c r="AC4" s="2">
        <v>3.0699000000000001</v>
      </c>
      <c r="AD4" s="2">
        <v>0.81165634735074266</v>
      </c>
      <c r="AE4" s="2">
        <v>3.0367000000000002</v>
      </c>
      <c r="AF4" s="2">
        <v>0.84023883503095009</v>
      </c>
      <c r="AG4" s="3">
        <v>6.1066000000000003</v>
      </c>
    </row>
    <row r="5" spans="1:33" x14ac:dyDescent="0.2">
      <c r="A5" t="s">
        <v>50</v>
      </c>
      <c r="B5" s="30">
        <v>61.611111111111114</v>
      </c>
      <c r="C5">
        <v>1</v>
      </c>
      <c r="D5" s="1">
        <v>1.0137068070511353</v>
      </c>
      <c r="E5" s="2">
        <v>50.556399999999989</v>
      </c>
      <c r="F5" s="2">
        <v>0.95023326656883356</v>
      </c>
      <c r="G5" s="2">
        <v>45.383400000000002</v>
      </c>
      <c r="H5" s="2">
        <v>0.98368125897698355</v>
      </c>
      <c r="I5" s="3">
        <v>95.939799999999991</v>
      </c>
      <c r="J5" s="1">
        <v>1.0470272067347999</v>
      </c>
      <c r="K5" s="2">
        <v>16.820099999999996</v>
      </c>
      <c r="L5" s="2">
        <v>0.98128885549733669</v>
      </c>
      <c r="M5" s="2">
        <v>11.546500000000002</v>
      </c>
      <c r="N5" s="2">
        <v>1.0202686994564032</v>
      </c>
      <c r="O5" s="3">
        <v>28.366599999999998</v>
      </c>
      <c r="P5" s="2">
        <v>0.91586895934959323</v>
      </c>
      <c r="Q5" s="2">
        <v>9.8400000000000016</v>
      </c>
      <c r="R5" s="2">
        <v>0.8263132780602922</v>
      </c>
      <c r="S5" s="2">
        <v>9.5766999999999989</v>
      </c>
      <c r="T5" s="2">
        <v>0.87169832824321336</v>
      </c>
      <c r="U5" s="3">
        <v>19.416699999999999</v>
      </c>
      <c r="V5" s="1">
        <v>0.82255979056874962</v>
      </c>
      <c r="W5" s="2">
        <v>4.3832999999999993</v>
      </c>
      <c r="X5" s="2">
        <v>0.90939207127840627</v>
      </c>
      <c r="Y5" s="2">
        <v>2.9967000000000001</v>
      </c>
      <c r="Z5" s="2">
        <v>0.85781863821138216</v>
      </c>
      <c r="AA5" s="3">
        <v>7.379999999999999</v>
      </c>
      <c r="AB5" s="1">
        <v>0.8257855867158671</v>
      </c>
      <c r="AC5" s="2">
        <v>5.4200000000000008</v>
      </c>
      <c r="AD5" s="2">
        <v>0.65277570286885256</v>
      </c>
      <c r="AE5" s="2">
        <v>4.88</v>
      </c>
      <c r="AF5" s="2">
        <v>0.74381585533980588</v>
      </c>
      <c r="AG5" s="3">
        <v>10.3</v>
      </c>
    </row>
    <row r="6" spans="1:33" x14ac:dyDescent="0.2">
      <c r="A6" s="14" t="s">
        <v>85</v>
      </c>
      <c r="B6" s="30">
        <v>64.361111111111114</v>
      </c>
      <c r="C6">
        <v>1</v>
      </c>
      <c r="D6" s="1">
        <v>0.85217387341623474</v>
      </c>
      <c r="E6" s="2">
        <v>34.056500000000014</v>
      </c>
      <c r="F6" s="2">
        <v>0.80930475673212243</v>
      </c>
      <c r="G6" s="2">
        <v>32.036700000000017</v>
      </c>
      <c r="H6" s="2">
        <v>0.83139435252038019</v>
      </c>
      <c r="I6" s="3">
        <v>66.093200000000024</v>
      </c>
      <c r="J6" s="1">
        <v>0.90353859852316909</v>
      </c>
      <c r="K6" s="2">
        <v>21.153399999999994</v>
      </c>
      <c r="L6" s="2">
        <v>0.78460164765929274</v>
      </c>
      <c r="M6" s="2">
        <v>15.713200000000001</v>
      </c>
      <c r="N6" s="2">
        <v>0.85284555668274287</v>
      </c>
      <c r="O6" s="3">
        <v>36.866599999999991</v>
      </c>
      <c r="P6" s="1">
        <v>0.71055673462408087</v>
      </c>
      <c r="Q6" s="2">
        <v>10.526199999999999</v>
      </c>
      <c r="R6" s="2">
        <v>0.62278817000963904</v>
      </c>
      <c r="S6" s="2">
        <v>10.8935</v>
      </c>
      <c r="T6" s="2">
        <v>0.66591993491972357</v>
      </c>
      <c r="U6" s="3">
        <v>21.419699999999999</v>
      </c>
      <c r="V6" s="1">
        <v>0.60918791549352835</v>
      </c>
      <c r="W6" s="2">
        <v>4.9369000000000005</v>
      </c>
      <c r="X6" s="2">
        <v>0.63306710778369446</v>
      </c>
      <c r="Y6" s="2">
        <v>5.6901000000000002</v>
      </c>
      <c r="Z6" s="2">
        <v>0.62197374329537969</v>
      </c>
      <c r="AA6" s="3">
        <v>10.627000000000001</v>
      </c>
      <c r="AB6" s="1">
        <v>0.60638236247723132</v>
      </c>
      <c r="AC6" s="2">
        <v>5.49</v>
      </c>
      <c r="AD6" s="2">
        <v>0.66056295515326069</v>
      </c>
      <c r="AE6" s="2">
        <v>5.8331999999999997</v>
      </c>
      <c r="AF6" s="2">
        <v>0.63429375088314266</v>
      </c>
      <c r="AG6" s="3">
        <v>11.3232</v>
      </c>
    </row>
    <row r="7" spans="1:33" x14ac:dyDescent="0.2">
      <c r="A7" t="s">
        <v>51</v>
      </c>
      <c r="B7" s="30">
        <v>63.55</v>
      </c>
      <c r="C7">
        <v>0</v>
      </c>
      <c r="D7" s="1">
        <v>1.02348196914239</v>
      </c>
      <c r="E7" s="2">
        <v>10.0267</v>
      </c>
      <c r="F7" s="2">
        <v>0.82330176417209344</v>
      </c>
      <c r="G7" s="2">
        <v>3.7468000000000008</v>
      </c>
      <c r="H7" s="2">
        <v>0.9690270236323375</v>
      </c>
      <c r="I7" s="3">
        <v>13.7735</v>
      </c>
      <c r="J7" s="1">
        <v>0.82085432393010715</v>
      </c>
      <c r="K7" s="2">
        <v>13.300400000000003</v>
      </c>
      <c r="L7" s="2">
        <v>0.54698256184500149</v>
      </c>
      <c r="M7" s="2">
        <v>18.263400000000001</v>
      </c>
      <c r="N7" s="2">
        <v>0.66238704370196222</v>
      </c>
      <c r="O7" s="3">
        <v>31.563800000000004</v>
      </c>
      <c r="P7" s="2">
        <v>0.57639902474281912</v>
      </c>
      <c r="Q7" s="2">
        <v>10.099900000000002</v>
      </c>
      <c r="R7" s="2">
        <v>0.48201933417707588</v>
      </c>
      <c r="S7" s="2">
        <v>9.0865000000000009</v>
      </c>
      <c r="T7" s="2">
        <v>0.53170168400533713</v>
      </c>
      <c r="U7" s="3">
        <v>19.186400000000003</v>
      </c>
      <c r="V7" s="1">
        <v>0.62720818268315892</v>
      </c>
      <c r="W7" s="2">
        <v>3.5733999999999995</v>
      </c>
      <c r="X7" s="2">
        <v>0.8112269215913479</v>
      </c>
      <c r="Y7" s="2">
        <v>1.5534000000000001</v>
      </c>
      <c r="Z7" s="2">
        <v>0.68296512834516665</v>
      </c>
      <c r="AA7" s="3">
        <v>5.1267999999999994</v>
      </c>
      <c r="AB7" s="1">
        <v>0.64881560630180601</v>
      </c>
      <c r="AC7" s="2">
        <v>3.6434000000000006</v>
      </c>
      <c r="AD7" s="2">
        <v>0.39229543707064973</v>
      </c>
      <c r="AE7" s="2">
        <v>3.1734000000000004</v>
      </c>
      <c r="AF7" s="2">
        <v>0.52939870907170516</v>
      </c>
      <c r="AG7" s="3">
        <v>6.8168000000000006</v>
      </c>
    </row>
    <row r="8" spans="1:33" x14ac:dyDescent="0.2">
      <c r="A8" t="s">
        <v>52</v>
      </c>
      <c r="B8" s="30">
        <v>63.736111111111114</v>
      </c>
      <c r="C8">
        <v>0</v>
      </c>
      <c r="D8" s="1">
        <v>0.95986823380571651</v>
      </c>
      <c r="E8" s="2">
        <v>31.379899999999999</v>
      </c>
      <c r="F8" s="2">
        <v>0.96325887631041696</v>
      </c>
      <c r="G8" s="2">
        <v>23.170100000000005</v>
      </c>
      <c r="H8" s="2">
        <v>0.96130840843263055</v>
      </c>
      <c r="I8" s="3">
        <v>54.550000000000004</v>
      </c>
      <c r="J8" s="1">
        <v>0.83947134341096297</v>
      </c>
      <c r="K8" s="2">
        <v>7.7332999999999998</v>
      </c>
      <c r="L8" s="2">
        <v>0.89112066628185027</v>
      </c>
      <c r="M8" s="2">
        <v>6.0635000000000003</v>
      </c>
      <c r="N8" s="2">
        <v>0.86217049605705653</v>
      </c>
      <c r="O8" s="3">
        <v>13.796800000000001</v>
      </c>
      <c r="P8" s="2">
        <v>0.78544267234600285</v>
      </c>
      <c r="Q8" s="2">
        <v>7.629999999999999</v>
      </c>
      <c r="R8" s="2">
        <v>0.85904462745739163</v>
      </c>
      <c r="S8" s="2">
        <v>7.3400999999999987</v>
      </c>
      <c r="T8" s="2">
        <v>0.82153098910494926</v>
      </c>
      <c r="U8" s="3">
        <v>14.970099999999999</v>
      </c>
      <c r="V8" s="38" t="s">
        <v>54</v>
      </c>
      <c r="W8" s="39"/>
      <c r="X8" s="39"/>
      <c r="Y8" s="39"/>
      <c r="Z8" s="39"/>
      <c r="AA8" s="40"/>
      <c r="AB8" s="1">
        <v>0.79356267478234654</v>
      </c>
      <c r="AC8" s="2">
        <v>5.3066000000000004</v>
      </c>
      <c r="AD8" s="2">
        <v>0.84646622183708853</v>
      </c>
      <c r="AE8" s="2">
        <v>5.7700000000000005</v>
      </c>
      <c r="AF8" s="2">
        <v>0.82112108318437071</v>
      </c>
      <c r="AG8" s="3">
        <v>11.076600000000001</v>
      </c>
    </row>
    <row r="9" spans="1:33" x14ac:dyDescent="0.2">
      <c r="A9" t="s">
        <v>86</v>
      </c>
      <c r="B9" s="30">
        <v>64.486111111111114</v>
      </c>
      <c r="C9">
        <v>1</v>
      </c>
      <c r="D9" s="1">
        <v>0.85183545265165128</v>
      </c>
      <c r="E9" s="2">
        <v>15.3131</v>
      </c>
      <c r="F9" s="2">
        <v>0.79642075206845775</v>
      </c>
      <c r="G9" s="2">
        <v>22.226700000000005</v>
      </c>
      <c r="H9" s="2">
        <v>0.81902531713008564</v>
      </c>
      <c r="I9" s="3">
        <v>37.539800000000007</v>
      </c>
      <c r="J9" s="15">
        <v>1.317915364947329</v>
      </c>
      <c r="K9" s="16">
        <v>5.8666000000000009</v>
      </c>
      <c r="L9" s="16">
        <v>0.80462011067708306</v>
      </c>
      <c r="M9" s="16">
        <v>7.6800000000000006</v>
      </c>
      <c r="N9" s="16">
        <v>1.0269118989266679</v>
      </c>
      <c r="O9" s="17">
        <v>13.546600000000002</v>
      </c>
      <c r="P9" s="2">
        <v>0.84383070248387715</v>
      </c>
      <c r="Q9" s="2">
        <v>6.3731000000000009</v>
      </c>
      <c r="R9" s="2">
        <v>0.75289297413612999</v>
      </c>
      <c r="S9" s="2">
        <v>4.7866</v>
      </c>
      <c r="T9" s="2">
        <v>0.8048258429886106</v>
      </c>
      <c r="U9" s="3">
        <v>11.159700000000001</v>
      </c>
      <c r="V9" s="18">
        <v>0.7647338427606668</v>
      </c>
      <c r="W9" s="19">
        <v>5.1234000000000002</v>
      </c>
      <c r="X9" s="19">
        <v>0.72441060949036351</v>
      </c>
      <c r="Y9" s="19">
        <v>4.7269000000000005</v>
      </c>
      <c r="Z9" s="19">
        <v>0.7453837832350283</v>
      </c>
      <c r="AA9" s="20">
        <v>9.8503000000000007</v>
      </c>
      <c r="AB9" s="1">
        <v>0.74502957826210003</v>
      </c>
      <c r="AC9" s="2">
        <v>3.8863000000000003</v>
      </c>
      <c r="AD9" s="2">
        <v>0.75679971857130035</v>
      </c>
      <c r="AE9" s="2">
        <v>3.3401000000000001</v>
      </c>
      <c r="AF9" s="2">
        <v>0.75046983145134505</v>
      </c>
      <c r="AG9" s="3">
        <v>7.2263999999999999</v>
      </c>
    </row>
    <row r="10" spans="1:33" x14ac:dyDescent="0.2">
      <c r="A10" s="21" t="s">
        <v>87</v>
      </c>
      <c r="B10" s="31">
        <v>60.75277777777778</v>
      </c>
      <c r="C10" s="12">
        <v>0</v>
      </c>
      <c r="D10" s="22">
        <v>1.4628746594951796</v>
      </c>
      <c r="E10" s="23">
        <v>10.653300000000002</v>
      </c>
      <c r="F10" s="23">
        <v>1.7314952373033883</v>
      </c>
      <c r="G10" s="23">
        <v>10.2232</v>
      </c>
      <c r="H10" s="23">
        <v>1.5944178727277081</v>
      </c>
      <c r="I10" s="24">
        <v>20.8765</v>
      </c>
      <c r="J10" s="22">
        <v>0.87779673821853199</v>
      </c>
      <c r="K10" s="23">
        <v>6.9134000000000002</v>
      </c>
      <c r="L10" s="23">
        <v>1.0032580220583758</v>
      </c>
      <c r="M10" s="23">
        <v>4.9232999999999993</v>
      </c>
      <c r="N10" s="23">
        <v>0.92998050047732905</v>
      </c>
      <c r="O10" s="24">
        <v>11.8367</v>
      </c>
      <c r="P10" s="23">
        <v>0.79642308492542135</v>
      </c>
      <c r="Q10" s="23">
        <v>7.1133000000000006</v>
      </c>
      <c r="R10" s="23">
        <v>0.90916507425469084</v>
      </c>
      <c r="S10" s="23">
        <v>6.3363000000000014</v>
      </c>
      <c r="T10" s="23">
        <v>0.84953745761955723</v>
      </c>
      <c r="U10" s="24">
        <v>13.449600000000002</v>
      </c>
      <c r="V10" s="25">
        <v>0.72716652365930601</v>
      </c>
      <c r="W10" s="26">
        <v>6.34</v>
      </c>
      <c r="X10" s="26">
        <v>1.2331522892759361</v>
      </c>
      <c r="Y10" s="26">
        <v>3.4334000000000002</v>
      </c>
      <c r="Z10" s="26">
        <v>0.90491956023492337</v>
      </c>
      <c r="AA10" s="27">
        <v>9.7734000000000005</v>
      </c>
      <c r="AB10" s="22">
        <v>0.70666550515463911</v>
      </c>
      <c r="AC10" s="23">
        <v>1.94</v>
      </c>
      <c r="AD10" s="23">
        <v>0.78701206065759621</v>
      </c>
      <c r="AE10" s="23">
        <v>2.1168000000000005</v>
      </c>
      <c r="AF10" s="23">
        <v>0.74858958045750323</v>
      </c>
      <c r="AG10" s="24">
        <v>4.0568000000000008</v>
      </c>
    </row>
    <row r="11" spans="1:33" x14ac:dyDescent="0.2">
      <c r="A11" t="s">
        <v>88</v>
      </c>
      <c r="B11" s="30">
        <v>55.591666666666669</v>
      </c>
      <c r="C11">
        <v>0</v>
      </c>
      <c r="D11" s="2">
        <v>0.59279332603015045</v>
      </c>
      <c r="E11" s="2">
        <v>47.376599999999982</v>
      </c>
      <c r="F11" s="2">
        <v>1.0749604335717842</v>
      </c>
      <c r="G11" s="2">
        <v>44.956800000000015</v>
      </c>
      <c r="H11" s="2">
        <v>0.82755875457851669</v>
      </c>
      <c r="I11" s="3">
        <v>92.333399999999997</v>
      </c>
      <c r="J11" s="1">
        <v>0.69407316084639081</v>
      </c>
      <c r="K11" s="2">
        <v>23.020099999999996</v>
      </c>
      <c r="L11" s="2">
        <v>0.9210290092179636</v>
      </c>
      <c r="M11" s="2">
        <v>18.453099999999999</v>
      </c>
      <c r="N11" s="2">
        <v>0.79505497477889353</v>
      </c>
      <c r="O11" s="3">
        <v>41.473199999999991</v>
      </c>
      <c r="P11" s="2">
        <v>0.7450365600476806</v>
      </c>
      <c r="Q11" s="2">
        <v>10.067</v>
      </c>
      <c r="R11" s="2">
        <v>0.94379175610686661</v>
      </c>
      <c r="S11" s="2">
        <v>9.9601000000000006</v>
      </c>
      <c r="T11" s="2">
        <v>0.84388370358164699</v>
      </c>
      <c r="U11" s="3">
        <v>20.027100000000001</v>
      </c>
      <c r="V11" s="18">
        <v>0.90120061679858832</v>
      </c>
      <c r="W11" s="19">
        <v>5.7231000000000005</v>
      </c>
      <c r="X11" s="19">
        <v>1.0388661753554502</v>
      </c>
      <c r="Y11" s="19">
        <v>6.33</v>
      </c>
      <c r="Z11" s="19">
        <v>0.97349927736432951</v>
      </c>
      <c r="AA11" s="20">
        <v>12.053100000000001</v>
      </c>
      <c r="AB11" s="1">
        <v>0.78654063178763534</v>
      </c>
      <c r="AC11" s="2">
        <v>6.8599000000000014</v>
      </c>
      <c r="AD11" s="2">
        <v>0.98359441581974294</v>
      </c>
      <c r="AE11" s="2">
        <v>6.3465000000000007</v>
      </c>
      <c r="AF11" s="2">
        <v>0.88123728192391559</v>
      </c>
      <c r="AG11" s="3">
        <v>13.206400000000002</v>
      </c>
    </row>
    <row r="12" spans="1:33" x14ac:dyDescent="0.2">
      <c r="A12" t="s">
        <v>53</v>
      </c>
      <c r="B12" s="30">
        <v>62.380555555555553</v>
      </c>
      <c r="C12">
        <v>0</v>
      </c>
      <c r="D12" s="1">
        <v>0.93503056794118544</v>
      </c>
      <c r="E12" s="2">
        <v>26.823200000000007</v>
      </c>
      <c r="F12" s="2">
        <v>0.8199709855713031</v>
      </c>
      <c r="G12" s="2">
        <v>22.670099999999998</v>
      </c>
      <c r="H12" s="2">
        <v>0.88232823776147484</v>
      </c>
      <c r="I12" s="3">
        <v>49.493300000000005</v>
      </c>
      <c r="J12" s="1">
        <v>0.96819920621917377</v>
      </c>
      <c r="K12" s="2">
        <v>17.700099999999999</v>
      </c>
      <c r="L12" s="2">
        <v>0.85643357423280375</v>
      </c>
      <c r="M12" s="2">
        <v>15.843399999999997</v>
      </c>
      <c r="N12" s="2">
        <v>0.91540961617004801</v>
      </c>
      <c r="O12" s="3">
        <v>33.543499999999995</v>
      </c>
      <c r="P12" s="2">
        <v>0.73327493185419967</v>
      </c>
      <c r="Q12" s="2">
        <v>6.31</v>
      </c>
      <c r="R12" s="2">
        <v>0.64299616588785058</v>
      </c>
      <c r="S12" s="2">
        <v>4.2799999999999994</v>
      </c>
      <c r="T12" s="2">
        <v>0.69678832955618508</v>
      </c>
      <c r="U12" s="3">
        <v>10.59</v>
      </c>
      <c r="V12" s="1">
        <v>0.79013507239819025</v>
      </c>
      <c r="W12" s="2">
        <v>6.629999999999999</v>
      </c>
      <c r="X12" s="2">
        <v>0.79033568942757704</v>
      </c>
      <c r="Y12" s="2">
        <v>4.9998000000000005</v>
      </c>
      <c r="Z12" s="2">
        <v>0.79022132022906666</v>
      </c>
      <c r="AA12" s="3">
        <v>11.629799999999999</v>
      </c>
      <c r="AB12" s="1">
        <v>0.74176846596278989</v>
      </c>
      <c r="AC12" s="2">
        <v>3.7033000000000005</v>
      </c>
      <c r="AD12" s="2">
        <v>0.76413113434270619</v>
      </c>
      <c r="AE12" s="2">
        <v>2.4965999999999999</v>
      </c>
      <c r="AF12" s="2">
        <v>0.75077355279923874</v>
      </c>
      <c r="AG12" s="3">
        <v>6.1999000000000004</v>
      </c>
    </row>
    <row r="13" spans="1:33" x14ac:dyDescent="0.2">
      <c r="A13" t="s">
        <v>89</v>
      </c>
      <c r="B13" s="30">
        <v>63.077777777777776</v>
      </c>
      <c r="C13">
        <v>0</v>
      </c>
      <c r="D13" s="1">
        <v>0.86346814642959713</v>
      </c>
      <c r="E13" s="2">
        <v>44.223299999999995</v>
      </c>
      <c r="F13" s="2">
        <v>0.932051933722714</v>
      </c>
      <c r="G13" s="2">
        <v>52.476499999999973</v>
      </c>
      <c r="H13" s="2">
        <v>0.90068680783207422</v>
      </c>
      <c r="I13" s="3">
        <v>96.699799999999968</v>
      </c>
      <c r="J13" s="1">
        <v>0.76470916372733777</v>
      </c>
      <c r="K13" s="2">
        <v>18.6267</v>
      </c>
      <c r="L13" s="2">
        <v>0.78788218540995203</v>
      </c>
      <c r="M13" s="2">
        <v>20.663399999999999</v>
      </c>
      <c r="N13" s="2">
        <v>0.77689629015960782</v>
      </c>
      <c r="O13" s="3">
        <v>39.290099999999995</v>
      </c>
      <c r="P13" s="2">
        <v>0.95780578554462137</v>
      </c>
      <c r="Q13" s="2">
        <v>6.4833999999999996</v>
      </c>
      <c r="R13" s="2">
        <v>0.66054136360657878</v>
      </c>
      <c r="S13" s="2">
        <v>9.1565999999999992</v>
      </c>
      <c r="T13" s="2">
        <v>0.78376925063938607</v>
      </c>
      <c r="U13" s="3">
        <v>15.639999999999999</v>
      </c>
      <c r="V13" s="1">
        <v>0.82522965194805176</v>
      </c>
      <c r="W13" s="2">
        <v>7.7000000000000011</v>
      </c>
      <c r="X13" s="2">
        <v>0.76884273945636961</v>
      </c>
      <c r="Y13" s="2">
        <v>7.4167999999999985</v>
      </c>
      <c r="Z13" s="2">
        <v>0.79756437539690939</v>
      </c>
      <c r="AA13" s="3">
        <v>15.1168</v>
      </c>
      <c r="AB13" s="1">
        <v>0.81279678892627327</v>
      </c>
      <c r="AC13" s="2">
        <v>7.8167000000000009</v>
      </c>
      <c r="AD13" s="2">
        <v>0.7640278028199986</v>
      </c>
      <c r="AE13" s="2">
        <v>7.2765999999999984</v>
      </c>
      <c r="AF13" s="2">
        <v>0.78928487275811132</v>
      </c>
      <c r="AG13" s="3">
        <v>15.093299999999999</v>
      </c>
    </row>
    <row r="14" spans="1:33" x14ac:dyDescent="0.2">
      <c r="A14" t="s">
        <v>90</v>
      </c>
      <c r="B14" s="30">
        <v>57.827777777777776</v>
      </c>
      <c r="C14">
        <v>0</v>
      </c>
      <c r="D14" s="1">
        <v>0.90746830463639505</v>
      </c>
      <c r="E14" s="2">
        <v>29.259800000000013</v>
      </c>
      <c r="F14" s="2">
        <v>0.86809202083467696</v>
      </c>
      <c r="G14" s="2">
        <v>26.3599</v>
      </c>
      <c r="H14" s="2">
        <v>0.88880666310677692</v>
      </c>
      <c r="I14" s="3">
        <v>55.619700000000009</v>
      </c>
      <c r="J14" s="1">
        <v>0.93154297448806367</v>
      </c>
      <c r="K14" s="2">
        <v>12.076700000000001</v>
      </c>
      <c r="L14" s="2">
        <v>0.9403453658871388</v>
      </c>
      <c r="M14" s="2">
        <v>16.026800000000005</v>
      </c>
      <c r="N14" s="2">
        <v>0.93656278221573808</v>
      </c>
      <c r="O14" s="3">
        <v>28.103500000000004</v>
      </c>
      <c r="P14" s="2">
        <v>0.92924747170741184</v>
      </c>
      <c r="Q14" s="2">
        <v>11.363399999999999</v>
      </c>
      <c r="R14" s="2">
        <v>0.82299405419300797</v>
      </c>
      <c r="S14" s="2">
        <v>10.503200000000001</v>
      </c>
      <c r="T14" s="2">
        <v>0.8782106898191766</v>
      </c>
      <c r="U14" s="3">
        <v>21.866599999999998</v>
      </c>
      <c r="V14" s="1">
        <v>0.92590281134315844</v>
      </c>
      <c r="W14" s="2">
        <v>2.8634000000000004</v>
      </c>
      <c r="X14" s="2">
        <v>1.0080615474869195</v>
      </c>
      <c r="Y14" s="2">
        <v>3.1535000000000002</v>
      </c>
      <c r="Z14" s="2">
        <v>0.9689627881467201</v>
      </c>
      <c r="AA14" s="3">
        <v>6.0169000000000006</v>
      </c>
      <c r="AB14" s="1">
        <v>1.0403020455772345</v>
      </c>
      <c r="AC14" s="2">
        <v>5.1868000000000007</v>
      </c>
      <c r="AD14" s="2">
        <v>0.89815706532109341</v>
      </c>
      <c r="AE14" s="2">
        <v>4.7166999999999986</v>
      </c>
      <c r="AF14" s="2">
        <v>0.97260322916140773</v>
      </c>
      <c r="AG14" s="3">
        <v>9.9034999999999993</v>
      </c>
    </row>
    <row r="15" spans="1:33" x14ac:dyDescent="0.2">
      <c r="A15" t="s">
        <v>91</v>
      </c>
      <c r="B15" s="30">
        <v>61.327777777777776</v>
      </c>
      <c r="C15">
        <v>0</v>
      </c>
      <c r="D15" s="1">
        <v>0.89547329697244171</v>
      </c>
      <c r="E15" s="2">
        <v>24.293499999999998</v>
      </c>
      <c r="F15" s="2">
        <v>1.1875534616872729</v>
      </c>
      <c r="G15" s="2">
        <v>17.316699999999997</v>
      </c>
      <c r="H15" s="2">
        <v>1.0170267763673335</v>
      </c>
      <c r="I15" s="3">
        <v>41.610199999999992</v>
      </c>
      <c r="J15" s="1">
        <v>1.0543681341975102</v>
      </c>
      <c r="K15" s="2">
        <v>11.463700000000001</v>
      </c>
      <c r="L15" s="2">
        <v>0.76312030209888471</v>
      </c>
      <c r="M15" s="2">
        <v>5.6935000000000002</v>
      </c>
      <c r="N15" s="2">
        <v>0.95771952416478179</v>
      </c>
      <c r="O15" s="3">
        <v>17.157200000000003</v>
      </c>
      <c r="P15" s="2">
        <v>0.72917128223353467</v>
      </c>
      <c r="Q15" s="2">
        <v>9.5668999999999986</v>
      </c>
      <c r="R15" s="2">
        <v>0.61446223842392</v>
      </c>
      <c r="S15" s="2">
        <v>10.040100000000001</v>
      </c>
      <c r="T15" s="2">
        <v>0.67043255265976454</v>
      </c>
      <c r="U15" s="2">
        <v>19.606999999999999</v>
      </c>
      <c r="V15" s="1">
        <v>0.77511983327830969</v>
      </c>
      <c r="W15" s="2">
        <v>2.4232</v>
      </c>
      <c r="X15" s="2">
        <v>1.0137333913825066</v>
      </c>
      <c r="Y15" s="2">
        <v>1.7801</v>
      </c>
      <c r="Z15" s="2">
        <v>0.87617281421740056</v>
      </c>
      <c r="AA15" s="3">
        <v>4.2033000000000005</v>
      </c>
      <c r="AB15" s="2">
        <v>0.71126209455587408</v>
      </c>
      <c r="AC15" s="2">
        <v>3.4899999999999998</v>
      </c>
      <c r="AD15" s="2">
        <v>0.61699832267670995</v>
      </c>
      <c r="AE15" s="2">
        <v>2.2834000000000003</v>
      </c>
      <c r="AF15" s="2">
        <v>0.67398044133439561</v>
      </c>
      <c r="AG15" s="3">
        <v>5.7734000000000005</v>
      </c>
    </row>
    <row r="16" spans="1:33" x14ac:dyDescent="0.2">
      <c r="A16" t="s">
        <v>92</v>
      </c>
      <c r="B16" s="30">
        <v>63.6</v>
      </c>
      <c r="C16">
        <v>0</v>
      </c>
      <c r="D16" s="1">
        <v>0.89372753905262603</v>
      </c>
      <c r="E16" s="2">
        <v>31.649600000000007</v>
      </c>
      <c r="F16" s="2">
        <v>0.88703061560213725</v>
      </c>
      <c r="G16" s="2">
        <v>25.956699999999994</v>
      </c>
      <c r="H16" s="2">
        <v>0.89070998658132849</v>
      </c>
      <c r="I16" s="3">
        <v>57.606300000000005</v>
      </c>
      <c r="J16" s="1">
        <v>0.83437467521484976</v>
      </c>
      <c r="K16" s="2">
        <v>18.920200000000001</v>
      </c>
      <c r="L16" s="2">
        <v>0.85315131345565753</v>
      </c>
      <c r="M16" s="2">
        <v>13.08</v>
      </c>
      <c r="N16" s="2">
        <v>0.84204957812763681</v>
      </c>
      <c r="O16" s="3">
        <v>32.0002</v>
      </c>
      <c r="P16" s="2">
        <v>0.70278882514544261</v>
      </c>
      <c r="Q16" s="2">
        <v>8.6631999999999998</v>
      </c>
      <c r="R16" s="2">
        <v>0.72062797820987534</v>
      </c>
      <c r="S16" s="2">
        <v>10.316600000000001</v>
      </c>
      <c r="T16" s="2">
        <v>0.71248541870831084</v>
      </c>
      <c r="U16" s="3">
        <v>18.979800000000001</v>
      </c>
      <c r="V16" s="1">
        <v>0.59028977586206899</v>
      </c>
      <c r="W16" s="2">
        <v>5.22</v>
      </c>
      <c r="X16" s="2">
        <v>0.68539633050030679</v>
      </c>
      <c r="Y16" s="2">
        <v>5.7064999999999992</v>
      </c>
      <c r="Z16" s="2">
        <v>0.63996035235436788</v>
      </c>
      <c r="AA16" s="3">
        <v>10.926499999999999</v>
      </c>
      <c r="AB16" s="1">
        <v>0.52921518877868157</v>
      </c>
      <c r="AC16" s="2">
        <v>3.7001000000000008</v>
      </c>
      <c r="AD16" s="2">
        <v>0.80055455731257019</v>
      </c>
      <c r="AE16" s="2">
        <v>4.9832000000000001</v>
      </c>
      <c r="AF16" s="2">
        <v>0.68493229417387391</v>
      </c>
      <c r="AG16" s="3">
        <v>8.6833000000000009</v>
      </c>
    </row>
    <row r="17" spans="1:33" x14ac:dyDescent="0.2">
      <c r="A17" t="s">
        <v>93</v>
      </c>
      <c r="B17" s="30">
        <v>42.719444444444441</v>
      </c>
      <c r="C17">
        <v>0</v>
      </c>
      <c r="D17" s="1">
        <v>0.94760407421637349</v>
      </c>
      <c r="E17" s="2">
        <v>31.232999999999997</v>
      </c>
      <c r="F17" s="2">
        <v>1.1043344062552576</v>
      </c>
      <c r="G17" s="2">
        <v>21.396400000000007</v>
      </c>
      <c r="H17" s="2">
        <v>1.0113225448133552</v>
      </c>
      <c r="I17" s="3">
        <v>52.629400000000004</v>
      </c>
      <c r="J17" s="1">
        <v>0.82085733691095075</v>
      </c>
      <c r="K17" s="2">
        <v>10.7334</v>
      </c>
      <c r="L17" s="2">
        <v>0.87077138081464245</v>
      </c>
      <c r="M17" s="2">
        <v>12.653400000000001</v>
      </c>
      <c r="N17" s="2">
        <v>0.84786327030632658</v>
      </c>
      <c r="O17" s="3">
        <v>23.386800000000001</v>
      </c>
      <c r="P17" s="2">
        <v>0.81480376116434894</v>
      </c>
      <c r="Q17" s="2">
        <v>11.666600000000008</v>
      </c>
      <c r="R17" s="2">
        <v>0.84615352640825203</v>
      </c>
      <c r="S17" s="2">
        <v>9.7336999999999971</v>
      </c>
      <c r="T17" s="2">
        <v>0.82906287014668012</v>
      </c>
      <c r="U17" s="3">
        <v>21.400300000000005</v>
      </c>
      <c r="V17" s="1">
        <v>0.79425025319600262</v>
      </c>
      <c r="W17" s="2">
        <v>5.2330999999999985</v>
      </c>
      <c r="X17" s="2">
        <v>0.79340875430119351</v>
      </c>
      <c r="Y17" s="2">
        <v>5.4636000000000005</v>
      </c>
      <c r="Z17" s="2">
        <v>0.79382043714416617</v>
      </c>
      <c r="AA17" s="3">
        <v>10.6967</v>
      </c>
      <c r="AB17" s="1">
        <v>0.85042597688049515</v>
      </c>
      <c r="AC17" s="2">
        <v>4.9135999999999997</v>
      </c>
      <c r="AD17" s="2">
        <v>0.74401184529837749</v>
      </c>
      <c r="AE17" s="2">
        <v>5.2333000000000007</v>
      </c>
      <c r="AF17" s="2">
        <v>0.79554250756388645</v>
      </c>
      <c r="AG17" s="3">
        <v>10.1469</v>
      </c>
    </row>
    <row r="18" spans="1:33" x14ac:dyDescent="0.2">
      <c r="A18" t="s">
        <v>94</v>
      </c>
      <c r="B18" s="30">
        <v>57.44166666666667</v>
      </c>
      <c r="C18">
        <v>1</v>
      </c>
      <c r="D18" s="1">
        <v>0.94712520918884147</v>
      </c>
      <c r="E18" s="34">
        <v>40.083400000000012</v>
      </c>
      <c r="F18" s="2">
        <v>0.78291121600149505</v>
      </c>
      <c r="G18" s="2">
        <v>44.9358</v>
      </c>
      <c r="H18" s="2">
        <v>0.86033202417806787</v>
      </c>
      <c r="I18" s="3">
        <v>85.019200000000012</v>
      </c>
      <c r="J18" s="1">
        <v>0.88550249693103356</v>
      </c>
      <c r="K18" s="2">
        <v>19.876400000000004</v>
      </c>
      <c r="L18" s="2">
        <v>0.63067081427951099</v>
      </c>
      <c r="M18" s="2">
        <v>18.653299999999998</v>
      </c>
      <c r="N18" s="2">
        <v>0.7621313877346565</v>
      </c>
      <c r="O18" s="3">
        <v>38.529700000000005</v>
      </c>
      <c r="P18" s="2">
        <v>0.88767552076065936</v>
      </c>
      <c r="Q18" s="2">
        <v>10.033399999999999</v>
      </c>
      <c r="R18" s="2">
        <v>0.71016955478861121</v>
      </c>
      <c r="S18" s="2">
        <v>11.589999999999998</v>
      </c>
      <c r="T18" s="2">
        <v>0.79253349195778666</v>
      </c>
      <c r="U18" s="3">
        <v>21.623399999999997</v>
      </c>
      <c r="V18" s="1">
        <v>0.72051866163216938</v>
      </c>
      <c r="W18" s="2">
        <v>7.2565999999999997</v>
      </c>
      <c r="X18" s="2">
        <v>0.63066156211643298</v>
      </c>
      <c r="Y18" s="2">
        <v>7.5768999999999984</v>
      </c>
      <c r="Z18" s="2">
        <v>0.67461996898911258</v>
      </c>
      <c r="AA18" s="3">
        <v>14.833499999999997</v>
      </c>
      <c r="AB18" s="1">
        <v>0.73473146703943493</v>
      </c>
      <c r="AC18" s="2">
        <v>5.4367999999999999</v>
      </c>
      <c r="AD18" s="2">
        <v>0.56933165875325453</v>
      </c>
      <c r="AE18" s="2">
        <v>5.2232000000000003</v>
      </c>
      <c r="AF18" s="2">
        <v>0.65368866416510307</v>
      </c>
      <c r="AG18" s="3">
        <v>10.66</v>
      </c>
    </row>
    <row r="19" spans="1:33" x14ac:dyDescent="0.2">
      <c r="A19" t="s">
        <v>95</v>
      </c>
      <c r="B19" s="30">
        <v>67.13055555555556</v>
      </c>
      <c r="C19">
        <v>0</v>
      </c>
      <c r="D19" s="1">
        <v>0.91486352624712874</v>
      </c>
      <c r="E19" s="2">
        <v>61.860099999999996</v>
      </c>
      <c r="F19" s="2">
        <v>1.0415935915850629</v>
      </c>
      <c r="G19" s="2">
        <v>61.823400000000007</v>
      </c>
      <c r="H19" s="2">
        <v>0.9782097569198801</v>
      </c>
      <c r="I19" s="3">
        <v>123.68350000000001</v>
      </c>
      <c r="J19" s="1">
        <v>0.91442619091695987</v>
      </c>
      <c r="K19" s="2">
        <v>19.986699999999999</v>
      </c>
      <c r="L19" s="2">
        <v>1.0805424743820895</v>
      </c>
      <c r="M19" s="2">
        <v>26.290199999999995</v>
      </c>
      <c r="N19" s="2">
        <v>1.0087979037057369</v>
      </c>
      <c r="O19" s="3">
        <v>46.276899999999998</v>
      </c>
      <c r="P19" s="2">
        <v>0.93171534888729368</v>
      </c>
      <c r="Q19" s="2">
        <v>13.929999999999998</v>
      </c>
      <c r="R19" s="2">
        <v>1.0064999292695473</v>
      </c>
      <c r="S19" s="2">
        <v>13.996800000000002</v>
      </c>
      <c r="T19" s="2">
        <v>0.96919708022401418</v>
      </c>
      <c r="U19" s="3">
        <v>27.9268</v>
      </c>
      <c r="V19" s="1">
        <v>0.88651075942048141</v>
      </c>
      <c r="W19" s="2">
        <v>6.0533000000000001</v>
      </c>
      <c r="X19" s="2">
        <v>0.95641902169470505</v>
      </c>
      <c r="Y19" s="2">
        <v>6.1166999999999989</v>
      </c>
      <c r="Z19" s="2">
        <v>0.92164698520953192</v>
      </c>
      <c r="AA19" s="3">
        <v>12.169999999999998</v>
      </c>
      <c r="AB19" s="1">
        <v>0.83343834633580849</v>
      </c>
      <c r="AC19" s="2">
        <v>6.3834</v>
      </c>
      <c r="AD19" s="2">
        <v>1.0015358989879883</v>
      </c>
      <c r="AE19" s="2">
        <v>5.2865000000000002</v>
      </c>
      <c r="AF19" s="2">
        <v>0.90958704616149233</v>
      </c>
      <c r="AG19" s="3">
        <v>11.6699</v>
      </c>
    </row>
    <row r="20" spans="1:33" x14ac:dyDescent="0.2">
      <c r="A20" t="s">
        <v>96</v>
      </c>
      <c r="B20" s="30">
        <v>61.102777777777774</v>
      </c>
      <c r="C20">
        <v>0</v>
      </c>
      <c r="D20" s="1">
        <v>0.79183835716821083</v>
      </c>
      <c r="E20" s="2">
        <v>8.7336999999999971</v>
      </c>
      <c r="F20" s="2">
        <v>0.9731291815405444</v>
      </c>
      <c r="G20" s="2">
        <v>12.409899999999999</v>
      </c>
      <c r="H20" s="2">
        <v>0.89824412540910759</v>
      </c>
      <c r="I20" s="3">
        <v>21.143599999999996</v>
      </c>
      <c r="J20" s="1">
        <v>0.73679309843278418</v>
      </c>
      <c r="K20" s="2">
        <v>8.2502999999999993</v>
      </c>
      <c r="L20" s="2">
        <v>0.69148435640618799</v>
      </c>
      <c r="M20" s="2">
        <v>6.0503999999999998</v>
      </c>
      <c r="N20" s="2">
        <v>0.71762368625312045</v>
      </c>
      <c r="O20" s="3">
        <v>14.300699999999999</v>
      </c>
      <c r="P20" s="2">
        <v>0.55507655343161688</v>
      </c>
      <c r="Q20" s="2">
        <v>6.2200999999999995</v>
      </c>
      <c r="R20" s="2">
        <v>0.57627158615978136</v>
      </c>
      <c r="S20" s="2">
        <v>4.9767999999999999</v>
      </c>
      <c r="T20" s="2">
        <v>0.56449732515249751</v>
      </c>
      <c r="U20" s="3">
        <v>11.196899999999999</v>
      </c>
      <c r="V20" s="1">
        <v>0.52420323995531082</v>
      </c>
      <c r="W20" s="2">
        <v>2.4167000000000005</v>
      </c>
      <c r="X20" s="2">
        <v>0.49597681395571752</v>
      </c>
      <c r="Y20" s="2">
        <v>3.1299000000000001</v>
      </c>
      <c r="Z20" s="2">
        <v>0.50827530378970898</v>
      </c>
      <c r="AA20" s="3">
        <v>5.5466000000000006</v>
      </c>
      <c r="AB20" s="1">
        <v>0.52634699353930781</v>
      </c>
      <c r="AC20" s="2">
        <v>3.1266000000000003</v>
      </c>
      <c r="AD20" s="2">
        <v>0.66612217172423438</v>
      </c>
      <c r="AE20" s="2">
        <v>1.4301999999999999</v>
      </c>
      <c r="AF20" s="2">
        <v>0.57021691537921348</v>
      </c>
      <c r="AG20" s="3">
        <v>4.5568</v>
      </c>
    </row>
    <row r="21" spans="1:33" x14ac:dyDescent="0.2">
      <c r="A21" t="s">
        <v>97</v>
      </c>
      <c r="B21" s="30">
        <v>62.37222222222222</v>
      </c>
      <c r="C21">
        <v>1</v>
      </c>
      <c r="D21" s="1">
        <v>0.81291225357286578</v>
      </c>
      <c r="E21" s="2">
        <v>22.866799999999994</v>
      </c>
      <c r="F21" s="2">
        <v>0.77322517986191741</v>
      </c>
      <c r="G21" s="2">
        <v>24.796800000000001</v>
      </c>
      <c r="H21" s="2">
        <v>0.79226520992958982</v>
      </c>
      <c r="I21" s="3">
        <v>47.663599999999995</v>
      </c>
      <c r="J21" s="1">
        <v>0.69497192709527411</v>
      </c>
      <c r="K21" s="2">
        <v>12.213200000000001</v>
      </c>
      <c r="L21" s="2">
        <v>0.70261594946818184</v>
      </c>
      <c r="M21" s="2">
        <v>13.7735</v>
      </c>
      <c r="N21" s="2">
        <v>0.69902342044199561</v>
      </c>
      <c r="O21" s="3">
        <v>25.986699999999999</v>
      </c>
      <c r="P21" s="2">
        <v>0.4923044127451085</v>
      </c>
      <c r="Q21" s="2">
        <v>9.4498999999999995</v>
      </c>
      <c r="R21" s="2">
        <v>0.6501641210833774</v>
      </c>
      <c r="S21" s="2">
        <v>8.4735000000000014</v>
      </c>
      <c r="T21" s="2">
        <v>0.56693446276934067</v>
      </c>
      <c r="U21" s="3">
        <v>17.923400000000001</v>
      </c>
      <c r="V21" s="1">
        <v>0.45700879314803822</v>
      </c>
      <c r="W21" s="2">
        <v>6.5733000000000006</v>
      </c>
      <c r="X21" s="2">
        <v>0.45165791173102543</v>
      </c>
      <c r="Y21" s="2">
        <v>5.3269000000000011</v>
      </c>
      <c r="Z21" s="2">
        <v>0.45461357204080599</v>
      </c>
      <c r="AA21" s="3">
        <v>11.900200000000002</v>
      </c>
      <c r="AB21" s="1">
        <v>0.44786078805870999</v>
      </c>
      <c r="AC21" s="2">
        <v>4.8168999999999995</v>
      </c>
      <c r="AD21" s="2">
        <v>0.49198739347691373</v>
      </c>
      <c r="AE21" s="2">
        <v>5.1631999999999989</v>
      </c>
      <c r="AF21" s="2">
        <v>0.47068966643620819</v>
      </c>
      <c r="AG21" s="3">
        <v>9.9800999999999984</v>
      </c>
    </row>
    <row r="22" spans="1:33" x14ac:dyDescent="0.2">
      <c r="A22" t="s">
        <v>98</v>
      </c>
      <c r="B22" s="30">
        <v>66.62222222222222</v>
      </c>
      <c r="C22">
        <v>0</v>
      </c>
      <c r="D22" s="1">
        <v>0.96415084993775213</v>
      </c>
      <c r="E22" s="34">
        <v>33.896599999999999</v>
      </c>
      <c r="F22" s="34">
        <v>0.77068412665017128</v>
      </c>
      <c r="G22" s="2">
        <v>33.74649999999999</v>
      </c>
      <c r="H22" s="2">
        <v>0.86763213956782026</v>
      </c>
      <c r="I22" s="3">
        <v>67.64309999999999</v>
      </c>
      <c r="J22" s="1">
        <v>0.87704713416780378</v>
      </c>
      <c r="K22" s="2">
        <v>18.183199999999996</v>
      </c>
      <c r="L22" s="2">
        <v>0.84330916431049052</v>
      </c>
      <c r="M22" s="2">
        <v>17.153499999999998</v>
      </c>
      <c r="N22" s="2">
        <v>0.8606697059997116</v>
      </c>
      <c r="O22" s="3">
        <v>35.336699999999993</v>
      </c>
      <c r="P22" s="2">
        <v>0.77294859216893963</v>
      </c>
      <c r="Q22" s="2">
        <v>9.5465999999999998</v>
      </c>
      <c r="R22" s="2">
        <v>0.71512548581740243</v>
      </c>
      <c r="S22" s="2">
        <v>8.866500000000002</v>
      </c>
      <c r="T22" s="2">
        <v>0.74510490628954384</v>
      </c>
      <c r="U22" s="3">
        <v>18.4131</v>
      </c>
      <c r="V22" s="1">
        <v>0.71445141747572827</v>
      </c>
      <c r="W22" s="2">
        <v>6.18</v>
      </c>
      <c r="X22" s="2">
        <v>0.79815145687345423</v>
      </c>
      <c r="Y22" s="2">
        <v>7.7632000000000012</v>
      </c>
      <c r="Z22" s="2">
        <v>0.76105335575764532</v>
      </c>
      <c r="AA22" s="3">
        <v>13.943200000000001</v>
      </c>
      <c r="AB22" s="1">
        <v>0.76123016257745835</v>
      </c>
      <c r="AC22" s="2">
        <v>4.3733000000000013</v>
      </c>
      <c r="AD22" s="2">
        <v>0.87482667161072714</v>
      </c>
      <c r="AE22" s="2">
        <v>4.1801000000000004</v>
      </c>
      <c r="AF22" s="2">
        <v>0.81674548600556485</v>
      </c>
      <c r="AG22" s="3">
        <v>8.5534000000000017</v>
      </c>
    </row>
    <row r="23" spans="1:33" x14ac:dyDescent="0.2">
      <c r="A23" t="s">
        <v>99</v>
      </c>
      <c r="B23" s="30">
        <v>64.811111111111117</v>
      </c>
      <c r="C23">
        <v>0</v>
      </c>
      <c r="D23" s="2">
        <v>0.80996079668632492</v>
      </c>
      <c r="E23" s="2">
        <v>52.123399999999997</v>
      </c>
      <c r="F23" s="2">
        <v>0.99161590851066073</v>
      </c>
      <c r="G23" s="3">
        <v>47.393500000000003</v>
      </c>
      <c r="H23" s="2">
        <v>0.89647144505104159</v>
      </c>
      <c r="I23" s="3">
        <v>99.516899999999993</v>
      </c>
      <c r="J23" s="1">
        <v>0.89203728159123996</v>
      </c>
      <c r="K23" s="2">
        <v>16.419899999999998</v>
      </c>
      <c r="L23" s="2">
        <v>1.0514606741573036</v>
      </c>
      <c r="M23" s="2">
        <v>16.883300000000002</v>
      </c>
      <c r="N23" s="2">
        <v>0.97285813255182696</v>
      </c>
      <c r="O23" s="3">
        <v>33.303200000000004</v>
      </c>
      <c r="P23" s="2">
        <v>0.87823784344666</v>
      </c>
      <c r="Q23" s="2">
        <v>10.4565</v>
      </c>
      <c r="R23" s="2">
        <v>1.0488655566759868</v>
      </c>
      <c r="S23" s="2">
        <v>8.7268000000000008</v>
      </c>
      <c r="T23" s="2">
        <v>0.95585920826969295</v>
      </c>
      <c r="U23" s="3">
        <v>19.183300000000003</v>
      </c>
      <c r="V23" s="1">
        <v>0.7908689062238814</v>
      </c>
      <c r="W23" s="2">
        <v>8.9735000000000014</v>
      </c>
      <c r="X23" s="2">
        <v>0.92923906296296277</v>
      </c>
      <c r="Y23" s="2">
        <v>8.1000000000000014</v>
      </c>
      <c r="Z23" s="2">
        <v>0.85651439599379142</v>
      </c>
      <c r="AA23" s="3">
        <v>17.073500000000003</v>
      </c>
      <c r="AB23" s="1">
        <v>0.77940394463820584</v>
      </c>
      <c r="AC23" s="2">
        <v>4.5302000000000007</v>
      </c>
      <c r="AD23" s="2">
        <v>0.81751190832087683</v>
      </c>
      <c r="AE23" s="2">
        <v>3.8133000000000004</v>
      </c>
      <c r="AF23" s="2">
        <v>0.79682074788757717</v>
      </c>
      <c r="AG23" s="3">
        <v>8.3435000000000006</v>
      </c>
    </row>
    <row r="34" spans="1:33" x14ac:dyDescent="0.2">
      <c r="A34" t="s">
        <v>75</v>
      </c>
      <c r="B34" s="32">
        <f>MAX(B3:B33)</f>
        <v>67.13055555555556</v>
      </c>
      <c r="D34" s="11">
        <f>MAX(D3:D33)</f>
        <v>1.4628746594951796</v>
      </c>
      <c r="E34" s="11">
        <f>MAX(E3:E33)</f>
        <v>61.860099999999996</v>
      </c>
      <c r="F34" s="11">
        <f t="shared" ref="F34:I34" si="0">MAX(F3:F33)</f>
        <v>1.7314952373033883</v>
      </c>
      <c r="G34" s="11">
        <f t="shared" si="0"/>
        <v>61.823400000000007</v>
      </c>
      <c r="H34" s="11">
        <f t="shared" si="0"/>
        <v>1.5944178727277081</v>
      </c>
      <c r="I34" s="11">
        <f t="shared" si="0"/>
        <v>123.68350000000001</v>
      </c>
      <c r="J34" s="11">
        <f t="shared" ref="J34" si="1">MAX(J3:J33)</f>
        <v>1.317915364947329</v>
      </c>
      <c r="K34" s="11">
        <f t="shared" ref="K34" si="2">MAX(K3:K33)</f>
        <v>23.020099999999996</v>
      </c>
      <c r="L34" s="11">
        <f t="shared" ref="L34" si="3">MAX(L3:L33)</f>
        <v>1.0805424743820895</v>
      </c>
      <c r="M34" s="11">
        <f t="shared" ref="M34" si="4">MAX(M3:M33)</f>
        <v>26.290199999999995</v>
      </c>
      <c r="N34" s="11">
        <f t="shared" ref="N34" si="5">MAX(N3:N33)</f>
        <v>1.0269118989266679</v>
      </c>
      <c r="O34" s="11">
        <f t="shared" ref="O34" si="6">MAX(O3:O33)</f>
        <v>46.276899999999998</v>
      </c>
      <c r="P34" s="11">
        <f t="shared" ref="P34" si="7">MAX(P3:P33)</f>
        <v>0.95780578554462137</v>
      </c>
      <c r="Q34" s="11">
        <f t="shared" ref="Q34" si="8">MAX(Q3:Q33)</f>
        <v>13.929999999999998</v>
      </c>
      <c r="R34" s="11">
        <f t="shared" ref="R34" si="9">MAX(R3:R33)</f>
        <v>1.0488655566759868</v>
      </c>
      <c r="S34" s="11">
        <f t="shared" ref="S34" si="10">MAX(S3:S33)</f>
        <v>13.996800000000002</v>
      </c>
      <c r="T34" s="11">
        <f t="shared" ref="T34" si="11">MAX(T3:T33)</f>
        <v>0.96919708022401418</v>
      </c>
      <c r="U34" s="11">
        <f t="shared" ref="U34" si="12">MAX(U3:U33)</f>
        <v>27.9268</v>
      </c>
      <c r="V34" s="11">
        <f t="shared" ref="V34" si="13">MAX(V3:V33)</f>
        <v>0.92590281134315844</v>
      </c>
      <c r="W34" s="11">
        <f t="shared" ref="W34" si="14">MAX(W3:W33)</f>
        <v>8.9735000000000014</v>
      </c>
      <c r="X34" s="11">
        <f t="shared" ref="X34" si="15">MAX(X3:X33)</f>
        <v>1.2331522892759361</v>
      </c>
      <c r="Y34" s="11">
        <f t="shared" ref="Y34" si="16">MAX(Y3:Y33)</f>
        <v>8.1000000000000014</v>
      </c>
      <c r="Z34" s="11">
        <f t="shared" ref="Z34" si="17">MAX(Z3:Z33)</f>
        <v>0.97349927736432951</v>
      </c>
      <c r="AA34" s="11">
        <f t="shared" ref="AA34" si="18">MAX(AA3:AA33)</f>
        <v>17.073500000000003</v>
      </c>
      <c r="AB34" s="11">
        <f t="shared" ref="AB34" si="19">MAX(AB3:AB33)</f>
        <v>1.0403020455772345</v>
      </c>
      <c r="AC34" s="11">
        <f t="shared" ref="AC34" si="20">MAX(AC3:AC33)</f>
        <v>7.8167000000000009</v>
      </c>
      <c r="AD34" s="11">
        <f t="shared" ref="AD34" si="21">MAX(AD3:AD33)</f>
        <v>1.0015358989879883</v>
      </c>
      <c r="AE34" s="11">
        <f t="shared" ref="AE34" si="22">MAX(AE3:AE33)</f>
        <v>7.2765999999999984</v>
      </c>
      <c r="AF34" s="11">
        <f t="shared" ref="AF34" si="23">MAX(AF3:AF33)</f>
        <v>0.97260322916140773</v>
      </c>
      <c r="AG34" s="11">
        <f t="shared" ref="AG34" si="24">MAX(AG3:AG33)</f>
        <v>15.093299999999999</v>
      </c>
    </row>
    <row r="35" spans="1:33" x14ac:dyDescent="0.2">
      <c r="A35" t="s">
        <v>76</v>
      </c>
      <c r="B35" s="32">
        <f>MIN(B3:B33)</f>
        <v>42.719444444444441</v>
      </c>
      <c r="D35" s="11">
        <f>MIN(D3:D33)</f>
        <v>0.59279332603015045</v>
      </c>
      <c r="E35" s="11">
        <f>MIN(E3:E33)</f>
        <v>8.7336999999999971</v>
      </c>
      <c r="F35" s="11">
        <f t="shared" ref="F35:I35" si="25">MIN(F3:F33)</f>
        <v>0.77068412665017128</v>
      </c>
      <c r="G35" s="11">
        <f t="shared" si="25"/>
        <v>3.7468000000000008</v>
      </c>
      <c r="H35" s="11">
        <f t="shared" si="25"/>
        <v>0.79226520992958982</v>
      </c>
      <c r="I35" s="11">
        <f t="shared" si="25"/>
        <v>13.7735</v>
      </c>
      <c r="J35" s="11">
        <f t="shared" ref="J35:AG35" si="26">MIN(J3:J33)</f>
        <v>0.69407316084639081</v>
      </c>
      <c r="K35" s="11">
        <f t="shared" si="26"/>
        <v>5.8666000000000009</v>
      </c>
      <c r="L35" s="11">
        <f t="shared" si="26"/>
        <v>0.54698256184500149</v>
      </c>
      <c r="M35" s="11">
        <f t="shared" si="26"/>
        <v>4.9232999999999993</v>
      </c>
      <c r="N35" s="11">
        <f t="shared" si="26"/>
        <v>0.66238704370196222</v>
      </c>
      <c r="O35" s="11">
        <f t="shared" si="26"/>
        <v>11.8367</v>
      </c>
      <c r="P35" s="11">
        <f t="shared" si="26"/>
        <v>0.4923044127451085</v>
      </c>
      <c r="Q35" s="11">
        <f t="shared" si="26"/>
        <v>6.2200999999999995</v>
      </c>
      <c r="R35" s="11">
        <f t="shared" si="26"/>
        <v>0.48201933417707588</v>
      </c>
      <c r="S35" s="11">
        <f t="shared" si="26"/>
        <v>4.2799999999999994</v>
      </c>
      <c r="T35" s="11">
        <f t="shared" si="26"/>
        <v>0.53170168400533713</v>
      </c>
      <c r="U35" s="11">
        <f t="shared" si="26"/>
        <v>10.59</v>
      </c>
      <c r="V35" s="11">
        <f t="shared" si="26"/>
        <v>0.45700879314803822</v>
      </c>
      <c r="W35" s="11">
        <f t="shared" si="26"/>
        <v>2.4167000000000005</v>
      </c>
      <c r="X35" s="11">
        <f t="shared" si="26"/>
        <v>0.45165791173102543</v>
      </c>
      <c r="Y35" s="11">
        <f t="shared" si="26"/>
        <v>1.5534000000000001</v>
      </c>
      <c r="Z35" s="11">
        <f t="shared" si="26"/>
        <v>0.45461357204080599</v>
      </c>
      <c r="AA35" s="11">
        <f t="shared" si="26"/>
        <v>4.2033000000000005</v>
      </c>
      <c r="AB35" s="11">
        <f t="shared" si="26"/>
        <v>0.44786078805870999</v>
      </c>
      <c r="AC35" s="11">
        <f t="shared" si="26"/>
        <v>1.94</v>
      </c>
      <c r="AD35" s="11">
        <f t="shared" si="26"/>
        <v>0.39229543707064973</v>
      </c>
      <c r="AE35" s="11">
        <f t="shared" si="26"/>
        <v>1.4301999999999999</v>
      </c>
      <c r="AF35" s="11">
        <f t="shared" si="26"/>
        <v>0.47068966643620819</v>
      </c>
      <c r="AG35" s="11">
        <f t="shared" si="26"/>
        <v>4.0568000000000008</v>
      </c>
    </row>
    <row r="36" spans="1:33" s="12" customFormat="1" x14ac:dyDescent="0.2">
      <c r="A36" s="12" t="s">
        <v>77</v>
      </c>
      <c r="B36" s="33">
        <f>AVERAGE(B3:B33)</f>
        <v>61.202777777777797</v>
      </c>
      <c r="D36" s="13">
        <f>AVERAGE(D3:D33)</f>
        <v>0.92543780546579579</v>
      </c>
      <c r="E36" s="13">
        <f>AVERAGE(E3:E33)</f>
        <v>31.537552380952381</v>
      </c>
      <c r="F36" s="13">
        <f t="shared" ref="F36:I36" si="27">AVERAGE(F3:F33)</f>
        <v>0.96592515632482023</v>
      </c>
      <c r="G36" s="13">
        <f t="shared" si="27"/>
        <v>30.504261904761901</v>
      </c>
      <c r="H36" s="13">
        <f t="shared" si="27"/>
        <v>0.94610717531765243</v>
      </c>
      <c r="I36" s="13">
        <f t="shared" si="27"/>
        <v>62.041814285714302</v>
      </c>
      <c r="J36" s="13">
        <f t="shared" ref="J36:AG36" si="28">AVERAGE(J3:J33)</f>
        <v>0.89107199273348181</v>
      </c>
      <c r="K36" s="13">
        <f t="shared" si="28"/>
        <v>14.499257142857138</v>
      </c>
      <c r="L36" s="13">
        <f t="shared" si="28"/>
        <v>0.84623534860023342</v>
      </c>
      <c r="M36" s="13">
        <f t="shared" si="28"/>
        <v>13.656557142857148</v>
      </c>
      <c r="N36" s="13">
        <f t="shared" si="28"/>
        <v>0.86810370286274174</v>
      </c>
      <c r="O36" s="13">
        <f t="shared" si="28"/>
        <v>28.155814285714282</v>
      </c>
      <c r="P36" s="13">
        <f t="shared" si="28"/>
        <v>0.78164929791561566</v>
      </c>
      <c r="Q36" s="13">
        <f t="shared" si="28"/>
        <v>9.1523761904761933</v>
      </c>
      <c r="R36" s="13">
        <f>AVERAGE(R3:R33)</f>
        <v>0.76688544392160607</v>
      </c>
      <c r="S36" s="13">
        <f>AVERAGE(S3:S33)</f>
        <v>8.8142999999999994</v>
      </c>
      <c r="T36" s="13">
        <f t="shared" si="28"/>
        <v>0.77279230634399654</v>
      </c>
      <c r="U36" s="13">
        <f t="shared" si="28"/>
        <v>17.966676190476193</v>
      </c>
      <c r="V36" s="13">
        <f t="shared" si="28"/>
        <v>0.7451796515634419</v>
      </c>
      <c r="W36" s="13">
        <f t="shared" si="28"/>
        <v>5.2410050000000012</v>
      </c>
      <c r="X36" s="13">
        <f t="shared" si="28"/>
        <v>0.81351587324944874</v>
      </c>
      <c r="Y36" s="13">
        <f t="shared" si="28"/>
        <v>5.0230549999999994</v>
      </c>
      <c r="Z36" s="13">
        <f t="shared" si="28"/>
        <v>0.77069051783308895</v>
      </c>
      <c r="AA36" s="13">
        <f t="shared" si="28"/>
        <v>10.264059999999999</v>
      </c>
      <c r="AB36" s="13">
        <f t="shared" si="28"/>
        <v>0.7390462268956155</v>
      </c>
      <c r="AC36" s="13">
        <f t="shared" si="28"/>
        <v>4.6238285714285716</v>
      </c>
      <c r="AD36" s="13">
        <f t="shared" si="28"/>
        <v>0.74243565690718205</v>
      </c>
      <c r="AE36" s="13">
        <f t="shared" si="28"/>
        <v>4.3106190476190482</v>
      </c>
      <c r="AF36" s="13">
        <f t="shared" si="28"/>
        <v>0.74117636963995437</v>
      </c>
      <c r="AG36" s="13">
        <f t="shared" si="28"/>
        <v>8.934447619047619</v>
      </c>
    </row>
    <row r="37" spans="1:33" x14ac:dyDescent="0.2">
      <c r="A37" t="s">
        <v>78</v>
      </c>
      <c r="B37" s="32">
        <f>STDEV(B3:B33)</f>
        <v>5.1827575004665212</v>
      </c>
      <c r="D37" s="11">
        <f>STDEV(D3:D33)</f>
        <v>0.15684922582456576</v>
      </c>
      <c r="E37" s="11">
        <f>STDEV(E3:E33)</f>
        <v>14.305906615192868</v>
      </c>
      <c r="F37" s="11">
        <f t="shared" ref="F37:I37" si="29">STDEV(F3:F33)</f>
        <v>0.21364836950492111</v>
      </c>
      <c r="G37" s="11">
        <f t="shared" si="29"/>
        <v>14.859451173057373</v>
      </c>
      <c r="H37" s="11">
        <f t="shared" si="29"/>
        <v>0.16432077308844173</v>
      </c>
      <c r="I37" s="11">
        <f t="shared" si="29"/>
        <v>28.676070731749213</v>
      </c>
      <c r="J37" s="11">
        <f t="shared" ref="J37:AG37" si="30">STDEV(J3:J33)</f>
        <v>0.13717483515386594</v>
      </c>
      <c r="K37" s="11">
        <f t="shared" si="30"/>
        <v>5.0273375853996107</v>
      </c>
      <c r="L37" s="11">
        <f t="shared" si="30"/>
        <v>0.13349206223171217</v>
      </c>
      <c r="M37" s="11">
        <f t="shared" si="30"/>
        <v>5.6102523009728635</v>
      </c>
      <c r="N37" s="11">
        <f t="shared" si="30"/>
        <v>0.10464907518038406</v>
      </c>
      <c r="O37" s="11">
        <f t="shared" si="30"/>
        <v>10.050392799701196</v>
      </c>
      <c r="P37" s="11">
        <f t="shared" si="30"/>
        <v>0.12641613484245443</v>
      </c>
      <c r="Q37" s="11">
        <f t="shared" si="30"/>
        <v>2.0039539809847646</v>
      </c>
      <c r="R37" s="11">
        <f t="shared" si="30"/>
        <v>0.14736223386504876</v>
      </c>
      <c r="S37" s="11">
        <f t="shared" si="30"/>
        <v>2.3352033815066333</v>
      </c>
      <c r="T37" s="11">
        <f t="shared" si="30"/>
        <v>0.12180393643417053</v>
      </c>
      <c r="U37" s="11">
        <f t="shared" si="30"/>
        <v>4.1804638375310317</v>
      </c>
      <c r="V37" s="11">
        <f t="shared" si="30"/>
        <v>0.12604233481016144</v>
      </c>
      <c r="W37" s="11">
        <f t="shared" si="30"/>
        <v>1.7955370281471097</v>
      </c>
      <c r="X37" s="11">
        <f t="shared" si="30"/>
        <v>0.19098200678283783</v>
      </c>
      <c r="Y37" s="11">
        <f t="shared" si="30"/>
        <v>1.9217678627749881</v>
      </c>
      <c r="Z37" s="11">
        <f t="shared" si="30"/>
        <v>0.14318549587079357</v>
      </c>
      <c r="AA37" s="11">
        <f t="shared" si="30"/>
        <v>3.5337023129022267</v>
      </c>
      <c r="AB37" s="11">
        <f t="shared" si="30"/>
        <v>0.13262305308966604</v>
      </c>
      <c r="AC37" s="11">
        <f t="shared" si="30"/>
        <v>1.3791879034935222</v>
      </c>
      <c r="AD37" s="11">
        <f t="shared" si="30"/>
        <v>0.14984709850017811</v>
      </c>
      <c r="AE37" s="11">
        <f t="shared" si="30"/>
        <v>1.5242120179355101</v>
      </c>
      <c r="AF37" s="11">
        <f t="shared" si="30"/>
        <v>0.12372683393396137</v>
      </c>
      <c r="AG37" s="11">
        <f t="shared" si="30"/>
        <v>2.8254254829351031</v>
      </c>
    </row>
    <row r="38" spans="1:33" x14ac:dyDescent="0.2">
      <c r="A38" t="s">
        <v>79</v>
      </c>
      <c r="B38" s="32">
        <f>MEDIAN(B3:B33)</f>
        <v>62.380555555555553</v>
      </c>
      <c r="D38" s="11">
        <f>MEDIAN(D3:D33)</f>
        <v>0.91486352624712874</v>
      </c>
      <c r="E38" s="11">
        <f>MEDIAN(E3:E33)</f>
        <v>31.379899999999999</v>
      </c>
      <c r="F38" s="11">
        <f t="shared" ref="F38:I38" si="31">MEDIAN(F3:F33)</f>
        <v>0.932051933722714</v>
      </c>
      <c r="G38" s="11">
        <f t="shared" si="31"/>
        <v>26.3599</v>
      </c>
      <c r="H38" s="11">
        <f t="shared" si="31"/>
        <v>0.89824412540910759</v>
      </c>
      <c r="I38" s="11">
        <f t="shared" si="31"/>
        <v>55.619700000000009</v>
      </c>
      <c r="J38" s="11">
        <f t="shared" ref="J38:AG38" si="32">MEDIAN(J3:J33)</f>
        <v>0.88550249693103356</v>
      </c>
      <c r="K38" s="11">
        <f t="shared" si="32"/>
        <v>13.300400000000003</v>
      </c>
      <c r="L38" s="11">
        <f t="shared" si="32"/>
        <v>0.85643357423280375</v>
      </c>
      <c r="M38" s="11">
        <f t="shared" si="32"/>
        <v>13.7735</v>
      </c>
      <c r="N38" s="11">
        <f t="shared" si="32"/>
        <v>0.86217049605705653</v>
      </c>
      <c r="O38" s="11">
        <f t="shared" si="32"/>
        <v>28.366599999999998</v>
      </c>
      <c r="P38" s="11">
        <f t="shared" si="32"/>
        <v>0.79642308492542135</v>
      </c>
      <c r="Q38" s="11">
        <f t="shared" si="32"/>
        <v>9.5465999999999998</v>
      </c>
      <c r="R38" s="11">
        <f t="shared" si="32"/>
        <v>0.75289297413612999</v>
      </c>
      <c r="S38" s="11">
        <f t="shared" si="32"/>
        <v>9.0865000000000009</v>
      </c>
      <c r="T38" s="11">
        <f t="shared" si="32"/>
        <v>0.8048258429886106</v>
      </c>
      <c r="U38" s="11">
        <f t="shared" si="32"/>
        <v>18.979800000000001</v>
      </c>
      <c r="V38" s="11">
        <f t="shared" si="32"/>
        <v>0.78262745283824997</v>
      </c>
      <c r="W38" s="11">
        <f t="shared" si="32"/>
        <v>5.2265499999999996</v>
      </c>
      <c r="X38" s="11">
        <f t="shared" si="32"/>
        <v>0.79578010558732393</v>
      </c>
      <c r="Y38" s="11">
        <f t="shared" si="32"/>
        <v>5.1633500000000012</v>
      </c>
      <c r="Z38" s="11">
        <f t="shared" si="32"/>
        <v>0.79202087868661641</v>
      </c>
      <c r="AA38" s="11">
        <f t="shared" si="32"/>
        <v>10.661850000000001</v>
      </c>
      <c r="AB38" s="11">
        <f t="shared" si="32"/>
        <v>0.76123016257745835</v>
      </c>
      <c r="AC38" s="11">
        <f t="shared" si="32"/>
        <v>4.5302000000000007</v>
      </c>
      <c r="AD38" s="11">
        <f t="shared" si="32"/>
        <v>0.7640278028199986</v>
      </c>
      <c r="AE38" s="11">
        <f t="shared" si="32"/>
        <v>4.7166999999999986</v>
      </c>
      <c r="AF38" s="11">
        <f t="shared" si="32"/>
        <v>0.75046983145134505</v>
      </c>
      <c r="AG38" s="11">
        <f t="shared" si="32"/>
        <v>8.6833000000000009</v>
      </c>
    </row>
  </sheetData>
  <mergeCells count="6">
    <mergeCell ref="AB1:AG1"/>
    <mergeCell ref="V8:AA8"/>
    <mergeCell ref="D1:I1"/>
    <mergeCell ref="J1:O1"/>
    <mergeCell ref="P1:U1"/>
    <mergeCell ref="V1:AA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normal</vt:lpstr>
      <vt:lpstr>PD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</dc:creator>
  <cp:lastModifiedBy>ZAW</cp:lastModifiedBy>
  <dcterms:created xsi:type="dcterms:W3CDTF">2021-10-06T08:49:46Z</dcterms:created>
  <dcterms:modified xsi:type="dcterms:W3CDTF">2022-11-22T10:06:22Z</dcterms:modified>
</cp:coreProperties>
</file>