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ames\Dropbox (cesar)\cesar Team Folder\_Customer Project Files\0903 UoM\Completed Projects\0903CR7_Mites resistance\2. Milestones\M7 - RLEM_fitness\R\data\"/>
    </mc:Choice>
  </mc:AlternateContent>
  <xr:revisionPtr revIDLastSave="0" documentId="13_ncr:1_{D97B2445-EF11-4E17-A787-5D679F37243C}" xr6:coauthVersionLast="46" xr6:coauthVersionMax="46" xr10:uidLastSave="{00000000-0000-0000-0000-000000000000}"/>
  <bookViews>
    <workbookView xWindow="-108" yWindow="-108" windowWidth="23256" windowHeight="12576" xr2:uid="{00000000-000D-0000-FFFF-FFFF00000000}"/>
  </bookViews>
  <sheets>
    <sheet name="treatment_code" sheetId="3" r:id="rId1"/>
    <sheet name="data" sheetId="4" r:id="rId2"/>
    <sheet name="Figures" sheetId="5"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9" i="5" l="1"/>
  <c r="I40" i="5"/>
  <c r="I42" i="5"/>
  <c r="I43" i="5"/>
  <c r="I44" i="5"/>
  <c r="I46" i="5"/>
  <c r="I47" i="5"/>
  <c r="I48" i="5"/>
  <c r="I50" i="5"/>
  <c r="I51" i="5"/>
  <c r="I52" i="5"/>
  <c r="I38" i="5"/>
  <c r="G39" i="5"/>
  <c r="G40" i="5"/>
  <c r="G42" i="5"/>
  <c r="G43" i="5"/>
  <c r="G44" i="5"/>
  <c r="G46" i="5"/>
  <c r="G47" i="5"/>
  <c r="G48" i="5"/>
  <c r="G50" i="5"/>
  <c r="G51" i="5"/>
  <c r="G52" i="5"/>
  <c r="G38" i="5"/>
  <c r="E39" i="5"/>
  <c r="E40" i="5"/>
  <c r="E42" i="5"/>
  <c r="E43" i="5"/>
  <c r="E44" i="5"/>
  <c r="E46" i="5"/>
  <c r="E47" i="5"/>
  <c r="E48" i="5"/>
  <c r="E50" i="5"/>
  <c r="E51" i="5"/>
  <c r="E52" i="5"/>
  <c r="E38" i="5"/>
  <c r="M10" i="4"/>
  <c r="M2" i="4"/>
  <c r="M14" i="4"/>
  <c r="M18" i="4"/>
  <c r="M8" i="4"/>
  <c r="M19" i="4"/>
  <c r="M3" i="4"/>
  <c r="M15" i="4"/>
  <c r="M4" i="4"/>
  <c r="M5" i="4"/>
  <c r="M20" i="4"/>
  <c r="M11" i="4"/>
  <c r="M9" i="4"/>
  <c r="M6" i="4"/>
  <c r="M13" i="4"/>
  <c r="M21" i="4"/>
  <c r="M16" i="4"/>
  <c r="M17" i="4"/>
  <c r="M12" i="4"/>
  <c r="M22" i="4"/>
  <c r="M29" i="4"/>
  <c r="M35" i="4"/>
  <c r="M32" i="4"/>
  <c r="M23" i="4"/>
  <c r="M42" i="4"/>
  <c r="M24" i="4"/>
  <c r="M36" i="4"/>
  <c r="M40" i="4"/>
  <c r="M30" i="4"/>
  <c r="M25" i="4"/>
  <c r="M43" i="4"/>
  <c r="M33" i="4"/>
  <c r="M34" i="4"/>
  <c r="M26" i="4"/>
  <c r="M37" i="4"/>
  <c r="M38" i="4"/>
  <c r="M41" i="4"/>
  <c r="M27" i="4"/>
  <c r="M28" i="4"/>
  <c r="M31" i="4"/>
  <c r="M39" i="4"/>
  <c r="M48" i="4"/>
  <c r="M50" i="4"/>
  <c r="M44" i="4"/>
  <c r="M52" i="4"/>
  <c r="M54" i="4"/>
  <c r="M49" i="4"/>
  <c r="M55" i="4"/>
  <c r="M45" i="4"/>
  <c r="M53" i="4"/>
  <c r="M46" i="4"/>
  <c r="M47" i="4"/>
  <c r="M56" i="4"/>
  <c r="M51" i="4"/>
  <c r="M63" i="4"/>
  <c r="M57" i="4"/>
  <c r="M70" i="4"/>
  <c r="M76" i="4"/>
  <c r="M73" i="4"/>
  <c r="M74" i="4"/>
  <c r="M66" i="4"/>
  <c r="M58" i="4"/>
  <c r="M64" i="4"/>
  <c r="M71" i="4"/>
  <c r="M67" i="4"/>
  <c r="M59" i="4"/>
  <c r="M77" i="4"/>
  <c r="M60" i="4"/>
  <c r="M72" i="4"/>
  <c r="M75" i="4"/>
  <c r="M65" i="4"/>
  <c r="M61" i="4"/>
  <c r="M78" i="4"/>
  <c r="M68" i="4"/>
  <c r="M69" i="4"/>
  <c r="M62" i="4"/>
  <c r="M82" i="4"/>
  <c r="M83" i="4"/>
  <c r="M85" i="4"/>
  <c r="M79" i="4"/>
  <c r="M80" i="4"/>
  <c r="M81" i="4"/>
  <c r="M84" i="4"/>
  <c r="M90" i="4"/>
  <c r="M93" i="4"/>
  <c r="M86" i="4"/>
  <c r="M95" i="4"/>
  <c r="M97" i="4"/>
  <c r="M91" i="4"/>
  <c r="M98" i="4"/>
  <c r="M87" i="4"/>
  <c r="M96" i="4"/>
  <c r="M88" i="4"/>
  <c r="M89" i="4"/>
  <c r="M99" i="4"/>
  <c r="M94" i="4"/>
  <c r="M92" i="4"/>
  <c r="M100" i="4"/>
  <c r="M107" i="4"/>
  <c r="M112" i="4"/>
  <c r="M110" i="4"/>
  <c r="M111" i="4"/>
  <c r="M105" i="4"/>
  <c r="M101" i="4"/>
  <c r="M104" i="4"/>
  <c r="M108" i="4"/>
  <c r="M106" i="4"/>
  <c r="M102" i="4"/>
  <c r="M113" i="4"/>
  <c r="M103" i="4"/>
  <c r="M109" i="4"/>
  <c r="M125" i="4"/>
  <c r="M118" i="4"/>
  <c r="M114" i="4"/>
  <c r="M127" i="4"/>
  <c r="M120" i="4"/>
  <c r="M121" i="4"/>
  <c r="M115" i="4"/>
  <c r="M122" i="4"/>
  <c r="M123" i="4"/>
  <c r="M126" i="4"/>
  <c r="M116" i="4"/>
  <c r="M117" i="4"/>
  <c r="M119" i="4"/>
  <c r="M124" i="4"/>
  <c r="M132" i="4"/>
  <c r="M134" i="4"/>
  <c r="M128" i="4"/>
  <c r="M136" i="4"/>
  <c r="M138" i="4"/>
  <c r="M133" i="4"/>
  <c r="M139" i="4"/>
  <c r="M129" i="4"/>
  <c r="M137" i="4"/>
  <c r="M130" i="4"/>
  <c r="M131" i="4"/>
  <c r="M140" i="4"/>
  <c r="M135" i="4"/>
  <c r="M146" i="4"/>
  <c r="M141" i="4"/>
  <c r="M152" i="4"/>
  <c r="M158" i="4"/>
  <c r="M155" i="4"/>
  <c r="M156" i="4"/>
  <c r="M149" i="4"/>
  <c r="M142" i="4"/>
  <c r="M147" i="4"/>
  <c r="M153" i="4"/>
  <c r="M150" i="4"/>
  <c r="M143" i="4"/>
  <c r="M159" i="4"/>
  <c r="M144" i="4"/>
  <c r="M154" i="4"/>
  <c r="M157" i="4"/>
  <c r="M148" i="4"/>
  <c r="M145" i="4"/>
  <c r="M160" i="4"/>
  <c r="M151" i="4"/>
  <c r="M165" i="4"/>
  <c r="M161" i="4"/>
  <c r="M166" i="4"/>
  <c r="M167" i="4"/>
  <c r="M169" i="4"/>
  <c r="M162" i="4"/>
  <c r="M163" i="4"/>
  <c r="M164" i="4"/>
  <c r="M168" i="4"/>
  <c r="M7" i="4"/>
  <c r="M48" i="5" l="1"/>
  <c r="M47" i="5"/>
  <c r="M46" i="5"/>
  <c r="M44" i="5"/>
  <c r="M43" i="5"/>
  <c r="M42" i="5"/>
  <c r="V48" i="4"/>
  <c r="V44" i="4"/>
  <c r="V49" i="4"/>
  <c r="V45" i="4"/>
  <c r="V46" i="4"/>
  <c r="V47" i="4"/>
  <c r="V63" i="4"/>
  <c r="V57" i="4"/>
  <c r="V70" i="4"/>
  <c r="V58" i="4"/>
  <c r="V64" i="4"/>
  <c r="V71" i="4"/>
  <c r="V59" i="4"/>
  <c r="V60" i="4"/>
  <c r="V72" i="4"/>
  <c r="V65" i="4"/>
  <c r="V61" i="4"/>
  <c r="V62" i="4"/>
  <c r="V82" i="4"/>
  <c r="V83" i="4"/>
  <c r="V79" i="4"/>
  <c r="V80" i="4"/>
  <c r="V81" i="4"/>
  <c r="V84" i="4"/>
  <c r="V90" i="4"/>
  <c r="V86" i="4"/>
  <c r="V91" i="4"/>
  <c r="V87" i="4"/>
  <c r="V88" i="4"/>
  <c r="V89" i="4"/>
  <c r="V92" i="4"/>
  <c r="V100" i="4"/>
  <c r="V107" i="4"/>
  <c r="V101" i="4"/>
  <c r="V104" i="4"/>
  <c r="V108" i="4"/>
  <c r="V102" i="4"/>
  <c r="V103" i="4"/>
  <c r="V109" i="4"/>
  <c r="V118" i="4"/>
  <c r="V114" i="4"/>
  <c r="V115" i="4"/>
  <c r="V122" i="4"/>
  <c r="V123" i="4"/>
  <c r="V116" i="4"/>
  <c r="V117" i="4"/>
  <c r="V119" i="4"/>
  <c r="V124" i="4"/>
  <c r="V7" i="4"/>
  <c r="M52" i="5" l="1"/>
  <c r="M51" i="5"/>
  <c r="M50" i="5"/>
  <c r="M40" i="5"/>
  <c r="M39" i="5"/>
  <c r="M38" i="5"/>
  <c r="V10" i="4"/>
  <c r="M32" i="5"/>
  <c r="M31" i="5"/>
  <c r="M30" i="5"/>
  <c r="M29" i="5"/>
  <c r="M28" i="5"/>
  <c r="M27" i="5"/>
  <c r="M25" i="5"/>
  <c r="M24" i="5"/>
  <c r="M23" i="5"/>
  <c r="M22" i="5"/>
  <c r="M21" i="5"/>
  <c r="M20" i="5"/>
  <c r="M18" i="5"/>
  <c r="M17" i="5"/>
  <c r="M16" i="5"/>
  <c r="M15" i="5"/>
  <c r="M14" i="5"/>
  <c r="M13" i="5"/>
  <c r="M11" i="5"/>
  <c r="M10" i="5"/>
  <c r="M9" i="5"/>
  <c r="M8" i="5"/>
  <c r="M7" i="5"/>
  <c r="M6" i="5"/>
  <c r="I7" i="5"/>
  <c r="I8" i="5"/>
  <c r="I9" i="5"/>
  <c r="I10" i="5"/>
  <c r="I11" i="5"/>
  <c r="I13" i="5"/>
  <c r="I14" i="5"/>
  <c r="I15" i="5"/>
  <c r="I16" i="5"/>
  <c r="I17" i="5"/>
  <c r="I18" i="5"/>
  <c r="I20" i="5"/>
  <c r="I21" i="5"/>
  <c r="I22" i="5"/>
  <c r="I23" i="5"/>
  <c r="I24" i="5"/>
  <c r="I25" i="5"/>
  <c r="I27" i="5"/>
  <c r="I28" i="5"/>
  <c r="I29" i="5"/>
  <c r="I30" i="5"/>
  <c r="I31" i="5"/>
  <c r="I32" i="5"/>
  <c r="I6" i="5"/>
  <c r="V168" i="4"/>
  <c r="V164" i="4"/>
  <c r="V163" i="4"/>
  <c r="V162" i="4"/>
  <c r="V169" i="4"/>
  <c r="V167" i="4"/>
  <c r="V166" i="4"/>
  <c r="V161" i="4"/>
  <c r="V165" i="4"/>
  <c r="V160" i="4"/>
  <c r="V145" i="4"/>
  <c r="V148" i="4"/>
  <c r="V157" i="4"/>
  <c r="V154" i="4"/>
  <c r="V144" i="4"/>
  <c r="V159" i="4"/>
  <c r="V143" i="4"/>
  <c r="V153" i="4"/>
  <c r="V147" i="4"/>
  <c r="V142" i="4"/>
  <c r="V149" i="4"/>
  <c r="V156" i="4"/>
  <c r="V155" i="4"/>
  <c r="V158" i="4"/>
  <c r="V152" i="4"/>
  <c r="V141" i="4"/>
  <c r="V146" i="4"/>
  <c r="V135" i="4"/>
  <c r="V140" i="4"/>
  <c r="V131" i="4"/>
  <c r="V130" i="4"/>
  <c r="V137" i="4"/>
  <c r="V129" i="4"/>
  <c r="V139" i="4"/>
  <c r="V133" i="4"/>
  <c r="V138" i="4"/>
  <c r="V136" i="4"/>
  <c r="V128" i="4"/>
  <c r="V132" i="4"/>
  <c r="V39" i="4"/>
  <c r="V31" i="4"/>
  <c r="V28" i="4"/>
  <c r="V27" i="4"/>
  <c r="V41" i="4"/>
  <c r="V38" i="4"/>
  <c r="V37" i="4"/>
  <c r="V26" i="4"/>
  <c r="V34" i="4"/>
  <c r="V33" i="4"/>
  <c r="V43" i="4"/>
  <c r="V25" i="4"/>
  <c r="V30" i="4"/>
  <c r="V40" i="4"/>
  <c r="V36" i="4"/>
  <c r="V24" i="4"/>
  <c r="V42" i="4"/>
  <c r="V23" i="4"/>
  <c r="V32" i="4"/>
  <c r="V35" i="4"/>
  <c r="V29" i="4"/>
  <c r="V22" i="4"/>
  <c r="V12" i="4"/>
  <c r="V17" i="4"/>
  <c r="V16" i="4"/>
  <c r="V21" i="4"/>
  <c r="V13" i="4"/>
  <c r="V6" i="4"/>
  <c r="V9" i="4"/>
  <c r="V11" i="4"/>
  <c r="V20" i="4"/>
  <c r="V5" i="4"/>
  <c r="V4" i="4"/>
  <c r="V15" i="4"/>
  <c r="V3" i="4"/>
  <c r="V19" i="4"/>
  <c r="V8" i="4"/>
  <c r="V18" i="4"/>
  <c r="V14" i="4"/>
  <c r="V2" i="4"/>
</calcChain>
</file>

<file path=xl/sharedStrings.xml><?xml version="1.0" encoding="utf-8"?>
<sst xmlns="http://schemas.openxmlformats.org/spreadsheetml/2006/main" count="729" uniqueCount="148">
  <si>
    <t>Year</t>
  </si>
  <si>
    <t>date</t>
  </si>
  <si>
    <t>Code</t>
  </si>
  <si>
    <t>Treatment</t>
  </si>
  <si>
    <t>location</t>
  </si>
  <si>
    <t>month</t>
  </si>
  <si>
    <t>plot</t>
  </si>
  <si>
    <t>trtcode</t>
  </si>
  <si>
    <t>No. plots</t>
  </si>
  <si>
    <t>damage</t>
  </si>
  <si>
    <t>abund.q1</t>
  </si>
  <si>
    <t>Post-emergence (June)</t>
  </si>
  <si>
    <t>Spring (Sept)</t>
  </si>
  <si>
    <t>abund.q2</t>
  </si>
  <si>
    <t>Start
kdr
freq.</t>
  </si>
  <si>
    <t>Notes</t>
  </si>
  <si>
    <t>abund.q3</t>
  </si>
  <si>
    <t>abund.q4</t>
  </si>
  <si>
    <t>UTC</t>
  </si>
  <si>
    <t>abund.total</t>
  </si>
  <si>
    <t>kdr_percent.q1</t>
  </si>
  <si>
    <t>nil</t>
  </si>
  <si>
    <t>~50%</t>
  </si>
  <si>
    <t>kdr_insects.tested.q1</t>
  </si>
  <si>
    <t>kdr_percent.q2</t>
  </si>
  <si>
    <t>High SP selection</t>
  </si>
  <si>
    <t>kdr_insects.tested.q2</t>
  </si>
  <si>
    <t>Talstar 250EC (bifenthrin) @ 40ml/ha</t>
  </si>
  <si>
    <t>Fastac (alphacypermethrin @ 50ml/ha)</t>
  </si>
  <si>
    <t>kdr_percent.q3</t>
  </si>
  <si>
    <t>kdr_insects.tested.q3</t>
  </si>
  <si>
    <t>High OP selection</t>
  </si>
  <si>
    <t>kdr_percent.q4</t>
  </si>
  <si>
    <t>Lorsban 500EC (chlorpyrifos) @ 140 ml/ha</t>
  </si>
  <si>
    <t>Dimethoate 400 @ 85 ml/ha</t>
  </si>
  <si>
    <t>kdr_insects.tested.q4</t>
  </si>
  <si>
    <t>Low SP selection</t>
  </si>
  <si>
    <t>kdr_percent.mean</t>
  </si>
  <si>
    <t>Low OP selection</t>
  </si>
  <si>
    <t>new MoA</t>
  </si>
  <si>
    <t>Pegasus @ 600 ml/ha</t>
  </si>
  <si>
    <t>No change.</t>
  </si>
  <si>
    <t>Paraffinic oil
(2 retained for control)</t>
  </si>
  <si>
    <t>2% Collaborate (788 g/L PARAFFINIC Oil - FMC)</t>
  </si>
  <si>
    <t>2% Collaborate
(** only if numbers warrant 2nd application)</t>
  </si>
  <si>
    <t>&gt;95%</t>
  </si>
  <si>
    <t>Changed from High SP treatment used in 2017 as near 100% resistance caused by this and provided poor control of mite pops as expected.
Replace with a paraffinic oil (Collaborate) at 2%.
Expected to provide reasonable level of control, but mite numbers could bounce back quickly.
** Spring application only applied if mite numbers warrant it.</t>
  </si>
  <si>
    <t>Omethoate 290 @ 100 ml/ha</t>
  </si>
  <si>
    <t>Keep High OP treatment as used in 2017, expect change in OPs being used</t>
  </si>
  <si>
    <t>Synergist + OP
(2 retained for control)</t>
  </si>
  <si>
    <t>Dimethoate 400 @ 85 ml/ha + PBO @ 300ml/ha</t>
  </si>
  <si>
    <t>Changed from Low SP treatment used in 2017 as near 100% resistance caused by this and provided poor control of mite pops as expected.
Replace with PBO + OP treatment. PBO is likely to make a difference if resistance is metabolic, and is commercially applied in agricultural settings when tolerance shifts start to occur to some chemicals. Insecticide synergists are defined as “compounds that greatly enhance the toxicity of an insecticide, although
they are usually practically nontoxic on their own”</t>
  </si>
  <si>
    <t>Keep Low OP treatment as used in 2017, expect change in OPs being used</t>
  </si>
  <si>
    <t>Keep the same as treatment used in 2017.</t>
  </si>
  <si>
    <t>New UTC</t>
  </si>
  <si>
    <t>Trt 4 and Trt 2 could only use 4 replicate plots each. This would leave 4 plots remaining that could be left unprayed and act as controls for these two treatments given the % resistance is so much higher than the rest.</t>
  </si>
  <si>
    <t>Omethoate 1/250 field rate</t>
  </si>
  <si>
    <t>Omethoate  290 @ 0.4 ml/ha</t>
  </si>
  <si>
    <t>1 plot 50%, 3 plot 95%</t>
  </si>
  <si>
    <t>Omethoate 1/100 field rate</t>
  </si>
  <si>
    <t>Omethoate 290 @ 1 ml/ha</t>
  </si>
  <si>
    <t>1 plot 50%, 4 plot 95%</t>
  </si>
  <si>
    <t>Omethoate 1/50 field rate</t>
  </si>
  <si>
    <t>Omethoate 290 @ 2 ml/ha</t>
  </si>
  <si>
    <t>2 plots 50%, 3 plots 95%</t>
  </si>
  <si>
    <t>Omethoate 1/4 field rate</t>
  </si>
  <si>
    <t>omethoate 290 @ 25 ml/ha</t>
  </si>
  <si>
    <t>3 plots 50%, 2 plots 95%</t>
  </si>
  <si>
    <t>Omethoate field rate</t>
  </si>
  <si>
    <t>omethoate 290 @ 100 ml/ha</t>
  </si>
  <si>
    <t>all plots 50%</t>
  </si>
  <si>
    <t>Keep the same as 2017 treatment 6</t>
  </si>
  <si>
    <t>Tintinara</t>
  </si>
  <si>
    <t>June</t>
  </si>
  <si>
    <t>A1</t>
  </si>
  <si>
    <t>A2</t>
  </si>
  <si>
    <t>A3</t>
  </si>
  <si>
    <t>B1</t>
  </si>
  <si>
    <t>B2</t>
  </si>
  <si>
    <t>B3</t>
  </si>
  <si>
    <t>C1</t>
  </si>
  <si>
    <t>C2</t>
  </si>
  <si>
    <t>C3</t>
  </si>
  <si>
    <t>D1</t>
  </si>
  <si>
    <t>D2</t>
  </si>
  <si>
    <t>D3</t>
  </si>
  <si>
    <t>E1</t>
  </si>
  <si>
    <t>E2</t>
  </si>
  <si>
    <t>E3</t>
  </si>
  <si>
    <t>F1</t>
  </si>
  <si>
    <t>F2</t>
  </si>
  <si>
    <t>F3</t>
  </si>
  <si>
    <t>G1</t>
  </si>
  <si>
    <t>G2</t>
  </si>
  <si>
    <t>G3</t>
  </si>
  <si>
    <t>H1</t>
  </si>
  <si>
    <t>H2</t>
  </si>
  <si>
    <t>H3</t>
  </si>
  <si>
    <t>I1</t>
  </si>
  <si>
    <t>I2</t>
  </si>
  <si>
    <t>I3</t>
  </si>
  <si>
    <t>J1</t>
  </si>
  <si>
    <t>J2</t>
  </si>
  <si>
    <t>J3</t>
  </si>
  <si>
    <t>K1</t>
  </si>
  <si>
    <t>K2</t>
  </si>
  <si>
    <t>K3</t>
  </si>
  <si>
    <t>L1</t>
  </si>
  <si>
    <t>L2</t>
  </si>
  <si>
    <t>L3</t>
  </si>
  <si>
    <t>M1</t>
  </si>
  <si>
    <t>M2</t>
  </si>
  <si>
    <t>M3</t>
  </si>
  <si>
    <t>N1</t>
  </si>
  <si>
    <t>N2</t>
  </si>
  <si>
    <t>N3</t>
  </si>
  <si>
    <t>August</t>
  </si>
  <si>
    <t>September</t>
  </si>
  <si>
    <t>October</t>
  </si>
  <si>
    <t>(blank)</t>
  </si>
  <si>
    <t>Grand Total</t>
  </si>
  <si>
    <t>Row Labels</t>
  </si>
  <si>
    <t xml:space="preserve">average mite numbers </t>
  </si>
  <si>
    <t xml:space="preserve">SD mite numbers </t>
  </si>
  <si>
    <t>number of plots</t>
  </si>
  <si>
    <t>se</t>
  </si>
  <si>
    <t>trt code</t>
  </si>
  <si>
    <t>trt name</t>
  </si>
  <si>
    <t>Untreated control</t>
  </si>
  <si>
    <t>Bifenthrin x2</t>
  </si>
  <si>
    <t>Bifenthrin x1</t>
  </si>
  <si>
    <t>avergae resistant allele freq</t>
  </si>
  <si>
    <t>SD resistant allele freq</t>
  </si>
  <si>
    <t>StdDev of kdr_percent.mean</t>
  </si>
  <si>
    <t>Date</t>
  </si>
  <si>
    <t>Average of kdr_percent.mean</t>
  </si>
  <si>
    <t>extrapabund per plot</t>
  </si>
  <si>
    <t>abundance per m2</t>
  </si>
  <si>
    <t>average mite numbers per plot</t>
  </si>
  <si>
    <t>mite number per m2</t>
  </si>
  <si>
    <t>SD per m2</t>
  </si>
  <si>
    <t>Average of abundance per m2</t>
  </si>
  <si>
    <t>Sum of kdr_insects.tested.q1</t>
  </si>
  <si>
    <t>Sum of kdr_insects.tested.q2</t>
  </si>
  <si>
    <t>TreatmentOriginal</t>
  </si>
  <si>
    <t>Bifenthin x2</t>
  </si>
  <si>
    <t>Bifenthin x1</t>
  </si>
  <si>
    <t>Untreated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</si>
</sst>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yy"/>
  </numFmts>
  <fonts count="9" x14ac:knownFonts="1">
    <font>
      <sz val="10"/>
      <color rgb="FF000000"/>
      <name val="Arial"/>
    </font>
    <font>
      <sz val="10"/>
      <name val="Arial"/>
      <family val="2"/>
    </font>
    <font>
      <b/>
      <sz val="11"/>
      <color rgb="FF000000"/>
      <name val="Calibri"/>
      <family val="2"/>
    </font>
    <font>
      <b/>
      <sz val="10"/>
      <name val="Arial"/>
      <family val="2"/>
    </font>
    <font>
      <sz val="11"/>
      <color rgb="FF000000"/>
      <name val="Calibri"/>
      <family val="2"/>
    </font>
    <font>
      <b/>
      <sz val="10"/>
      <color rgb="FF000000"/>
      <name val="Arial"/>
      <family val="2"/>
    </font>
    <font>
      <sz val="10"/>
      <color rgb="FF000000"/>
      <name val="Arial"/>
      <family val="2"/>
    </font>
    <font>
      <b/>
      <sz val="10"/>
      <color rgb="FF00000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applyFont="1" applyAlignment="1"/>
    <xf numFmtId="0" fontId="2" fillId="0" borderId="0" xfId="0" applyFont="1" applyAlignment="1">
      <alignment vertical="top"/>
    </xf>
    <xf numFmtId="0" fontId="1" fillId="0" borderId="0" xfId="0" applyFont="1" applyAlignment="1"/>
    <xf numFmtId="0" fontId="2" fillId="0" borderId="0" xfId="0" applyFont="1" applyAlignment="1"/>
    <xf numFmtId="0" fontId="4" fillId="0" borderId="0" xfId="0" applyFont="1" applyAlignment="1"/>
    <xf numFmtId="0" fontId="3" fillId="0" borderId="0" xfId="0" applyFont="1"/>
    <xf numFmtId="0" fontId="5" fillId="0" borderId="0" xfId="0" applyFont="1" applyAlignment="1"/>
    <xf numFmtId="0" fontId="5" fillId="0" borderId="0" xfId="0" applyFont="1" applyAlignment="1"/>
    <xf numFmtId="0" fontId="6" fillId="0" borderId="0" xfId="0" applyFont="1" applyAlignment="1">
      <alignment horizontal="right"/>
    </xf>
    <xf numFmtId="0" fontId="6" fillId="0" borderId="0" xfId="0" applyFont="1" applyAlignment="1"/>
    <xf numFmtId="0" fontId="6" fillId="0" borderId="0" xfId="0" applyFont="1" applyAlignment="1"/>
    <xf numFmtId="164"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xf numFmtId="165" fontId="4" fillId="0" borderId="0" xfId="0" applyNumberFormat="1" applyFont="1" applyAlignment="1">
      <alignment horizontal="right"/>
    </xf>
    <xf numFmtId="0" fontId="4" fillId="0" borderId="0" xfId="0" applyFont="1" applyAlignment="1"/>
    <xf numFmtId="0" fontId="6" fillId="0" borderId="0" xfId="0" applyFont="1" applyAlignment="1"/>
    <xf numFmtId="0" fontId="2" fillId="0" borderId="0" xfId="0" applyFont="1" applyBorder="1" applyAlignment="1"/>
    <xf numFmtId="0" fontId="2" fillId="0" borderId="0" xfId="0" applyFont="1" applyBorder="1" applyAlignment="1">
      <alignment horizontal="left"/>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7" fillId="0" borderId="0" xfId="0" applyFont="1" applyAlignment="1"/>
    <xf numFmtId="0" fontId="8" fillId="0" borderId="0" xfId="0" applyFont="1" applyAlignment="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34286535861339"/>
          <c:y val="2.6763990267639901E-2"/>
          <c:w val="0.87156311754736948"/>
          <c:h val="0.62575030621172356"/>
        </c:manualLayout>
      </c:layout>
      <c:barChart>
        <c:barDir val="col"/>
        <c:grouping val="clustered"/>
        <c:varyColors val="0"/>
        <c:ser>
          <c:idx val="2"/>
          <c:order val="0"/>
          <c:tx>
            <c:strRef>
              <c:f>Figures!$D$37</c:f>
              <c:strCache>
                <c:ptCount val="1"/>
                <c:pt idx="0">
                  <c:v>average mite numbers per plot</c:v>
                </c:pt>
              </c:strCache>
            </c:strRef>
          </c:tx>
          <c:spPr>
            <a:solidFill>
              <a:schemeClr val="accent3"/>
            </a:solidFill>
            <a:ln>
              <a:noFill/>
            </a:ln>
            <a:effectLst/>
          </c:spPr>
          <c:invertIfNegative val="0"/>
          <c:errBars>
            <c:errBarType val="both"/>
            <c:errValType val="cust"/>
            <c:noEndCap val="0"/>
            <c:plus>
              <c:numRef>
                <c:f>Figures!$I$38:$I$52</c:f>
                <c:numCache>
                  <c:formatCode>General</c:formatCode>
                  <c:ptCount val="15"/>
                  <c:pt idx="0">
                    <c:v>49.012647177369779</c:v>
                  </c:pt>
                  <c:pt idx="1">
                    <c:v>74.655451631701581</c:v>
                  </c:pt>
                  <c:pt idx="2">
                    <c:v>16.933540435085238</c:v>
                  </c:pt>
                  <c:pt idx="4">
                    <c:v>375.09963954039381</c:v>
                  </c:pt>
                  <c:pt idx="5">
                    <c:v>61.563226871061453</c:v>
                  </c:pt>
                  <c:pt idx="6">
                    <c:v>69.654905805533772</c:v>
                  </c:pt>
                  <c:pt idx="8">
                    <c:v>250.85397201913659</c:v>
                  </c:pt>
                  <c:pt idx="9">
                    <c:v>333.95646183713512</c:v>
                  </c:pt>
                  <c:pt idx="10">
                    <c:v>284.08533782415924</c:v>
                  </c:pt>
                  <c:pt idx="12">
                    <c:v>305.15801917476574</c:v>
                  </c:pt>
                  <c:pt idx="13">
                    <c:v>447.00735646755425</c:v>
                  </c:pt>
                  <c:pt idx="14">
                    <c:v>269.2900826452975</c:v>
                  </c:pt>
                </c:numCache>
              </c:numRef>
            </c:plus>
            <c:minus>
              <c:numRef>
                <c:f>Figures!$I$38:$I$52</c:f>
                <c:numCache>
                  <c:formatCode>General</c:formatCode>
                  <c:ptCount val="15"/>
                  <c:pt idx="0">
                    <c:v>49.012647177369779</c:v>
                  </c:pt>
                  <c:pt idx="1">
                    <c:v>74.655451631701581</c:v>
                  </c:pt>
                  <c:pt idx="2">
                    <c:v>16.933540435085238</c:v>
                  </c:pt>
                  <c:pt idx="4">
                    <c:v>375.09963954039381</c:v>
                  </c:pt>
                  <c:pt idx="5">
                    <c:v>61.563226871061453</c:v>
                  </c:pt>
                  <c:pt idx="6">
                    <c:v>69.654905805533772</c:v>
                  </c:pt>
                  <c:pt idx="8">
                    <c:v>250.85397201913659</c:v>
                  </c:pt>
                  <c:pt idx="9">
                    <c:v>333.95646183713512</c:v>
                  </c:pt>
                  <c:pt idx="10">
                    <c:v>284.08533782415924</c:v>
                  </c:pt>
                  <c:pt idx="12">
                    <c:v>305.15801917476574</c:v>
                  </c:pt>
                  <c:pt idx="13">
                    <c:v>447.00735646755425</c:v>
                  </c:pt>
                  <c:pt idx="14">
                    <c:v>269.2900826452975</c:v>
                  </c:pt>
                </c:numCache>
              </c:numRef>
            </c:minus>
            <c:spPr>
              <a:noFill/>
              <a:ln w="9525" cap="flat" cmpd="sng" algn="ctr">
                <a:solidFill>
                  <a:schemeClr val="tx1">
                    <a:lumMod val="65000"/>
                    <a:lumOff val="35000"/>
                  </a:schemeClr>
                </a:solidFill>
                <a:round/>
              </a:ln>
              <a:effectLst/>
            </c:spPr>
          </c:errBars>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Ref>
              <c:f>Figures!$E$38:$E$52</c:f>
              <c:numCache>
                <c:formatCode>General</c:formatCode>
                <c:ptCount val="15"/>
                <c:pt idx="0">
                  <c:v>209</c:v>
                </c:pt>
                <c:pt idx="1">
                  <c:v>215.875</c:v>
                </c:pt>
                <c:pt idx="2">
                  <c:v>127.875</c:v>
                </c:pt>
                <c:pt idx="4">
                  <c:v>2323.75</c:v>
                </c:pt>
                <c:pt idx="5">
                  <c:v>632.95833333333337</c:v>
                </c:pt>
                <c:pt idx="6">
                  <c:v>643.95833333333337</c:v>
                </c:pt>
                <c:pt idx="8">
                  <c:v>2066.1666666666665</c:v>
                </c:pt>
                <c:pt idx="9">
                  <c:v>2656.0416666666665</c:v>
                </c:pt>
                <c:pt idx="10">
                  <c:v>3066.25</c:v>
                </c:pt>
                <c:pt idx="12">
                  <c:v>1215.5</c:v>
                </c:pt>
                <c:pt idx="13">
                  <c:v>1928.2083333333333</c:v>
                </c:pt>
                <c:pt idx="14">
                  <c:v>1455.6666666666667</c:v>
                </c:pt>
              </c:numCache>
            </c:numRef>
          </c:val>
          <c:extLst>
            <c:ext xmlns:c16="http://schemas.microsoft.com/office/drawing/2014/chart" uri="{C3380CC4-5D6E-409C-BE32-E72D297353CC}">
              <c16:uniqueId val="{00000002-024E-F243-B203-430403043CEF}"/>
            </c:ext>
          </c:extLst>
        </c:ser>
        <c:ser>
          <c:idx val="1"/>
          <c:order val="1"/>
          <c:spPr>
            <a:solidFill>
              <a:schemeClr val="accent2"/>
            </a:solidFill>
            <a:ln>
              <a:noFill/>
            </a:ln>
            <a:effectLst/>
          </c:spPr>
          <c:invertIfNegative val="0"/>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Lit>
              <c:formatCode>General</c:formatCode>
              <c:ptCount val="1"/>
              <c:pt idx="0">
                <c:v>1</c:v>
              </c:pt>
            </c:numLit>
          </c:val>
          <c:extLst>
            <c:ext xmlns:c16="http://schemas.microsoft.com/office/drawing/2014/chart" uri="{C3380CC4-5D6E-409C-BE32-E72D297353CC}">
              <c16:uniqueId val="{0000000C-024E-F243-B203-430403043CEF}"/>
            </c:ext>
          </c:extLst>
        </c:ser>
        <c:ser>
          <c:idx val="0"/>
          <c:order val="2"/>
          <c:tx>
            <c:v>Date</c:v>
          </c:tx>
          <c:spPr>
            <a:solidFill>
              <a:schemeClr val="accent1"/>
            </a:solidFill>
            <a:ln>
              <a:noFill/>
            </a:ln>
            <a:effectLst/>
          </c:spPr>
          <c:invertIfNegative val="0"/>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Ref>
              <c:f>Figures!$A$37:$A$52</c:f>
              <c:numCache>
                <c:formatCode>General</c:formatCode>
                <c:ptCount val="16"/>
                <c:pt idx="0">
                  <c:v>0</c:v>
                </c:pt>
                <c:pt idx="1">
                  <c:v>0</c:v>
                </c:pt>
                <c:pt idx="2">
                  <c:v>0</c:v>
                </c:pt>
                <c:pt idx="3">
                  <c:v>0</c:v>
                </c:pt>
                <c:pt idx="5">
                  <c:v>0</c:v>
                </c:pt>
                <c:pt idx="6">
                  <c:v>0</c:v>
                </c:pt>
                <c:pt idx="7">
                  <c:v>0</c:v>
                </c:pt>
                <c:pt idx="9">
                  <c:v>0</c:v>
                </c:pt>
                <c:pt idx="10">
                  <c:v>0</c:v>
                </c:pt>
                <c:pt idx="11">
                  <c:v>0</c:v>
                </c:pt>
                <c:pt idx="13">
                  <c:v>0</c:v>
                </c:pt>
                <c:pt idx="14">
                  <c:v>0</c:v>
                </c:pt>
                <c:pt idx="15">
                  <c:v>0</c:v>
                </c:pt>
              </c:numCache>
            </c:numRef>
          </c:val>
          <c:extLst>
            <c:ext xmlns:c16="http://schemas.microsoft.com/office/drawing/2014/chart" uri="{C3380CC4-5D6E-409C-BE32-E72D297353CC}">
              <c16:uniqueId val="{0000000B-024E-F243-B203-430403043CEF}"/>
            </c:ext>
          </c:extLst>
        </c:ser>
        <c:dLbls>
          <c:showLegendKey val="0"/>
          <c:showVal val="0"/>
          <c:showCatName val="0"/>
          <c:showSerName val="0"/>
          <c:showPercent val="0"/>
          <c:showBubbleSize val="0"/>
        </c:dLbls>
        <c:gapWidth val="58"/>
        <c:overlap val="100"/>
        <c:axId val="188627007"/>
        <c:axId val="188628639"/>
      </c:barChart>
      <c:catAx>
        <c:axId val="1886270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188628639"/>
        <c:crosses val="autoZero"/>
        <c:auto val="1"/>
        <c:lblAlgn val="ctr"/>
        <c:lblOffset val="100"/>
        <c:noMultiLvlLbl val="0"/>
      </c:catAx>
      <c:valAx>
        <c:axId val="188628639"/>
        <c:scaling>
          <c:orientation val="minMax"/>
          <c:max val="4000"/>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86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34286535861339"/>
          <c:y val="2.6763990267639901E-2"/>
          <c:w val="0.87156311754736948"/>
          <c:h val="0.62575030621172356"/>
        </c:manualLayout>
      </c:layout>
      <c:barChart>
        <c:barDir val="col"/>
        <c:grouping val="clustered"/>
        <c:varyColors val="0"/>
        <c:ser>
          <c:idx val="2"/>
          <c:order val="0"/>
          <c:tx>
            <c:strRef>
              <c:f>Figures!$J$37</c:f>
              <c:strCache>
                <c:ptCount val="1"/>
                <c:pt idx="0">
                  <c:v>avergae resistant allele freq</c:v>
                </c:pt>
              </c:strCache>
            </c:strRef>
          </c:tx>
          <c:spPr>
            <a:solidFill>
              <a:schemeClr val="accent3"/>
            </a:solidFill>
            <a:ln>
              <a:noFill/>
            </a:ln>
            <a:effectLst/>
          </c:spPr>
          <c:invertIfNegative val="0"/>
          <c:errBars>
            <c:errBarType val="both"/>
            <c:errValType val="cust"/>
            <c:noEndCap val="0"/>
            <c:plus>
              <c:numRef>
                <c:f>Figures!$M$38:$M$52</c:f>
                <c:numCache>
                  <c:formatCode>General</c:formatCode>
                  <c:ptCount val="15"/>
                  <c:pt idx="0">
                    <c:v>4.267771253887477</c:v>
                  </c:pt>
                  <c:pt idx="1">
                    <c:v>6.9187864290237187</c:v>
                  </c:pt>
                  <c:pt idx="2">
                    <c:v>4.1695121271482067</c:v>
                  </c:pt>
                  <c:pt idx="4">
                    <c:v>2.0871177748418051</c:v>
                  </c:pt>
                  <c:pt idx="5">
                    <c:v>0.33333333333345461</c:v>
                  </c:pt>
                  <c:pt idx="6">
                    <c:v>0</c:v>
                  </c:pt>
                  <c:pt idx="8">
                    <c:v>3.9157800414902439</c:v>
                  </c:pt>
                  <c:pt idx="9">
                    <c:v>2.6161889160464935</c:v>
                  </c:pt>
                  <c:pt idx="10">
                    <c:v>1.1474609652039005</c:v>
                  </c:pt>
                  <c:pt idx="12">
                    <c:v>3.3867364976962695</c:v>
                  </c:pt>
                  <c:pt idx="13">
                    <c:v>2.5186692906265948E-2</c:v>
                  </c:pt>
                  <c:pt idx="14">
                    <c:v>0.47426757291667626</c:v>
                  </c:pt>
                </c:numCache>
              </c:numRef>
            </c:plus>
            <c:minus>
              <c:numRef>
                <c:f>Figures!$M$38:$M$52</c:f>
                <c:numCache>
                  <c:formatCode>General</c:formatCode>
                  <c:ptCount val="15"/>
                  <c:pt idx="0">
                    <c:v>4.267771253887477</c:v>
                  </c:pt>
                  <c:pt idx="1">
                    <c:v>6.9187864290237187</c:v>
                  </c:pt>
                  <c:pt idx="2">
                    <c:v>4.1695121271482067</c:v>
                  </c:pt>
                  <c:pt idx="4">
                    <c:v>2.0871177748418051</c:v>
                  </c:pt>
                  <c:pt idx="5">
                    <c:v>0.33333333333345461</c:v>
                  </c:pt>
                  <c:pt idx="6">
                    <c:v>0</c:v>
                  </c:pt>
                  <c:pt idx="8">
                    <c:v>3.9157800414902439</c:v>
                  </c:pt>
                  <c:pt idx="9">
                    <c:v>2.6161889160464935</c:v>
                  </c:pt>
                  <c:pt idx="10">
                    <c:v>1.1474609652039005</c:v>
                  </c:pt>
                  <c:pt idx="12">
                    <c:v>3.3867364976962695</c:v>
                  </c:pt>
                  <c:pt idx="13">
                    <c:v>2.5186692906265948E-2</c:v>
                  </c:pt>
                  <c:pt idx="14">
                    <c:v>0.47426757291667626</c:v>
                  </c:pt>
                </c:numCache>
              </c:numRef>
            </c:minus>
            <c:spPr>
              <a:noFill/>
              <a:ln w="9525" cap="flat" cmpd="sng" algn="ctr">
                <a:solidFill>
                  <a:schemeClr val="tx1">
                    <a:lumMod val="65000"/>
                    <a:lumOff val="35000"/>
                  </a:schemeClr>
                </a:solidFill>
                <a:round/>
              </a:ln>
              <a:effectLst/>
            </c:spPr>
          </c:errBars>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Ref>
              <c:f>Figures!$J$38:$J$52</c:f>
              <c:numCache>
                <c:formatCode>General</c:formatCode>
                <c:ptCount val="15"/>
                <c:pt idx="0">
                  <c:v>45.154189166666669</c:v>
                </c:pt>
                <c:pt idx="1">
                  <c:v>47.145047500000004</c:v>
                </c:pt>
                <c:pt idx="2">
                  <c:v>46.583401666666674</c:v>
                </c:pt>
                <c:pt idx="4">
                  <c:v>40.5</c:v>
                </c:pt>
                <c:pt idx="5">
                  <c:v>99.666666666666671</c:v>
                </c:pt>
                <c:pt idx="6">
                  <c:v>100</c:v>
                </c:pt>
                <c:pt idx="8">
                  <c:v>36</c:v>
                </c:pt>
                <c:pt idx="9">
                  <c:v>96.666666666666671</c:v>
                </c:pt>
                <c:pt idx="10">
                  <c:v>98.5</c:v>
                </c:pt>
                <c:pt idx="12">
                  <c:v>43.357305833333328</c:v>
                </c:pt>
                <c:pt idx="13">
                  <c:v>99.91652333333333</c:v>
                </c:pt>
                <c:pt idx="14">
                  <c:v>99.402215833333344</c:v>
                </c:pt>
              </c:numCache>
            </c:numRef>
          </c:val>
          <c:extLst>
            <c:ext xmlns:c16="http://schemas.microsoft.com/office/drawing/2014/chart" uri="{C3380CC4-5D6E-409C-BE32-E72D297353CC}">
              <c16:uniqueId val="{00000000-E2D7-7E47-92C5-22F0DB319BC6}"/>
            </c:ext>
          </c:extLst>
        </c:ser>
        <c:ser>
          <c:idx val="1"/>
          <c:order val="1"/>
          <c:spPr>
            <a:solidFill>
              <a:schemeClr val="accent2"/>
            </a:solidFill>
            <a:ln>
              <a:noFill/>
            </a:ln>
            <a:effectLst/>
          </c:spPr>
          <c:invertIfNegative val="0"/>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Lit>
              <c:formatCode>General</c:formatCode>
              <c:ptCount val="1"/>
              <c:pt idx="0">
                <c:v>1</c:v>
              </c:pt>
            </c:numLit>
          </c:val>
          <c:extLst>
            <c:ext xmlns:c16="http://schemas.microsoft.com/office/drawing/2014/chart" uri="{C3380CC4-5D6E-409C-BE32-E72D297353CC}">
              <c16:uniqueId val="{00000001-E2D7-7E47-92C5-22F0DB319BC6}"/>
            </c:ext>
          </c:extLst>
        </c:ser>
        <c:ser>
          <c:idx val="0"/>
          <c:order val="2"/>
          <c:tx>
            <c:v>Date</c:v>
          </c:tx>
          <c:spPr>
            <a:solidFill>
              <a:schemeClr val="accent1"/>
            </a:solidFill>
            <a:ln>
              <a:noFill/>
            </a:ln>
            <a:effectLst/>
          </c:spPr>
          <c:invertIfNegative val="0"/>
          <c:cat>
            <c:strRef>
              <c:f>Figures!$C$38:$C$52</c:f>
              <c:strCache>
                <c:ptCount val="15"/>
                <c:pt idx="0">
                  <c:v>Untreated control</c:v>
                </c:pt>
                <c:pt idx="1">
                  <c:v>Bifenthrin x2</c:v>
                </c:pt>
                <c:pt idx="2">
                  <c:v>Bifenthrin x1</c:v>
                </c:pt>
                <c:pt idx="4">
                  <c:v>Untreated control</c:v>
                </c:pt>
                <c:pt idx="5">
                  <c:v>Bifenthrin x2</c:v>
                </c:pt>
                <c:pt idx="6">
                  <c:v>Bifenthrin x1</c:v>
                </c:pt>
                <c:pt idx="8">
                  <c:v>Untreated control</c:v>
                </c:pt>
                <c:pt idx="9">
                  <c:v>Bifenthrin x2</c:v>
                </c:pt>
                <c:pt idx="10">
                  <c:v>Bifenthrin x1</c:v>
                </c:pt>
                <c:pt idx="12">
                  <c:v>Untreated control</c:v>
                </c:pt>
                <c:pt idx="13">
                  <c:v>Bifenthrin x2</c:v>
                </c:pt>
                <c:pt idx="14">
                  <c:v>Bifenthrin x1</c:v>
                </c:pt>
              </c:strCache>
            </c:strRef>
          </c:cat>
          <c:val>
            <c:numRef>
              <c:f>Figures!$A$37:$A$52</c:f>
              <c:numCache>
                <c:formatCode>General</c:formatCode>
                <c:ptCount val="16"/>
                <c:pt idx="0">
                  <c:v>0</c:v>
                </c:pt>
                <c:pt idx="1">
                  <c:v>0</c:v>
                </c:pt>
                <c:pt idx="2">
                  <c:v>0</c:v>
                </c:pt>
                <c:pt idx="3">
                  <c:v>0</c:v>
                </c:pt>
                <c:pt idx="5">
                  <c:v>0</c:v>
                </c:pt>
                <c:pt idx="6">
                  <c:v>0</c:v>
                </c:pt>
                <c:pt idx="7">
                  <c:v>0</c:v>
                </c:pt>
                <c:pt idx="9">
                  <c:v>0</c:v>
                </c:pt>
                <c:pt idx="10">
                  <c:v>0</c:v>
                </c:pt>
                <c:pt idx="11">
                  <c:v>0</c:v>
                </c:pt>
                <c:pt idx="13">
                  <c:v>0</c:v>
                </c:pt>
                <c:pt idx="14">
                  <c:v>0</c:v>
                </c:pt>
                <c:pt idx="15">
                  <c:v>0</c:v>
                </c:pt>
              </c:numCache>
            </c:numRef>
          </c:val>
          <c:extLst>
            <c:ext xmlns:c16="http://schemas.microsoft.com/office/drawing/2014/chart" uri="{C3380CC4-5D6E-409C-BE32-E72D297353CC}">
              <c16:uniqueId val="{00000002-E2D7-7E47-92C5-22F0DB319BC6}"/>
            </c:ext>
          </c:extLst>
        </c:ser>
        <c:dLbls>
          <c:showLegendKey val="0"/>
          <c:showVal val="0"/>
          <c:showCatName val="0"/>
          <c:showSerName val="0"/>
          <c:showPercent val="0"/>
          <c:showBubbleSize val="0"/>
        </c:dLbls>
        <c:gapWidth val="58"/>
        <c:overlap val="100"/>
        <c:axId val="188627007"/>
        <c:axId val="188628639"/>
      </c:barChart>
      <c:catAx>
        <c:axId val="1886270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188628639"/>
        <c:crosses val="autoZero"/>
        <c:auto val="1"/>
        <c:lblAlgn val="ctr"/>
        <c:lblOffset val="100"/>
        <c:noMultiLvlLbl val="0"/>
      </c:catAx>
      <c:valAx>
        <c:axId val="188628639"/>
        <c:scaling>
          <c:orientation val="minMax"/>
          <c:max val="100"/>
          <c:min val="0"/>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86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95250</xdr:colOff>
      <xdr:row>19</xdr:row>
      <xdr:rowOff>101600</xdr:rowOff>
    </xdr:from>
    <xdr:to>
      <xdr:col>23</xdr:col>
      <xdr:colOff>12700</xdr:colOff>
      <xdr:row>54</xdr:row>
      <xdr:rowOff>38100</xdr:rowOff>
    </xdr:to>
    <xdr:graphicFrame macro="">
      <xdr:nvGraphicFramePr>
        <xdr:cNvPr id="2" name="Chart 1">
          <a:extLst>
            <a:ext uri="{FF2B5EF4-FFF2-40B4-BE49-F238E27FC236}">
              <a16:creationId xmlns:a16="http://schemas.microsoft.com/office/drawing/2014/main" id="{5A4B96F8-65D0-9046-A545-D7B95C79B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63500</xdr:colOff>
      <xdr:row>55</xdr:row>
      <xdr:rowOff>25400</xdr:rowOff>
    </xdr:from>
    <xdr:to>
      <xdr:col>22</xdr:col>
      <xdr:colOff>806450</xdr:colOff>
      <xdr:row>89</xdr:row>
      <xdr:rowOff>127000</xdr:rowOff>
    </xdr:to>
    <xdr:graphicFrame macro="">
      <xdr:nvGraphicFramePr>
        <xdr:cNvPr id="3" name="Chart 2">
          <a:extLst>
            <a:ext uri="{FF2B5EF4-FFF2-40B4-BE49-F238E27FC236}">
              <a16:creationId xmlns:a16="http://schemas.microsoft.com/office/drawing/2014/main" id="{3E19DC52-3036-6E48-97C6-E016AA11A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8.569242129626" createdVersion="6" refreshedVersion="6" minRefreshableVersion="3" recordCount="170" xr:uid="{2449C82E-F28B-AD49-B307-8BF78108FF5E}">
  <cacheSource type="worksheet">
    <worksheetSource ref="A1:V197" sheet="data"/>
  </cacheSource>
  <cacheFields count="22">
    <cacheField name="date" numFmtId="0">
      <sharedItems containsNonDate="0" containsDate="1" containsString="0" containsBlank="1" minDate="2017-06-26T00:00:00" maxDate="2017-10-19T00:00:00"/>
    </cacheField>
    <cacheField name="location" numFmtId="0">
      <sharedItems containsBlank="1"/>
    </cacheField>
    <cacheField name="month" numFmtId="0">
      <sharedItems containsBlank="1" count="5">
        <s v="June"/>
        <s v="August"/>
        <s v="September"/>
        <s v="October"/>
        <m/>
      </sharedItems>
    </cacheField>
    <cacheField name="plot" numFmtId="0">
      <sharedItems containsBlank="1"/>
    </cacheField>
    <cacheField name="trtcode" numFmtId="0">
      <sharedItems containsString="0" containsBlank="1" containsNumber="1" containsInteger="1" minValue="1" maxValue="6" count="7">
        <n v="1"/>
        <n v="2"/>
        <n v="3"/>
        <n v="4"/>
        <n v="5"/>
        <n v="6"/>
        <m/>
      </sharedItems>
    </cacheField>
    <cacheField name="damage" numFmtId="0">
      <sharedItems containsString="0" containsBlank="1" containsNumber="1" containsInteger="1" minValue="0" maxValue="8"/>
    </cacheField>
    <cacheField name="abund.q1" numFmtId="0">
      <sharedItems containsString="0" containsBlank="1" containsNumber="1" containsInteger="1" minValue="0" maxValue="500"/>
    </cacheField>
    <cacheField name="abund.q2" numFmtId="0">
      <sharedItems containsString="0" containsBlank="1" containsNumber="1" containsInteger="1" minValue="0" maxValue="750"/>
    </cacheField>
    <cacheField name="abund.q3" numFmtId="0">
      <sharedItems containsString="0" containsBlank="1" containsNumber="1" containsInteger="1" minValue="0" maxValue="800"/>
    </cacheField>
    <cacheField name="abund.q4" numFmtId="0">
      <sharedItems containsString="0" containsBlank="1" containsNumber="1" containsInteger="1" minValue="0" maxValue="840"/>
    </cacheField>
    <cacheField name="abund.total" numFmtId="0">
      <sharedItems containsString="0" containsBlank="1" containsNumber="1" containsInteger="1" minValue="0" maxValue="2000"/>
    </cacheField>
    <cacheField name="extrapabund per plot" numFmtId="0">
      <sharedItems containsString="0" containsBlank="1" containsNumber="1" containsInteger="1" minValue="0" maxValue="22000"/>
    </cacheField>
    <cacheField name="abundance per m2" numFmtId="0">
      <sharedItems containsString="0" containsBlank="1" containsNumber="1" minValue="0" maxValue="5500"/>
    </cacheField>
    <cacheField name="kdr_percent.q1" numFmtId="0">
      <sharedItems containsString="0" containsBlank="1" containsNumber="1" minValue="7" maxValue="100"/>
    </cacheField>
    <cacheField name="kdr_insects.tested.q1" numFmtId="0">
      <sharedItems containsString="0" containsBlank="1" containsNumber="1" containsInteger="1" minValue="0" maxValue="50"/>
    </cacheField>
    <cacheField name="kdr_percent.q2" numFmtId="0">
      <sharedItems containsString="0" containsBlank="1" containsNumber="1" minValue="8.4870000000000001E-2" maxValue="99.950999999999993"/>
    </cacheField>
    <cacheField name="kdr_insects.tested.q2" numFmtId="0">
      <sharedItems containsString="0" containsBlank="1" containsNumber="1" containsInteger="1" minValue="1" maxValue="52"/>
    </cacheField>
    <cacheField name="kdr_percent.q3" numFmtId="0">
      <sharedItems containsNonDate="0" containsString="0" containsBlank="1"/>
    </cacheField>
    <cacheField name="kdr_insects.tested.q3" numFmtId="0">
      <sharedItems containsNonDate="0" containsString="0" containsBlank="1"/>
    </cacheField>
    <cacheField name="kdr_percent.q4" numFmtId="0">
      <sharedItems containsNonDate="0" containsString="0" containsBlank="1"/>
    </cacheField>
    <cacheField name="kdr_insects.tested.q4" numFmtId="0">
      <sharedItems containsNonDate="0" containsString="0" containsBlank="1"/>
    </cacheField>
    <cacheField name="kdr_percent.mean" numFmtId="0">
      <sharedItems containsString="0" containsBlank="1" containsNumber="1" minValue="7"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d v="2017-06-26T00:00:00"/>
    <s v="Tintinara"/>
    <x v="0"/>
    <s v="A3"/>
    <x v="0"/>
    <n v="4"/>
    <n v="40"/>
    <n v="70"/>
    <n v="30"/>
    <n v="110"/>
    <n v="250"/>
    <n v="2750"/>
    <n v="687.5"/>
    <n v="33.158610000000003"/>
    <n v="50"/>
    <m/>
    <m/>
    <m/>
    <m/>
    <m/>
    <m/>
    <n v="33.158610000000003"/>
  </r>
  <r>
    <d v="2017-06-26T00:00:00"/>
    <s v="Tintinara"/>
    <x v="0"/>
    <s v="C2"/>
    <x v="0"/>
    <n v="4"/>
    <n v="20"/>
    <n v="30"/>
    <n v="7"/>
    <n v="35"/>
    <n v="92"/>
    <n v="1012"/>
    <n v="253"/>
    <n v="32.049390000000002"/>
    <n v="50"/>
    <m/>
    <m/>
    <m/>
    <m/>
    <m/>
    <m/>
    <n v="32.049390000000002"/>
  </r>
  <r>
    <d v="2017-06-26T00:00:00"/>
    <s v="Tintinara"/>
    <x v="0"/>
    <s v="D1"/>
    <x v="0"/>
    <n v="1"/>
    <n v="0"/>
    <n v="25"/>
    <n v="15"/>
    <n v="2"/>
    <n v="42"/>
    <n v="462"/>
    <n v="115.5"/>
    <n v="38.857959999999999"/>
    <n v="50"/>
    <m/>
    <m/>
    <m/>
    <m/>
    <m/>
    <m/>
    <n v="38.857959999999999"/>
  </r>
  <r>
    <d v="2017-06-26T00:00:00"/>
    <s v="Tintinara"/>
    <x v="0"/>
    <s v="D2"/>
    <x v="0"/>
    <n v="3"/>
    <n v="30"/>
    <n v="4"/>
    <n v="20"/>
    <n v="25"/>
    <n v="79"/>
    <n v="869"/>
    <n v="217.25"/>
    <n v="31.63786"/>
    <n v="50"/>
    <m/>
    <m/>
    <m/>
    <m/>
    <m/>
    <m/>
    <n v="31.63786"/>
  </r>
  <r>
    <d v="2017-06-26T00:00:00"/>
    <s v="Tintinara"/>
    <x v="0"/>
    <s v="E3"/>
    <x v="0"/>
    <n v="3"/>
    <n v="15"/>
    <n v="30"/>
    <n v="25"/>
    <n v="40"/>
    <n v="110"/>
    <n v="1210"/>
    <n v="302.5"/>
    <n v="32.882539999999999"/>
    <n v="40"/>
    <m/>
    <m/>
    <m/>
    <m/>
    <m/>
    <m/>
    <n v="32.882539999999999"/>
  </r>
  <r>
    <d v="2017-06-26T00:00:00"/>
    <s v="Tintinara"/>
    <x v="0"/>
    <s v="A1"/>
    <x v="1"/>
    <n v="2"/>
    <n v="4"/>
    <n v="5"/>
    <n v="0"/>
    <n v="5"/>
    <n v="14"/>
    <n v="154"/>
    <n v="38.5"/>
    <n v="43.861870000000003"/>
    <n v="30"/>
    <n v="19.45158"/>
    <n v="30"/>
    <m/>
    <m/>
    <m/>
    <m/>
    <n v="31.656725000000002"/>
  </r>
  <r>
    <d v="2017-06-26T00:00:00"/>
    <s v="Tintinara"/>
    <x v="0"/>
    <s v="B3"/>
    <x v="1"/>
    <n v="2"/>
    <n v="65"/>
    <n v="20"/>
    <n v="80"/>
    <n v="40"/>
    <n v="205"/>
    <n v="2255"/>
    <n v="563.75"/>
    <n v="26.237459999999999"/>
    <n v="50"/>
    <m/>
    <m/>
    <m/>
    <m/>
    <m/>
    <m/>
    <n v="26.237459999999999"/>
  </r>
  <r>
    <d v="2017-06-26T00:00:00"/>
    <s v="Tintinara"/>
    <x v="0"/>
    <s v="E2"/>
    <x v="1"/>
    <n v="2"/>
    <n v="40"/>
    <n v="12"/>
    <n v="4"/>
    <n v="10"/>
    <n v="66"/>
    <n v="726"/>
    <n v="181.5"/>
    <n v="45.335209999999996"/>
    <n v="50"/>
    <m/>
    <m/>
    <m/>
    <m/>
    <m/>
    <m/>
    <n v="45.335209999999996"/>
  </r>
  <r>
    <d v="2017-06-26T00:00:00"/>
    <s v="Tintinara"/>
    <x v="0"/>
    <s v="A2"/>
    <x v="2"/>
    <n v="3"/>
    <n v="8"/>
    <n v="13"/>
    <n v="5"/>
    <n v="21"/>
    <n v="47"/>
    <n v="517"/>
    <n v="129.25"/>
    <n v="30.618110000000001"/>
    <n v="30"/>
    <m/>
    <m/>
    <m/>
    <m/>
    <m/>
    <m/>
    <n v="30.618110000000001"/>
  </r>
  <r>
    <d v="2017-06-26T00:00:00"/>
    <s v="Tintinara"/>
    <x v="0"/>
    <s v="E1"/>
    <x v="2"/>
    <n v="3"/>
    <n v="7"/>
    <n v="12"/>
    <n v="20"/>
    <n v="5"/>
    <n v="44"/>
    <n v="484"/>
    <n v="121"/>
    <n v="37.542670000000001"/>
    <n v="20"/>
    <m/>
    <m/>
    <m/>
    <m/>
    <m/>
    <m/>
    <n v="37.542670000000001"/>
  </r>
  <r>
    <d v="2017-06-26T00:00:00"/>
    <s v="Tintinara"/>
    <x v="0"/>
    <s v="G2"/>
    <x v="2"/>
    <n v="3"/>
    <n v="35"/>
    <n v="15"/>
    <n v="25"/>
    <n v="20"/>
    <n v="95"/>
    <n v="1045"/>
    <n v="261.25"/>
    <n v="48.335700000000003"/>
    <n v="50"/>
    <m/>
    <m/>
    <m/>
    <m/>
    <m/>
    <m/>
    <n v="48.335700000000003"/>
  </r>
  <r>
    <d v="2017-06-26T00:00:00"/>
    <s v="Tintinara"/>
    <x v="0"/>
    <s v="F1"/>
    <x v="3"/>
    <n v="3"/>
    <n v="20"/>
    <n v="8"/>
    <n v="3"/>
    <n v="15"/>
    <n v="46"/>
    <n v="506"/>
    <n v="126.5"/>
    <n v="32.754240000000003"/>
    <n v="20"/>
    <m/>
    <m/>
    <m/>
    <m/>
    <m/>
    <m/>
    <n v="32.754240000000003"/>
  </r>
  <r>
    <d v="2017-06-26T00:00:00"/>
    <s v="Tintinara"/>
    <x v="0"/>
    <s v="B1"/>
    <x v="4"/>
    <n v="3"/>
    <n v="10"/>
    <n v="2"/>
    <n v="23"/>
    <n v="12"/>
    <n v="47"/>
    <n v="517"/>
    <n v="129.25"/>
    <n v="45.859749999999998"/>
    <n v="30"/>
    <m/>
    <m/>
    <m/>
    <m/>
    <m/>
    <m/>
    <n v="45.859749999999998"/>
  </r>
  <r>
    <d v="2017-06-26T00:00:00"/>
    <s v="Tintinara"/>
    <x v="0"/>
    <s v="C3"/>
    <x v="4"/>
    <n v="2"/>
    <n v="6"/>
    <n v="23"/>
    <n v="15"/>
    <n v="20"/>
    <n v="64"/>
    <n v="704"/>
    <n v="176"/>
    <n v="27.725760000000001"/>
    <n v="30"/>
    <m/>
    <m/>
    <m/>
    <m/>
    <m/>
    <m/>
    <n v="27.725760000000001"/>
  </r>
  <r>
    <d v="2017-06-26T00:00:00"/>
    <s v="Tintinara"/>
    <x v="0"/>
    <s v="F3"/>
    <x v="4"/>
    <n v="2"/>
    <n v="13"/>
    <n v="15"/>
    <n v="4"/>
    <n v="25"/>
    <n v="57"/>
    <n v="627"/>
    <n v="156.75"/>
    <n v="46.193460000000002"/>
    <n v="35"/>
    <m/>
    <m/>
    <m/>
    <m/>
    <m/>
    <m/>
    <n v="46.193460000000002"/>
  </r>
  <r>
    <d v="2017-06-26T00:00:00"/>
    <s v="Tintinara"/>
    <x v="0"/>
    <s v="G1"/>
    <x v="4"/>
    <n v="3"/>
    <n v="40"/>
    <n v="25"/>
    <n v="30"/>
    <n v="20"/>
    <n v="115"/>
    <n v="1265"/>
    <n v="316.25"/>
    <n v="60.33475"/>
    <n v="50"/>
    <n v="60.451439999999998"/>
    <n v="50"/>
    <m/>
    <m/>
    <m/>
    <m/>
    <n v="60.393095000000002"/>
  </r>
  <r>
    <d v="2017-06-26T00:00:00"/>
    <s v="Tintinara"/>
    <x v="0"/>
    <s v="B2"/>
    <x v="5"/>
    <n v="3"/>
    <n v="30"/>
    <n v="15"/>
    <n v="25"/>
    <n v="35"/>
    <n v="105"/>
    <n v="1155"/>
    <n v="288.75"/>
    <n v="44.773040000000002"/>
    <n v="40"/>
    <m/>
    <m/>
    <m/>
    <m/>
    <m/>
    <m/>
    <n v="44.773040000000002"/>
  </r>
  <r>
    <d v="2017-06-26T00:00:00"/>
    <s v="Tintinara"/>
    <x v="0"/>
    <s v="C1"/>
    <x v="5"/>
    <n v="3"/>
    <n v="0"/>
    <n v="15"/>
    <n v="25"/>
    <n v="5"/>
    <n v="45"/>
    <n v="495"/>
    <n v="123.75"/>
    <n v="54.270820000000001"/>
    <n v="30"/>
    <m/>
    <m/>
    <m/>
    <m/>
    <m/>
    <m/>
    <n v="54.270820000000001"/>
  </r>
  <r>
    <d v="2017-06-26T00:00:00"/>
    <s v="Tintinara"/>
    <x v="0"/>
    <s v="D3"/>
    <x v="5"/>
    <n v="3"/>
    <n v="40"/>
    <n v="80"/>
    <n v="70"/>
    <n v="90"/>
    <n v="280"/>
    <n v="3080"/>
    <n v="770"/>
    <n v="41.85445"/>
    <n v="50"/>
    <m/>
    <m/>
    <m/>
    <m/>
    <m/>
    <m/>
    <n v="41.85445"/>
  </r>
  <r>
    <d v="2017-06-26T00:00:00"/>
    <s v="Tintinara"/>
    <x v="0"/>
    <s v="F2"/>
    <x v="5"/>
    <n v="4"/>
    <n v="7"/>
    <n v="4"/>
    <n v="15"/>
    <n v="8"/>
    <n v="34"/>
    <n v="374"/>
    <n v="93.5"/>
    <n v="51.071899999999999"/>
    <n v="40"/>
    <m/>
    <m/>
    <m/>
    <m/>
    <m/>
    <m/>
    <n v="51.071899999999999"/>
  </r>
  <r>
    <d v="2017-06-27T00:00:00"/>
    <s v="Tintinara"/>
    <x v="0"/>
    <s v="G3"/>
    <x v="0"/>
    <n v="2"/>
    <n v="12"/>
    <n v="15"/>
    <n v="7"/>
    <n v="25"/>
    <n v="59"/>
    <n v="649"/>
    <n v="162.25"/>
    <n v="35.978099999999998"/>
    <n v="27"/>
    <m/>
    <m/>
    <m/>
    <m/>
    <m/>
    <m/>
    <n v="35.978099999999998"/>
  </r>
  <r>
    <d v="2017-06-27T00:00:00"/>
    <s v="Tintinara"/>
    <x v="0"/>
    <s v="I1"/>
    <x v="0"/>
    <n v="3"/>
    <n v="12"/>
    <n v="20"/>
    <n v="25"/>
    <n v="10"/>
    <n v="67"/>
    <n v="737"/>
    <n v="184.25"/>
    <n v="58.847520000000003"/>
    <n v="50"/>
    <m/>
    <m/>
    <m/>
    <m/>
    <m/>
    <m/>
    <n v="58.847520000000003"/>
  </r>
  <r>
    <d v="2017-06-27T00:00:00"/>
    <s v="Tintinara"/>
    <x v="0"/>
    <s v="I3"/>
    <x v="0"/>
    <n v="2"/>
    <n v="20"/>
    <n v="6"/>
    <n v="0"/>
    <n v="10"/>
    <n v="36"/>
    <n v="396"/>
    <n v="99"/>
    <n v="64.873429999999999"/>
    <n v="24"/>
    <m/>
    <m/>
    <m/>
    <m/>
    <m/>
    <m/>
    <n v="64.873429999999999"/>
  </r>
  <r>
    <d v="2017-06-27T00:00:00"/>
    <s v="Tintinara"/>
    <x v="0"/>
    <s v="K1"/>
    <x v="0"/>
    <n v="3"/>
    <n v="35"/>
    <n v="7"/>
    <n v="20"/>
    <n v="30"/>
    <n v="92"/>
    <n v="1012"/>
    <n v="253"/>
    <n v="37.972140000000003"/>
    <n v="50"/>
    <m/>
    <m/>
    <m/>
    <m/>
    <m/>
    <m/>
    <n v="37.972140000000003"/>
  </r>
  <r>
    <d v="2017-06-27T00:00:00"/>
    <s v="Tintinara"/>
    <x v="0"/>
    <s v="L2"/>
    <x v="0"/>
    <n v="2"/>
    <n v="0"/>
    <n v="0"/>
    <n v="20"/>
    <n v="13"/>
    <n v="33"/>
    <n v="363"/>
    <n v="90.75"/>
    <n v="73.89349"/>
    <n v="23"/>
    <m/>
    <m/>
    <m/>
    <m/>
    <m/>
    <m/>
    <n v="73.89349"/>
  </r>
  <r>
    <d v="2017-06-27T00:00:00"/>
    <s v="Tintinara"/>
    <x v="0"/>
    <s v="M3"/>
    <x v="0"/>
    <n v="3"/>
    <n v="4"/>
    <n v="2"/>
    <n v="15"/>
    <n v="6"/>
    <n v="27"/>
    <n v="297"/>
    <n v="74.25"/>
    <n v="58.35671"/>
    <n v="12"/>
    <m/>
    <m/>
    <m/>
    <m/>
    <m/>
    <m/>
    <n v="58.35671"/>
  </r>
  <r>
    <d v="2017-06-27T00:00:00"/>
    <s v="Tintinara"/>
    <x v="0"/>
    <s v="N1"/>
    <x v="0"/>
    <n v="3"/>
    <n v="11"/>
    <n v="1"/>
    <n v="4"/>
    <n v="9"/>
    <n v="25"/>
    <n v="275"/>
    <n v="68.75"/>
    <n v="43.34252"/>
    <n v="15"/>
    <m/>
    <m/>
    <m/>
    <m/>
    <m/>
    <m/>
    <n v="43.34252"/>
  </r>
  <r>
    <d v="2017-06-27T00:00:00"/>
    <s v="Tintinara"/>
    <x v="0"/>
    <s v="H1"/>
    <x v="1"/>
    <n v="2"/>
    <n v="4"/>
    <n v="20"/>
    <n v="15"/>
    <n v="0"/>
    <n v="39"/>
    <n v="429"/>
    <n v="107.25"/>
    <n v="72.756709999999998"/>
    <n v="43"/>
    <m/>
    <m/>
    <m/>
    <m/>
    <m/>
    <m/>
    <n v="72.756709999999998"/>
  </r>
  <r>
    <d v="2017-06-27T00:00:00"/>
    <s v="Tintinara"/>
    <x v="0"/>
    <s v="J3"/>
    <x v="1"/>
    <n v="2"/>
    <n v="40"/>
    <n v="6"/>
    <n v="25"/>
    <n v="12"/>
    <n v="83"/>
    <n v="913"/>
    <n v="228.25"/>
    <n v="50.237830000000002"/>
    <n v="50"/>
    <m/>
    <m/>
    <m/>
    <m/>
    <m/>
    <m/>
    <n v="50.237830000000002"/>
  </r>
  <r>
    <d v="2017-06-27T00:00:00"/>
    <s v="Tintinara"/>
    <x v="0"/>
    <s v="N2"/>
    <x v="1"/>
    <n v="3"/>
    <n v="25"/>
    <n v="3"/>
    <n v="30"/>
    <n v="6"/>
    <n v="64"/>
    <n v="704"/>
    <n v="176"/>
    <n v="56.646349999999998"/>
    <n v="36"/>
    <m/>
    <m/>
    <m/>
    <m/>
    <m/>
    <m/>
    <n v="56.646349999999998"/>
  </r>
  <r>
    <d v="2017-06-27T00:00:00"/>
    <s v="Tintinara"/>
    <x v="0"/>
    <s v="H3"/>
    <x v="2"/>
    <n v="2"/>
    <n v="25"/>
    <n v="10"/>
    <n v="30"/>
    <n v="6"/>
    <n v="71"/>
    <n v="781"/>
    <n v="195.25"/>
    <n v="46.770209999999999"/>
    <n v="40"/>
    <m/>
    <m/>
    <m/>
    <m/>
    <m/>
    <m/>
    <n v="46.770209999999999"/>
  </r>
  <r>
    <d v="2017-06-27T00:00:00"/>
    <s v="Tintinara"/>
    <x v="0"/>
    <s v="K3"/>
    <x v="2"/>
    <n v="3"/>
    <n v="4"/>
    <n v="50"/>
    <n v="25"/>
    <n v="45"/>
    <n v="124"/>
    <n v="1364"/>
    <n v="341"/>
    <n v="55.175660000000001"/>
    <n v="50"/>
    <n v="54.842730000000003"/>
    <n v="50"/>
    <m/>
    <m/>
    <m/>
    <m/>
    <n v="55.009195000000005"/>
  </r>
  <r>
    <d v="2017-06-27T00:00:00"/>
    <s v="Tintinara"/>
    <x v="0"/>
    <s v="L1"/>
    <x v="2"/>
    <n v="2"/>
    <n v="20"/>
    <n v="9"/>
    <n v="0"/>
    <n v="35"/>
    <n v="64"/>
    <n v="704"/>
    <n v="176"/>
    <n v="67.450850000000003"/>
    <n v="50"/>
    <m/>
    <m/>
    <m/>
    <m/>
    <m/>
    <m/>
    <n v="67.450850000000003"/>
  </r>
  <r>
    <d v="2017-06-27T00:00:00"/>
    <s v="Tintinara"/>
    <x v="0"/>
    <s v="H2"/>
    <x v="3"/>
    <n v="1"/>
    <n v="7"/>
    <n v="18"/>
    <n v="3"/>
    <n v="2"/>
    <n v="30"/>
    <n v="330"/>
    <n v="82.5"/>
    <n v="58.327480000000001"/>
    <n v="26"/>
    <m/>
    <m/>
    <m/>
    <m/>
    <m/>
    <m/>
    <n v="58.327480000000001"/>
  </r>
  <r>
    <d v="2017-06-27T00:00:00"/>
    <s v="Tintinara"/>
    <x v="0"/>
    <s v="J1"/>
    <x v="3"/>
    <n v="3"/>
    <n v="25"/>
    <n v="10"/>
    <n v="35"/>
    <n v="3"/>
    <n v="73"/>
    <n v="803"/>
    <n v="200.75"/>
    <n v="50.740209999999998"/>
    <n v="50"/>
    <m/>
    <m/>
    <m/>
    <m/>
    <m/>
    <m/>
    <n v="50.740209999999998"/>
  </r>
  <r>
    <d v="2017-06-27T00:00:00"/>
    <s v="Tintinara"/>
    <x v="0"/>
    <s v="L3"/>
    <x v="3"/>
    <n v="3"/>
    <n v="3"/>
    <n v="35"/>
    <n v="7"/>
    <n v="2"/>
    <n v="47"/>
    <n v="517"/>
    <n v="129.25"/>
    <n v="39.884450000000001"/>
    <n v="43"/>
    <m/>
    <m/>
    <m/>
    <m/>
    <m/>
    <m/>
    <n v="39.884450000000001"/>
  </r>
  <r>
    <d v="2017-06-27T00:00:00"/>
    <s v="Tintinara"/>
    <x v="0"/>
    <s v="M1"/>
    <x v="3"/>
    <n v="2"/>
    <n v="12"/>
    <n v="30"/>
    <n v="6"/>
    <n v="1"/>
    <n v="49"/>
    <n v="539"/>
    <n v="134.75"/>
    <n v="56.627319999999997"/>
    <n v="45"/>
    <m/>
    <m/>
    <m/>
    <m/>
    <m/>
    <m/>
    <n v="56.627319999999997"/>
  </r>
  <r>
    <d v="2017-06-27T00:00:00"/>
    <s v="Tintinara"/>
    <x v="0"/>
    <s v="N3"/>
    <x v="3"/>
    <n v="3"/>
    <n v="6"/>
    <n v="13"/>
    <n v="9"/>
    <n v="6"/>
    <n v="34"/>
    <n v="374"/>
    <n v="93.5"/>
    <n v="41.166710000000002"/>
    <n v="20"/>
    <m/>
    <m/>
    <m/>
    <m/>
    <m/>
    <m/>
    <n v="41.166710000000002"/>
  </r>
  <r>
    <d v="2017-06-27T00:00:00"/>
    <s v="Tintinara"/>
    <x v="0"/>
    <s v="J2"/>
    <x v="4"/>
    <n v="3"/>
    <n v="0"/>
    <n v="15"/>
    <n v="4"/>
    <n v="6"/>
    <n v="25"/>
    <n v="275"/>
    <n v="68.75"/>
    <n v="62.15569"/>
    <n v="17"/>
    <m/>
    <m/>
    <m/>
    <m/>
    <m/>
    <m/>
    <n v="62.15569"/>
  </r>
  <r>
    <d v="2017-06-27T00:00:00"/>
    <s v="Tintinara"/>
    <x v="0"/>
    <s v="M2"/>
    <x v="4"/>
    <n v="3"/>
    <n v="3"/>
    <n v="15"/>
    <n v="0"/>
    <n v="10"/>
    <n v="28"/>
    <n v="308"/>
    <n v="77"/>
    <n v="73.2256"/>
    <n v="18"/>
    <m/>
    <m/>
    <m/>
    <m/>
    <m/>
    <m/>
    <n v="73.2256"/>
  </r>
  <r>
    <d v="2017-06-27T00:00:00"/>
    <s v="Tintinara"/>
    <x v="0"/>
    <s v="I2"/>
    <x v="5"/>
    <n v="2"/>
    <n v="4"/>
    <n v="7"/>
    <n v="11"/>
    <n v="15"/>
    <n v="37"/>
    <n v="407"/>
    <n v="101.75"/>
    <n v="44.942929999999997"/>
    <n v="20"/>
    <m/>
    <m/>
    <m/>
    <m/>
    <m/>
    <m/>
    <n v="44.942929999999997"/>
  </r>
  <r>
    <d v="2017-06-27T00:00:00"/>
    <s v="Tintinara"/>
    <x v="0"/>
    <s v="K2"/>
    <x v="5"/>
    <n v="3"/>
    <n v="45"/>
    <n v="25"/>
    <n v="60"/>
    <n v="10"/>
    <n v="140"/>
    <n v="1540"/>
    <n v="385"/>
    <n v="56.730939999999997"/>
    <n v="50"/>
    <m/>
    <m/>
    <m/>
    <m/>
    <m/>
    <m/>
    <n v="56.730939999999997"/>
  </r>
  <r>
    <d v="2017-08-07T00:00:00"/>
    <s v="Tintinara"/>
    <x v="1"/>
    <s v="A3"/>
    <x v="0"/>
    <n v="2"/>
    <n v="100"/>
    <n v="260"/>
    <n v="350"/>
    <n v="170"/>
    <n v="880"/>
    <n v="9680"/>
    <n v="2420"/>
    <n v="41"/>
    <n v="50"/>
    <m/>
    <m/>
    <m/>
    <m/>
    <m/>
    <m/>
    <n v="41"/>
  </r>
  <r>
    <d v="2017-08-07T00:00:00"/>
    <s v="Tintinara"/>
    <x v="1"/>
    <s v="C2"/>
    <x v="0"/>
    <n v="3"/>
    <n v="110"/>
    <n v="140"/>
    <n v="170"/>
    <n v="120"/>
    <n v="540"/>
    <n v="5940"/>
    <n v="1485"/>
    <n v="31"/>
    <n v="50"/>
    <m/>
    <m/>
    <m/>
    <m/>
    <m/>
    <m/>
    <n v="31"/>
  </r>
  <r>
    <d v="2017-08-07T00:00:00"/>
    <s v="Tintinara"/>
    <x v="1"/>
    <s v="D1"/>
    <x v="0"/>
    <n v="3"/>
    <n v="400"/>
    <n v="750"/>
    <n v="500"/>
    <n v="350"/>
    <n v="2000"/>
    <n v="22000"/>
    <n v="5500"/>
    <n v="49"/>
    <n v="50"/>
    <m/>
    <m/>
    <m/>
    <m/>
    <m/>
    <m/>
    <n v="49"/>
  </r>
  <r>
    <d v="2017-08-07T00:00:00"/>
    <s v="Tintinara"/>
    <x v="1"/>
    <s v="D2"/>
    <x v="0"/>
    <n v="2"/>
    <n v="180"/>
    <n v="130"/>
    <n v="150"/>
    <n v="200"/>
    <n v="660"/>
    <n v="7260"/>
    <n v="1815"/>
    <n v="37"/>
    <n v="50"/>
    <m/>
    <m/>
    <m/>
    <m/>
    <m/>
    <m/>
    <n v="37"/>
  </r>
  <r>
    <d v="2017-08-07T00:00:00"/>
    <s v="Tintinara"/>
    <x v="1"/>
    <s v="A1"/>
    <x v="1"/>
    <n v="2"/>
    <n v="110"/>
    <n v="90"/>
    <n v="35"/>
    <n v="40"/>
    <n v="275"/>
    <n v="3025"/>
    <n v="756.25"/>
    <n v="100"/>
    <n v="50"/>
    <m/>
    <m/>
    <m/>
    <m/>
    <m/>
    <m/>
    <n v="100"/>
  </r>
  <r>
    <d v="2017-08-07T00:00:00"/>
    <s v="Tintinara"/>
    <x v="1"/>
    <s v="B3"/>
    <x v="1"/>
    <n v="2"/>
    <n v="85"/>
    <n v="40"/>
    <n v="16"/>
    <n v="20"/>
    <n v="161"/>
    <n v="1771"/>
    <n v="442.75"/>
    <n v="100"/>
    <n v="50"/>
    <m/>
    <m/>
    <m/>
    <m/>
    <m/>
    <m/>
    <n v="100"/>
  </r>
  <r>
    <d v="2017-08-07T00:00:00"/>
    <s v="Tintinara"/>
    <x v="1"/>
    <s v="A2"/>
    <x v="2"/>
    <n v="3"/>
    <n v="90"/>
    <n v="45"/>
    <n v="25"/>
    <n v="55"/>
    <n v="215"/>
    <n v="2365"/>
    <n v="591.25"/>
    <m/>
    <m/>
    <m/>
    <m/>
    <m/>
    <m/>
    <m/>
    <m/>
    <m/>
  </r>
  <r>
    <d v="2017-08-07T00:00:00"/>
    <s v="Tintinara"/>
    <x v="1"/>
    <s v="E1"/>
    <x v="2"/>
    <n v="3"/>
    <n v="230"/>
    <n v="90"/>
    <n v="80"/>
    <n v="100"/>
    <n v="500"/>
    <n v="5500"/>
    <n v="1375"/>
    <m/>
    <m/>
    <m/>
    <m/>
    <m/>
    <m/>
    <m/>
    <m/>
    <m/>
  </r>
  <r>
    <d v="2017-08-07T00:00:00"/>
    <s v="Tintinara"/>
    <x v="1"/>
    <s v="B1"/>
    <x v="4"/>
    <n v="2"/>
    <n v="80"/>
    <n v="70"/>
    <n v="65"/>
    <n v="90"/>
    <n v="305"/>
    <n v="3355"/>
    <n v="838.75"/>
    <m/>
    <m/>
    <m/>
    <m/>
    <m/>
    <m/>
    <m/>
    <m/>
    <m/>
  </r>
  <r>
    <d v="2017-08-07T00:00:00"/>
    <s v="Tintinara"/>
    <x v="1"/>
    <s v="C3"/>
    <x v="4"/>
    <n v="2"/>
    <n v="40"/>
    <n v="45"/>
    <n v="45"/>
    <n v="33"/>
    <n v="163"/>
    <n v="1793"/>
    <n v="448.25"/>
    <m/>
    <m/>
    <m/>
    <m/>
    <m/>
    <m/>
    <m/>
    <m/>
    <m/>
  </r>
  <r>
    <d v="2017-08-07T00:00:00"/>
    <s v="Tintinara"/>
    <x v="1"/>
    <s v="B2"/>
    <x v="5"/>
    <n v="2"/>
    <n v="0"/>
    <n v="0"/>
    <n v="0"/>
    <n v="0"/>
    <n v="0"/>
    <n v="0"/>
    <n v="0"/>
    <m/>
    <m/>
    <m/>
    <m/>
    <m/>
    <m/>
    <m/>
    <m/>
    <m/>
  </r>
  <r>
    <d v="2017-08-07T00:00:00"/>
    <s v="Tintinara"/>
    <x v="1"/>
    <s v="C1"/>
    <x v="5"/>
    <n v="3"/>
    <n v="0"/>
    <n v="0"/>
    <n v="0"/>
    <n v="0"/>
    <n v="0"/>
    <n v="0"/>
    <n v="0"/>
    <m/>
    <m/>
    <m/>
    <m/>
    <m/>
    <m/>
    <m/>
    <m/>
    <m/>
  </r>
  <r>
    <d v="2017-08-07T00:00:00"/>
    <s v="Tintinara"/>
    <x v="1"/>
    <s v="D3"/>
    <x v="5"/>
    <n v="2"/>
    <n v="0"/>
    <n v="0"/>
    <n v="0"/>
    <n v="0"/>
    <n v="0"/>
    <n v="0"/>
    <n v="0"/>
    <m/>
    <m/>
    <m/>
    <m/>
    <m/>
    <m/>
    <m/>
    <m/>
    <m/>
  </r>
  <r>
    <d v="2017-08-08T00:00:00"/>
    <s v="Tintinara"/>
    <x v="1"/>
    <s v="E3"/>
    <x v="0"/>
    <n v="2"/>
    <n v="110"/>
    <n v="90"/>
    <n v="120"/>
    <n v="150"/>
    <n v="470"/>
    <n v="5170"/>
    <n v="1292.5"/>
    <n v="27"/>
    <n v="50"/>
    <m/>
    <m/>
    <m/>
    <m/>
    <m/>
    <m/>
    <n v="27"/>
  </r>
  <r>
    <d v="2017-08-08T00:00:00"/>
    <s v="Tintinara"/>
    <x v="1"/>
    <s v="G3"/>
    <x v="0"/>
    <n v="4"/>
    <n v="75"/>
    <n v="90"/>
    <n v="120"/>
    <n v="100"/>
    <n v="385"/>
    <n v="4235"/>
    <n v="1058.75"/>
    <n v="36"/>
    <n v="50"/>
    <m/>
    <m/>
    <m/>
    <m/>
    <m/>
    <m/>
    <n v="36"/>
  </r>
  <r>
    <d v="2017-08-08T00:00:00"/>
    <s v="Tintinara"/>
    <x v="1"/>
    <s v="I1"/>
    <x v="0"/>
    <n v="2"/>
    <n v="180"/>
    <n v="220"/>
    <n v="260"/>
    <n v="170"/>
    <n v="830"/>
    <n v="9130"/>
    <n v="2282.5"/>
    <n v="48"/>
    <n v="50"/>
    <m/>
    <m/>
    <m/>
    <m/>
    <m/>
    <m/>
    <n v="48"/>
  </r>
  <r>
    <d v="2017-08-08T00:00:00"/>
    <s v="Tintinara"/>
    <x v="1"/>
    <s v="I3"/>
    <x v="0"/>
    <n v="2"/>
    <n v="35"/>
    <n v="280"/>
    <n v="80"/>
    <n v="110"/>
    <n v="505"/>
    <n v="5555"/>
    <n v="1388.75"/>
    <n v="42"/>
    <n v="50"/>
    <m/>
    <m/>
    <m/>
    <m/>
    <m/>
    <m/>
    <n v="42"/>
  </r>
  <r>
    <d v="2017-08-08T00:00:00"/>
    <s v="Tintinara"/>
    <x v="1"/>
    <s v="K1"/>
    <x v="0"/>
    <n v="2"/>
    <n v="240"/>
    <n v="170"/>
    <n v="190"/>
    <n v="210"/>
    <n v="810"/>
    <n v="8910"/>
    <n v="2227.5"/>
    <n v="40"/>
    <n v="50"/>
    <m/>
    <m/>
    <m/>
    <m/>
    <m/>
    <m/>
    <n v="40"/>
  </r>
  <r>
    <d v="2017-08-08T00:00:00"/>
    <s v="Tintinara"/>
    <x v="1"/>
    <s v="L2"/>
    <x v="0"/>
    <n v="2"/>
    <n v="90"/>
    <n v="210"/>
    <n v="180"/>
    <n v="140"/>
    <n v="620"/>
    <n v="6820"/>
    <n v="1705"/>
    <n v="52"/>
    <n v="50"/>
    <m/>
    <m/>
    <m/>
    <m/>
    <m/>
    <m/>
    <n v="52"/>
  </r>
  <r>
    <d v="2017-08-08T00:00:00"/>
    <s v="Tintinara"/>
    <x v="1"/>
    <s v="E2"/>
    <x v="1"/>
    <n v="3"/>
    <n v="16"/>
    <n v="60"/>
    <n v="75"/>
    <n v="40"/>
    <n v="191"/>
    <n v="2101"/>
    <n v="525.25"/>
    <n v="100"/>
    <n v="50"/>
    <m/>
    <m/>
    <m/>
    <m/>
    <m/>
    <m/>
    <n v="100"/>
  </r>
  <r>
    <d v="2017-08-08T00:00:00"/>
    <s v="Tintinara"/>
    <x v="1"/>
    <s v="H1"/>
    <x v="1"/>
    <n v="2"/>
    <n v="27"/>
    <n v="110"/>
    <n v="45"/>
    <n v="50"/>
    <n v="232"/>
    <n v="2552"/>
    <n v="638"/>
    <n v="100"/>
    <n v="46"/>
    <m/>
    <m/>
    <m/>
    <m/>
    <m/>
    <m/>
    <n v="100"/>
  </r>
  <r>
    <d v="2017-08-08T00:00:00"/>
    <s v="Tintinara"/>
    <x v="1"/>
    <s v="J3"/>
    <x v="1"/>
    <n v="3"/>
    <n v="75"/>
    <n v="90"/>
    <n v="85"/>
    <n v="60"/>
    <n v="310"/>
    <n v="3410"/>
    <n v="852.5"/>
    <n v="100"/>
    <n v="50"/>
    <m/>
    <m/>
    <m/>
    <m/>
    <m/>
    <m/>
    <n v="100"/>
  </r>
  <r>
    <d v="2017-08-08T00:00:00"/>
    <s v="Tintinara"/>
    <x v="1"/>
    <s v="G2"/>
    <x v="2"/>
    <n v="2"/>
    <n v="100"/>
    <n v="120"/>
    <n v="85"/>
    <n v="110"/>
    <n v="415"/>
    <n v="4565"/>
    <n v="1141.25"/>
    <m/>
    <m/>
    <m/>
    <m/>
    <m/>
    <m/>
    <m/>
    <m/>
    <m/>
  </r>
  <r>
    <d v="2017-08-08T00:00:00"/>
    <s v="Tintinara"/>
    <x v="1"/>
    <s v="H3"/>
    <x v="2"/>
    <n v="2"/>
    <n v="45"/>
    <n v="50"/>
    <n v="45"/>
    <n v="55"/>
    <n v="195"/>
    <n v="2145"/>
    <n v="536.25"/>
    <m/>
    <m/>
    <m/>
    <m/>
    <m/>
    <m/>
    <m/>
    <m/>
    <m/>
  </r>
  <r>
    <d v="2017-08-08T00:00:00"/>
    <s v="Tintinara"/>
    <x v="1"/>
    <s v="K3"/>
    <x v="2"/>
    <n v="3"/>
    <n v="29"/>
    <n v="70"/>
    <n v="80"/>
    <n v="65"/>
    <n v="244"/>
    <n v="2684"/>
    <n v="671"/>
    <m/>
    <m/>
    <m/>
    <m/>
    <m/>
    <m/>
    <m/>
    <m/>
    <m/>
  </r>
  <r>
    <d v="2017-08-08T00:00:00"/>
    <s v="Tintinara"/>
    <x v="1"/>
    <s v="L1"/>
    <x v="2"/>
    <n v="1"/>
    <n v="170"/>
    <n v="230"/>
    <n v="150"/>
    <n v="200"/>
    <n v="750"/>
    <n v="8250"/>
    <n v="2062.5"/>
    <m/>
    <m/>
    <m/>
    <m/>
    <m/>
    <m/>
    <m/>
    <m/>
    <m/>
  </r>
  <r>
    <d v="2017-08-08T00:00:00"/>
    <s v="Tintinara"/>
    <x v="1"/>
    <s v="F1"/>
    <x v="3"/>
    <n v="2"/>
    <n v="85"/>
    <n v="35"/>
    <n v="27"/>
    <n v="40"/>
    <n v="187"/>
    <n v="2057"/>
    <n v="514.25"/>
    <n v="100"/>
    <n v="50"/>
    <m/>
    <m/>
    <m/>
    <m/>
    <m/>
    <m/>
    <n v="100"/>
  </r>
  <r>
    <d v="2017-08-08T00:00:00"/>
    <s v="Tintinara"/>
    <x v="1"/>
    <s v="H2"/>
    <x v="3"/>
    <n v="1"/>
    <n v="35"/>
    <n v="65"/>
    <n v="70"/>
    <n v="50"/>
    <n v="220"/>
    <n v="2420"/>
    <n v="605"/>
    <n v="100"/>
    <n v="50"/>
    <m/>
    <m/>
    <m/>
    <m/>
    <m/>
    <m/>
    <n v="100"/>
  </r>
  <r>
    <d v="2017-08-08T00:00:00"/>
    <s v="Tintinara"/>
    <x v="1"/>
    <s v="J1"/>
    <x v="3"/>
    <n v="1"/>
    <n v="21"/>
    <n v="140"/>
    <n v="28"/>
    <n v="35"/>
    <n v="224"/>
    <n v="2464"/>
    <n v="616"/>
    <n v="100"/>
    <n v="50"/>
    <m/>
    <m/>
    <m/>
    <m/>
    <m/>
    <m/>
    <n v="100"/>
  </r>
  <r>
    <d v="2017-08-08T00:00:00"/>
    <s v="Tintinara"/>
    <x v="1"/>
    <s v="F3"/>
    <x v="4"/>
    <n v="1"/>
    <n v="55"/>
    <n v="160"/>
    <n v="30"/>
    <n v="35"/>
    <n v="280"/>
    <n v="3080"/>
    <n v="770"/>
    <m/>
    <m/>
    <m/>
    <m/>
    <m/>
    <m/>
    <m/>
    <m/>
    <m/>
  </r>
  <r>
    <d v="2017-08-08T00:00:00"/>
    <s v="Tintinara"/>
    <x v="1"/>
    <s v="G1"/>
    <x v="4"/>
    <n v="3"/>
    <n v="300"/>
    <n v="240"/>
    <n v="270"/>
    <n v="180"/>
    <n v="990"/>
    <n v="10890"/>
    <n v="2722.5"/>
    <m/>
    <m/>
    <m/>
    <m/>
    <m/>
    <m/>
    <m/>
    <m/>
    <m/>
  </r>
  <r>
    <d v="2017-08-08T00:00:00"/>
    <s v="Tintinara"/>
    <x v="1"/>
    <s v="J2"/>
    <x v="4"/>
    <n v="2"/>
    <n v="80"/>
    <n v="18"/>
    <n v="55"/>
    <n v="50"/>
    <n v="203"/>
    <n v="2233"/>
    <n v="558.25"/>
    <m/>
    <m/>
    <m/>
    <m/>
    <m/>
    <m/>
    <m/>
    <m/>
    <m/>
  </r>
  <r>
    <d v="2017-08-08T00:00:00"/>
    <s v="Tintinara"/>
    <x v="1"/>
    <s v="F2"/>
    <x v="5"/>
    <n v="2"/>
    <n v="0"/>
    <n v="0"/>
    <n v="0"/>
    <n v="0"/>
    <n v="0"/>
    <n v="0"/>
    <n v="0"/>
    <m/>
    <m/>
    <m/>
    <m/>
    <m/>
    <m/>
    <m/>
    <m/>
    <m/>
  </r>
  <r>
    <d v="2017-08-08T00:00:00"/>
    <s v="Tintinara"/>
    <x v="1"/>
    <s v="I2"/>
    <x v="5"/>
    <n v="1"/>
    <n v="0"/>
    <n v="0"/>
    <n v="0"/>
    <n v="0"/>
    <n v="0"/>
    <n v="0"/>
    <n v="0"/>
    <m/>
    <m/>
    <m/>
    <m/>
    <m/>
    <m/>
    <m/>
    <m/>
    <m/>
  </r>
  <r>
    <d v="2017-08-08T00:00:00"/>
    <s v="Tintinara"/>
    <x v="1"/>
    <s v="K2"/>
    <x v="5"/>
    <n v="2"/>
    <n v="7"/>
    <n v="0"/>
    <n v="0"/>
    <n v="0"/>
    <n v="7"/>
    <n v="77"/>
    <n v="19.25"/>
    <m/>
    <m/>
    <m/>
    <m/>
    <m/>
    <m/>
    <m/>
    <m/>
    <m/>
  </r>
  <r>
    <d v="2017-08-09T00:00:00"/>
    <s v="Tintinara"/>
    <x v="1"/>
    <s v="M3"/>
    <x v="0"/>
    <n v="2"/>
    <n v="200"/>
    <n v="270"/>
    <n v="230"/>
    <n v="210"/>
    <n v="910"/>
    <n v="10010"/>
    <n v="2502.5"/>
    <n v="43"/>
    <n v="50"/>
    <m/>
    <m/>
    <m/>
    <m/>
    <m/>
    <m/>
    <n v="43"/>
  </r>
  <r>
    <d v="2017-08-09T00:00:00"/>
    <s v="Tintinara"/>
    <x v="1"/>
    <s v="N1"/>
    <x v="0"/>
    <n v="2"/>
    <n v="500"/>
    <n v="350"/>
    <n v="400"/>
    <n v="280"/>
    <n v="1530"/>
    <n v="16830"/>
    <n v="4207.5"/>
    <n v="40"/>
    <n v="50"/>
    <m/>
    <m/>
    <m/>
    <m/>
    <m/>
    <m/>
    <n v="40"/>
  </r>
  <r>
    <d v="2017-08-09T00:00:00"/>
    <s v="Tintinara"/>
    <x v="1"/>
    <s v="N2"/>
    <x v="1"/>
    <n v="2"/>
    <n v="55"/>
    <n v="32"/>
    <n v="80"/>
    <n v="45"/>
    <n v="212"/>
    <n v="2332"/>
    <n v="583"/>
    <n v="98"/>
    <n v="50"/>
    <m/>
    <m/>
    <m/>
    <m/>
    <m/>
    <m/>
    <n v="98"/>
  </r>
  <r>
    <d v="2017-08-09T00:00:00"/>
    <s v="Tintinara"/>
    <x v="1"/>
    <s v="L3"/>
    <x v="3"/>
    <n v="1"/>
    <n v="28"/>
    <n v="45"/>
    <n v="26"/>
    <n v="60"/>
    <n v="159"/>
    <n v="1749"/>
    <n v="437.25"/>
    <n v="100"/>
    <n v="50"/>
    <m/>
    <m/>
    <m/>
    <m/>
    <m/>
    <m/>
    <n v="100"/>
  </r>
  <r>
    <d v="2017-08-09T00:00:00"/>
    <s v="Tintinara"/>
    <x v="1"/>
    <s v="M1"/>
    <x v="3"/>
    <n v="2"/>
    <n v="50"/>
    <n v="55"/>
    <n v="150"/>
    <n v="65"/>
    <n v="320"/>
    <n v="3520"/>
    <n v="880"/>
    <n v="100"/>
    <n v="50"/>
    <m/>
    <m/>
    <m/>
    <m/>
    <m/>
    <m/>
    <n v="100"/>
  </r>
  <r>
    <d v="2017-08-09T00:00:00"/>
    <s v="Tintinara"/>
    <x v="1"/>
    <s v="N3"/>
    <x v="3"/>
    <n v="2"/>
    <n v="60"/>
    <n v="70"/>
    <n v="90"/>
    <n v="75"/>
    <n v="295"/>
    <n v="3245"/>
    <n v="811.25"/>
    <n v="100"/>
    <n v="50"/>
    <m/>
    <m/>
    <m/>
    <m/>
    <m/>
    <m/>
    <n v="100"/>
  </r>
  <r>
    <d v="2017-08-09T00:00:00"/>
    <s v="Tintinara"/>
    <x v="1"/>
    <s v="M2"/>
    <x v="4"/>
    <n v="3"/>
    <n v="80"/>
    <n v="130"/>
    <n v="120"/>
    <n v="100"/>
    <n v="430"/>
    <n v="4730"/>
    <n v="1182.5"/>
    <m/>
    <m/>
    <m/>
    <m/>
    <m/>
    <m/>
    <m/>
    <m/>
    <m/>
  </r>
  <r>
    <d v="2017-09-16T00:00:00"/>
    <s v="Tintinara"/>
    <x v="2"/>
    <s v="A3"/>
    <x v="0"/>
    <n v="2"/>
    <n v="130"/>
    <n v="250"/>
    <n v="200"/>
    <n v="240"/>
    <n v="820"/>
    <n v="9020"/>
    <n v="2255"/>
    <n v="7"/>
    <n v="50"/>
    <m/>
    <m/>
    <m/>
    <m/>
    <m/>
    <m/>
    <n v="7"/>
  </r>
  <r>
    <d v="2017-09-16T00:00:00"/>
    <s v="Tintinara"/>
    <x v="2"/>
    <s v="C2"/>
    <x v="0"/>
    <n v="2"/>
    <n v="65"/>
    <n v="140"/>
    <n v="50"/>
    <n v="80"/>
    <n v="335"/>
    <n v="3685"/>
    <n v="921.25"/>
    <n v="37"/>
    <n v="50"/>
    <m/>
    <m/>
    <m/>
    <m/>
    <m/>
    <m/>
    <n v="37"/>
  </r>
  <r>
    <d v="2017-09-16T00:00:00"/>
    <s v="Tintinara"/>
    <x v="2"/>
    <s v="D1"/>
    <x v="0"/>
    <n v="2"/>
    <n v="330"/>
    <n v="65"/>
    <n v="80"/>
    <n v="240"/>
    <n v="715"/>
    <n v="7865"/>
    <n v="1966.25"/>
    <n v="27"/>
    <n v="50"/>
    <m/>
    <m/>
    <m/>
    <m/>
    <m/>
    <m/>
    <n v="27"/>
  </r>
  <r>
    <d v="2017-09-16T00:00:00"/>
    <s v="Tintinara"/>
    <x v="2"/>
    <s v="D2"/>
    <x v="0"/>
    <n v="2"/>
    <n v="340"/>
    <n v="180"/>
    <n v="100"/>
    <n v="170"/>
    <n v="790"/>
    <n v="8690"/>
    <n v="2172.5"/>
    <n v="34"/>
    <n v="50"/>
    <m/>
    <m/>
    <m/>
    <m/>
    <m/>
    <m/>
    <n v="34"/>
  </r>
  <r>
    <d v="2017-09-16T00:00:00"/>
    <s v="Tintinara"/>
    <x v="2"/>
    <s v="A1"/>
    <x v="1"/>
    <n v="1"/>
    <n v="70"/>
    <n v="110"/>
    <n v="150"/>
    <n v="280"/>
    <n v="610"/>
    <n v="6710"/>
    <n v="1677.5"/>
    <n v="84"/>
    <n v="50"/>
    <m/>
    <m/>
    <m/>
    <m/>
    <m/>
    <m/>
    <n v="84"/>
  </r>
  <r>
    <d v="2017-09-16T00:00:00"/>
    <s v="Tintinara"/>
    <x v="2"/>
    <s v="B3"/>
    <x v="1"/>
    <n v="2"/>
    <n v="110"/>
    <n v="150"/>
    <n v="220"/>
    <n v="90"/>
    <n v="570"/>
    <n v="6270"/>
    <n v="1567.5"/>
    <n v="100"/>
    <n v="50"/>
    <m/>
    <m/>
    <m/>
    <m/>
    <m/>
    <m/>
    <n v="100"/>
  </r>
  <r>
    <d v="2017-09-16T00:00:00"/>
    <s v="Tintinara"/>
    <x v="2"/>
    <s v="E2"/>
    <x v="1"/>
    <n v="2"/>
    <n v="100"/>
    <n v="110"/>
    <n v="430"/>
    <n v="410"/>
    <n v="1050"/>
    <n v="11550"/>
    <n v="2887.5"/>
    <n v="96"/>
    <n v="50"/>
    <m/>
    <m/>
    <m/>
    <m/>
    <m/>
    <m/>
    <n v="96"/>
  </r>
  <r>
    <d v="2017-09-16T00:00:00"/>
    <s v="Tintinara"/>
    <x v="2"/>
    <s v="A2"/>
    <x v="2"/>
    <n v="2"/>
    <n v="230"/>
    <n v="130"/>
    <n v="280"/>
    <n v="220"/>
    <n v="860"/>
    <n v="9460"/>
    <n v="2365"/>
    <m/>
    <m/>
    <m/>
    <m/>
    <m/>
    <m/>
    <m/>
    <m/>
    <m/>
  </r>
  <r>
    <d v="2017-09-16T00:00:00"/>
    <s v="Tintinara"/>
    <x v="2"/>
    <s v="E1"/>
    <x v="2"/>
    <n v="2"/>
    <n v="130"/>
    <n v="160"/>
    <n v="370"/>
    <n v="150"/>
    <n v="810"/>
    <n v="8910"/>
    <n v="2227.5"/>
    <m/>
    <m/>
    <m/>
    <m/>
    <m/>
    <m/>
    <m/>
    <m/>
    <m/>
  </r>
  <r>
    <d v="2017-09-16T00:00:00"/>
    <s v="Tintinara"/>
    <x v="2"/>
    <s v="B1"/>
    <x v="4"/>
    <n v="1"/>
    <n v="210"/>
    <n v="125"/>
    <n v="280"/>
    <n v="370"/>
    <n v="985"/>
    <n v="10835"/>
    <n v="2708.75"/>
    <m/>
    <m/>
    <m/>
    <m/>
    <m/>
    <m/>
    <m/>
    <m/>
    <m/>
  </r>
  <r>
    <d v="2017-09-16T00:00:00"/>
    <s v="Tintinara"/>
    <x v="2"/>
    <s v="C3"/>
    <x v="4"/>
    <n v="1"/>
    <n v="130"/>
    <n v="90"/>
    <n v="140"/>
    <n v="170"/>
    <n v="530"/>
    <n v="5830"/>
    <n v="1457.5"/>
    <m/>
    <m/>
    <m/>
    <m/>
    <m/>
    <m/>
    <m/>
    <m/>
    <m/>
  </r>
  <r>
    <d v="2017-09-16T00:00:00"/>
    <s v="Tintinara"/>
    <x v="2"/>
    <s v="B2"/>
    <x v="5"/>
    <n v="1"/>
    <n v="0"/>
    <n v="0"/>
    <n v="0"/>
    <n v="0"/>
    <n v="0"/>
    <n v="0"/>
    <n v="0"/>
    <m/>
    <m/>
    <m/>
    <m/>
    <m/>
    <m/>
    <m/>
    <m/>
    <m/>
  </r>
  <r>
    <d v="2017-09-16T00:00:00"/>
    <s v="Tintinara"/>
    <x v="2"/>
    <s v="C1"/>
    <x v="5"/>
    <n v="1"/>
    <n v="22"/>
    <n v="0"/>
    <n v="0"/>
    <n v="0"/>
    <n v="22"/>
    <n v="242"/>
    <n v="60.5"/>
    <m/>
    <m/>
    <m/>
    <m/>
    <m/>
    <m/>
    <m/>
    <m/>
    <m/>
  </r>
  <r>
    <d v="2017-09-16T00:00:00"/>
    <s v="Tintinara"/>
    <x v="2"/>
    <s v="D3"/>
    <x v="5"/>
    <n v="2"/>
    <n v="12"/>
    <n v="5"/>
    <n v="7"/>
    <n v="14"/>
    <n v="38"/>
    <n v="418"/>
    <n v="104.5"/>
    <m/>
    <m/>
    <m/>
    <m/>
    <m/>
    <m/>
    <m/>
    <m/>
    <m/>
  </r>
  <r>
    <d v="2017-09-17T00:00:00"/>
    <s v="Tintinara"/>
    <x v="2"/>
    <s v="E3"/>
    <x v="0"/>
    <n v="3"/>
    <n v="190"/>
    <n v="430"/>
    <n v="160"/>
    <n v="170"/>
    <n v="950"/>
    <n v="10450"/>
    <n v="2612.5"/>
    <n v="33"/>
    <n v="50"/>
    <m/>
    <m/>
    <m/>
    <m/>
    <m/>
    <m/>
    <n v="33"/>
  </r>
  <r>
    <d v="2017-09-17T00:00:00"/>
    <s v="Tintinara"/>
    <x v="2"/>
    <s v="G3"/>
    <x v="0"/>
    <n v="8"/>
    <n v="6"/>
    <n v="35"/>
    <n v="40"/>
    <n v="30"/>
    <n v="111"/>
    <n v="1221"/>
    <n v="305.25"/>
    <n v="31"/>
    <n v="50"/>
    <m/>
    <m/>
    <m/>
    <m/>
    <m/>
    <m/>
    <n v="31"/>
  </r>
  <r>
    <d v="2017-09-17T00:00:00"/>
    <s v="Tintinara"/>
    <x v="2"/>
    <s v="I1"/>
    <x v="0"/>
    <n v="3"/>
    <n v="170"/>
    <n v="210"/>
    <n v="290"/>
    <n v="60"/>
    <n v="730"/>
    <n v="8030"/>
    <n v="2007.5"/>
    <n v="54"/>
    <n v="50"/>
    <m/>
    <m/>
    <m/>
    <m/>
    <m/>
    <m/>
    <n v="54"/>
  </r>
  <r>
    <d v="2017-09-17T00:00:00"/>
    <s v="Tintinara"/>
    <x v="2"/>
    <s v="I3"/>
    <x v="0"/>
    <n v="2"/>
    <n v="65"/>
    <n v="260"/>
    <n v="240"/>
    <n v="130"/>
    <n v="695"/>
    <n v="7645"/>
    <n v="1911.25"/>
    <n v="27"/>
    <n v="50"/>
    <m/>
    <m/>
    <m/>
    <m/>
    <m/>
    <m/>
    <n v="27"/>
  </r>
  <r>
    <d v="2017-09-17T00:00:00"/>
    <s v="Tintinara"/>
    <x v="2"/>
    <s v="H1"/>
    <x v="1"/>
    <n v="2"/>
    <n v="45"/>
    <n v="440"/>
    <n v="410"/>
    <n v="320"/>
    <n v="1215"/>
    <n v="13365"/>
    <n v="3341.25"/>
    <n v="100"/>
    <n v="50"/>
    <m/>
    <m/>
    <m/>
    <m/>
    <m/>
    <m/>
    <n v="100"/>
  </r>
  <r>
    <d v="2017-09-17T00:00:00"/>
    <s v="Tintinara"/>
    <x v="2"/>
    <s v="G2"/>
    <x v="2"/>
    <n v="3"/>
    <n v="150"/>
    <n v="410"/>
    <n v="290"/>
    <n v="270"/>
    <n v="1120"/>
    <n v="12320"/>
    <n v="3080"/>
    <m/>
    <m/>
    <m/>
    <m/>
    <m/>
    <m/>
    <m/>
    <m/>
    <m/>
  </r>
  <r>
    <d v="2017-09-17T00:00:00"/>
    <s v="Tintinara"/>
    <x v="2"/>
    <s v="H3"/>
    <x v="2"/>
    <n v="2"/>
    <n v="220"/>
    <n v="350"/>
    <n v="480"/>
    <n v="450"/>
    <n v="1500"/>
    <n v="16500"/>
    <n v="4125"/>
    <m/>
    <m/>
    <m/>
    <m/>
    <m/>
    <m/>
    <m/>
    <m/>
    <m/>
  </r>
  <r>
    <d v="2017-09-17T00:00:00"/>
    <s v="Tintinara"/>
    <x v="2"/>
    <s v="F1"/>
    <x v="3"/>
    <n v="2"/>
    <n v="180"/>
    <n v="330"/>
    <n v="120"/>
    <n v="340"/>
    <n v="970"/>
    <n v="10670"/>
    <n v="2667.5"/>
    <n v="100"/>
    <n v="50"/>
    <m/>
    <m/>
    <m/>
    <m/>
    <m/>
    <m/>
    <n v="100"/>
  </r>
  <r>
    <d v="2017-09-17T00:00:00"/>
    <s v="Tintinara"/>
    <x v="2"/>
    <s v="H2"/>
    <x v="3"/>
    <n v="1"/>
    <n v="120"/>
    <n v="390"/>
    <n v="300"/>
    <n v="400"/>
    <n v="1210"/>
    <n v="13310"/>
    <n v="3327.5"/>
    <n v="98"/>
    <n v="50"/>
    <m/>
    <m/>
    <m/>
    <m/>
    <m/>
    <m/>
    <n v="98"/>
  </r>
  <r>
    <d v="2017-09-17T00:00:00"/>
    <s v="Tintinara"/>
    <x v="2"/>
    <s v="J1"/>
    <x v="3"/>
    <n v="1"/>
    <n v="250"/>
    <n v="290"/>
    <n v="310"/>
    <n v="330"/>
    <n v="1180"/>
    <n v="12980"/>
    <n v="3245"/>
    <n v="100"/>
    <n v="50"/>
    <m/>
    <m/>
    <m/>
    <m/>
    <m/>
    <m/>
    <n v="100"/>
  </r>
  <r>
    <d v="2017-09-17T00:00:00"/>
    <s v="Tintinara"/>
    <x v="2"/>
    <s v="F3"/>
    <x v="4"/>
    <n v="2"/>
    <n v="120"/>
    <n v="180"/>
    <n v="320"/>
    <n v="25"/>
    <n v="645"/>
    <n v="7095"/>
    <n v="1773.75"/>
    <m/>
    <m/>
    <m/>
    <m/>
    <m/>
    <m/>
    <m/>
    <m/>
    <m/>
  </r>
  <r>
    <d v="2017-09-17T00:00:00"/>
    <s v="Tintinara"/>
    <x v="2"/>
    <s v="G1"/>
    <x v="4"/>
    <n v="2"/>
    <n v="30"/>
    <n v="60"/>
    <n v="75"/>
    <n v="130"/>
    <n v="295"/>
    <n v="3245"/>
    <n v="811.25"/>
    <m/>
    <m/>
    <m/>
    <m/>
    <m/>
    <m/>
    <m/>
    <m/>
    <m/>
  </r>
  <r>
    <d v="2017-09-17T00:00:00"/>
    <s v="Tintinara"/>
    <x v="2"/>
    <s v="F2"/>
    <x v="5"/>
    <n v="1"/>
    <n v="4"/>
    <n v="3"/>
    <n v="3"/>
    <n v="0"/>
    <n v="10"/>
    <n v="110"/>
    <n v="27.5"/>
    <m/>
    <m/>
    <m/>
    <m/>
    <m/>
    <m/>
    <m/>
    <m/>
    <m/>
  </r>
  <r>
    <d v="2017-09-17T00:00:00"/>
    <s v="Tintinara"/>
    <x v="2"/>
    <s v="I2"/>
    <x v="5"/>
    <n v="1"/>
    <n v="4"/>
    <n v="5"/>
    <n v="17"/>
    <n v="7"/>
    <n v="33"/>
    <n v="363"/>
    <n v="90.75"/>
    <m/>
    <m/>
    <m/>
    <m/>
    <m/>
    <m/>
    <m/>
    <m/>
    <m/>
  </r>
  <r>
    <d v="2017-09-18T00:00:00"/>
    <s v="Tintinara"/>
    <x v="2"/>
    <s v="K1"/>
    <x v="0"/>
    <n v="1"/>
    <n v="210"/>
    <n v="260"/>
    <n v="440"/>
    <n v="190"/>
    <n v="1100"/>
    <n v="12100"/>
    <n v="3025"/>
    <n v="53"/>
    <n v="50"/>
    <m/>
    <m/>
    <m/>
    <m/>
    <m/>
    <m/>
    <n v="53"/>
  </r>
  <r>
    <d v="2017-09-18T00:00:00"/>
    <s v="Tintinara"/>
    <x v="2"/>
    <s v="L2"/>
    <x v="0"/>
    <n v="2"/>
    <n v="200"/>
    <n v="310"/>
    <n v="180"/>
    <n v="130"/>
    <n v="820"/>
    <n v="9020"/>
    <n v="2255"/>
    <n v="42"/>
    <n v="50"/>
    <m/>
    <m/>
    <m/>
    <m/>
    <m/>
    <m/>
    <n v="42"/>
  </r>
  <r>
    <d v="2017-09-18T00:00:00"/>
    <s v="Tintinara"/>
    <x v="2"/>
    <s v="M3"/>
    <x v="0"/>
    <n v="1"/>
    <n v="90"/>
    <n v="130"/>
    <n v="180"/>
    <n v="230"/>
    <n v="630"/>
    <n v="6930"/>
    <n v="1732.5"/>
    <n v="54"/>
    <n v="50"/>
    <m/>
    <m/>
    <m/>
    <m/>
    <m/>
    <m/>
    <n v="54"/>
  </r>
  <r>
    <d v="2017-09-18T00:00:00"/>
    <s v="Tintinara"/>
    <x v="2"/>
    <s v="N1"/>
    <x v="0"/>
    <n v="3"/>
    <n v="270"/>
    <n v="460"/>
    <n v="350"/>
    <n v="240"/>
    <n v="1320"/>
    <n v="14520"/>
    <n v="3630"/>
    <n v="33"/>
    <n v="36"/>
    <m/>
    <m/>
    <m/>
    <m/>
    <m/>
    <m/>
    <n v="33"/>
  </r>
  <r>
    <d v="2017-09-18T00:00:00"/>
    <s v="Tintinara"/>
    <x v="2"/>
    <s v="J3"/>
    <x v="1"/>
    <n v="1"/>
    <n v="160"/>
    <n v="120"/>
    <n v="390"/>
    <n v="540"/>
    <n v="1210"/>
    <n v="13310"/>
    <n v="3327.5"/>
    <n v="100"/>
    <n v="50"/>
    <m/>
    <m/>
    <m/>
    <m/>
    <m/>
    <m/>
    <n v="100"/>
  </r>
  <r>
    <d v="2017-09-18T00:00:00"/>
    <s v="Tintinara"/>
    <x v="2"/>
    <s v="N2"/>
    <x v="1"/>
    <n v="2"/>
    <n v="210"/>
    <n v="200"/>
    <n v="320"/>
    <n v="410"/>
    <n v="1140"/>
    <n v="12540"/>
    <n v="3135"/>
    <n v="100"/>
    <n v="50"/>
    <m/>
    <m/>
    <m/>
    <m/>
    <m/>
    <m/>
    <n v="100"/>
  </r>
  <r>
    <d v="2017-09-18T00:00:00"/>
    <s v="Tintinara"/>
    <x v="2"/>
    <s v="K3"/>
    <x v="2"/>
    <n v="1"/>
    <n v="200"/>
    <n v="75"/>
    <n v="270"/>
    <n v="240"/>
    <n v="785"/>
    <n v="8635"/>
    <n v="2158.75"/>
    <m/>
    <m/>
    <m/>
    <m/>
    <m/>
    <m/>
    <m/>
    <m/>
    <m/>
  </r>
  <r>
    <d v="2017-09-18T00:00:00"/>
    <s v="Tintinara"/>
    <x v="2"/>
    <s v="L1"/>
    <x v="2"/>
    <n v="1"/>
    <n v="260"/>
    <n v="210"/>
    <n v="300"/>
    <n v="380"/>
    <n v="1150"/>
    <n v="12650"/>
    <n v="3162.5"/>
    <m/>
    <m/>
    <m/>
    <m/>
    <m/>
    <m/>
    <m/>
    <m/>
    <m/>
  </r>
  <r>
    <d v="2017-09-18T00:00:00"/>
    <s v="Tintinara"/>
    <x v="2"/>
    <s v="L3"/>
    <x v="3"/>
    <n v="1"/>
    <n v="130"/>
    <n v="250"/>
    <n v="280"/>
    <n v="170"/>
    <n v="830"/>
    <n v="9130"/>
    <n v="2282.5"/>
    <n v="93"/>
    <n v="50"/>
    <m/>
    <m/>
    <m/>
    <m/>
    <m/>
    <m/>
    <n v="93"/>
  </r>
  <r>
    <d v="2017-09-18T00:00:00"/>
    <s v="Tintinara"/>
    <x v="2"/>
    <s v="M1"/>
    <x v="3"/>
    <n v="1"/>
    <n v="370"/>
    <n v="180"/>
    <n v="240"/>
    <n v="170"/>
    <n v="960"/>
    <n v="10560"/>
    <n v="2640"/>
    <n v="100"/>
    <n v="50"/>
    <m/>
    <m/>
    <m/>
    <m/>
    <m/>
    <m/>
    <n v="100"/>
  </r>
  <r>
    <d v="2017-09-18T00:00:00"/>
    <s v="Tintinara"/>
    <x v="2"/>
    <s v="N3"/>
    <x v="3"/>
    <n v="1"/>
    <n v="420"/>
    <n v="370"/>
    <n v="440"/>
    <n v="310"/>
    <n v="1540"/>
    <n v="16940"/>
    <n v="4235"/>
    <n v="100"/>
    <n v="50"/>
    <m/>
    <m/>
    <m/>
    <m/>
    <m/>
    <m/>
    <n v="100"/>
  </r>
  <r>
    <d v="2017-09-18T00:00:00"/>
    <s v="Tintinara"/>
    <x v="2"/>
    <s v="J2"/>
    <x v="4"/>
    <n v="2"/>
    <n v="65"/>
    <n v="370"/>
    <n v="250"/>
    <n v="230"/>
    <n v="915"/>
    <n v="10065"/>
    <n v="2516.25"/>
    <m/>
    <m/>
    <m/>
    <m/>
    <m/>
    <m/>
    <m/>
    <m/>
    <m/>
  </r>
  <r>
    <d v="2017-09-18T00:00:00"/>
    <s v="Tintinara"/>
    <x v="2"/>
    <s v="M2"/>
    <x v="4"/>
    <n v="1"/>
    <n v="200"/>
    <n v="150"/>
    <n v="160"/>
    <n v="250"/>
    <n v="760"/>
    <n v="8360"/>
    <n v="2090"/>
    <m/>
    <m/>
    <m/>
    <m/>
    <m/>
    <m/>
    <m/>
    <m/>
    <m/>
  </r>
  <r>
    <d v="2017-09-18T00:00:00"/>
    <s v="Tintinara"/>
    <x v="2"/>
    <s v="K2"/>
    <x v="5"/>
    <n v="1"/>
    <n v="4"/>
    <n v="2"/>
    <n v="34"/>
    <n v="0"/>
    <n v="40"/>
    <n v="440"/>
    <n v="110"/>
    <m/>
    <m/>
    <m/>
    <m/>
    <m/>
    <m/>
    <m/>
    <m/>
    <m/>
  </r>
  <r>
    <d v="2017-10-16T00:00:00"/>
    <s v="Tintinara"/>
    <x v="3"/>
    <s v="A3"/>
    <x v="0"/>
    <n v="1"/>
    <n v="20"/>
    <n v="660"/>
    <n v="800"/>
    <n v="40"/>
    <n v="1520"/>
    <n v="16720"/>
    <n v="4180"/>
    <n v="17.741019999999999"/>
    <n v="49"/>
    <n v="30.78088"/>
    <n v="10"/>
    <m/>
    <m/>
    <m/>
    <m/>
    <n v="24.260950000000001"/>
  </r>
  <r>
    <d v="2017-10-16T00:00:00"/>
    <s v="Tintinara"/>
    <x v="3"/>
    <s v="C2"/>
    <x v="0"/>
    <n v="1"/>
    <n v="0"/>
    <n v="190"/>
    <n v="75"/>
    <n v="200"/>
    <n v="465"/>
    <n v="5115"/>
    <n v="1278.75"/>
    <n v="40.468389999999999"/>
    <n v="43"/>
    <n v="42.43844"/>
    <n v="35"/>
    <m/>
    <m/>
    <m/>
    <m/>
    <n v="41.453415"/>
  </r>
  <r>
    <d v="2017-10-16T00:00:00"/>
    <s v="Tintinara"/>
    <x v="3"/>
    <s v="D1"/>
    <x v="0"/>
    <n v="2"/>
    <n v="85"/>
    <n v="50"/>
    <n v="145"/>
    <n v="120"/>
    <n v="400"/>
    <n v="4400"/>
    <n v="1100"/>
    <n v="42.159500000000001"/>
    <n v="26"/>
    <n v="42.253129999999999"/>
    <n v="27"/>
    <m/>
    <m/>
    <m/>
    <m/>
    <n v="42.206315000000004"/>
  </r>
  <r>
    <d v="2017-10-16T00:00:00"/>
    <s v="Tintinara"/>
    <x v="3"/>
    <s v="D2"/>
    <x v="0"/>
    <n v="2"/>
    <n v="50"/>
    <n v="35"/>
    <n v="230"/>
    <n v="25"/>
    <n v="340"/>
    <n v="3740"/>
    <n v="935"/>
    <n v="36.713679999999997"/>
    <n v="42"/>
    <n v="24.873609999999999"/>
    <n v="18"/>
    <m/>
    <m/>
    <m/>
    <m/>
    <n v="30.793644999999998"/>
  </r>
  <r>
    <d v="2017-10-16T00:00:00"/>
    <s v="Tintinara"/>
    <x v="3"/>
    <s v="A1"/>
    <x v="1"/>
    <n v="1"/>
    <n v="290"/>
    <n v="160"/>
    <n v="150"/>
    <n v="410"/>
    <n v="1010"/>
    <n v="11110"/>
    <n v="2777.5"/>
    <n v="99.971590000000006"/>
    <n v="28"/>
    <n v="99.905590000000004"/>
    <n v="43"/>
    <m/>
    <m/>
    <m/>
    <m/>
    <n v="99.938590000000005"/>
  </r>
  <r>
    <d v="2017-10-16T00:00:00"/>
    <s v="Tintinara"/>
    <x v="3"/>
    <s v="B3"/>
    <x v="1"/>
    <n v="1"/>
    <n v="75"/>
    <n v="290"/>
    <n v="320"/>
    <n v="170"/>
    <n v="855"/>
    <n v="9405"/>
    <n v="2351.25"/>
    <n v="99.993769999999998"/>
    <n v="50"/>
    <n v="99.950999999999993"/>
    <n v="28"/>
    <m/>
    <m/>
    <m/>
    <m/>
    <n v="99.972385000000003"/>
  </r>
  <r>
    <d v="2017-10-16T00:00:00"/>
    <s v="Tintinara"/>
    <x v="3"/>
    <s v="A2"/>
    <x v="2"/>
    <n v="0"/>
    <n v="0"/>
    <n v="0"/>
    <n v="0"/>
    <n v="0"/>
    <n v="0"/>
    <n v="0"/>
    <n v="0"/>
    <m/>
    <n v="0"/>
    <m/>
    <m/>
    <m/>
    <m/>
    <m/>
    <m/>
    <m/>
  </r>
  <r>
    <d v="2017-10-16T00:00:00"/>
    <s v="Tintinara"/>
    <x v="3"/>
    <s v="E1"/>
    <x v="2"/>
    <n v="1"/>
    <n v="14"/>
    <n v="0"/>
    <n v="0"/>
    <n v="6"/>
    <n v="20"/>
    <n v="220"/>
    <n v="55"/>
    <n v="48.257959999999997"/>
    <n v="7"/>
    <m/>
    <m/>
    <m/>
    <m/>
    <m/>
    <m/>
    <n v="48.257959999999997"/>
  </r>
  <r>
    <d v="2017-10-16T00:00:00"/>
    <s v="Tintinara"/>
    <x v="3"/>
    <s v="B1"/>
    <x v="4"/>
    <n v="2"/>
    <n v="80"/>
    <n v="125"/>
    <n v="120"/>
    <n v="260"/>
    <n v="585"/>
    <n v="6435"/>
    <n v="1608.75"/>
    <n v="38.957450000000001"/>
    <n v="50"/>
    <n v="52.157040000000002"/>
    <n v="52"/>
    <m/>
    <m/>
    <m/>
    <m/>
    <n v="45.557245000000002"/>
  </r>
  <r>
    <d v="2017-10-16T00:00:00"/>
    <s v="Tintinara"/>
    <x v="3"/>
    <s v="C3"/>
    <x v="4"/>
    <n v="1"/>
    <n v="140"/>
    <n v="250"/>
    <n v="65"/>
    <n v="90"/>
    <n v="545"/>
    <n v="5995"/>
    <n v="1498.75"/>
    <n v="50.619970000000002"/>
    <n v="45"/>
    <n v="35.185589999999998"/>
    <n v="32"/>
    <m/>
    <m/>
    <m/>
    <m/>
    <n v="42.90278"/>
  </r>
  <r>
    <d v="2017-10-16T00:00:00"/>
    <s v="Tintinara"/>
    <x v="3"/>
    <s v="B2"/>
    <x v="5"/>
    <n v="1"/>
    <n v="0"/>
    <n v="1"/>
    <n v="24"/>
    <n v="17"/>
    <n v="42"/>
    <n v="462"/>
    <n v="115.5"/>
    <n v="25.422509999999999"/>
    <n v="21"/>
    <n v="8.4870000000000001E-2"/>
    <n v="1"/>
    <m/>
    <m/>
    <m/>
    <m/>
    <n v="12.753689999999999"/>
  </r>
  <r>
    <d v="2017-10-16T00:00:00"/>
    <s v="Tintinara"/>
    <x v="3"/>
    <s v="C1"/>
    <x v="5"/>
    <n v="1"/>
    <n v="21"/>
    <n v="6"/>
    <n v="0"/>
    <n v="0"/>
    <n v="27"/>
    <n v="297"/>
    <n v="74.25"/>
    <n v="28.658439999999999"/>
    <n v="11"/>
    <m/>
    <m/>
    <m/>
    <m/>
    <m/>
    <m/>
    <n v="28.658439999999999"/>
  </r>
  <r>
    <d v="2017-10-16T00:00:00"/>
    <s v="Tintinara"/>
    <x v="3"/>
    <s v="D3"/>
    <x v="5"/>
    <n v="1"/>
    <n v="0"/>
    <n v="260"/>
    <n v="8"/>
    <n v="0"/>
    <n v="268"/>
    <n v="2948"/>
    <n v="737"/>
    <n v="27.00676"/>
    <n v="45"/>
    <m/>
    <m/>
    <m/>
    <m/>
    <m/>
    <m/>
    <n v="27.00676"/>
  </r>
  <r>
    <d v="2017-10-17T00:00:00"/>
    <s v="Tintinara"/>
    <x v="3"/>
    <s v="E3"/>
    <x v="0"/>
    <n v="4"/>
    <n v="17"/>
    <n v="30"/>
    <n v="220"/>
    <n v="15"/>
    <n v="282"/>
    <n v="3102"/>
    <n v="775.5"/>
    <n v="25.112459999999999"/>
    <n v="18"/>
    <n v="54.534260000000003"/>
    <n v="11"/>
    <m/>
    <m/>
    <m/>
    <m/>
    <n v="39.823360000000001"/>
  </r>
  <r>
    <d v="2017-10-17T00:00:00"/>
    <s v="Tintinara"/>
    <x v="3"/>
    <s v="G3"/>
    <x v="0"/>
    <n v="1"/>
    <n v="0"/>
    <n v="18"/>
    <n v="0"/>
    <n v="0"/>
    <n v="18"/>
    <n v="198"/>
    <n v="49.5"/>
    <n v="36.245170000000002"/>
    <n v="10"/>
    <m/>
    <m/>
    <m/>
    <m/>
    <m/>
    <m/>
    <n v="36.245170000000002"/>
  </r>
  <r>
    <d v="2017-10-17T00:00:00"/>
    <s v="Tintinara"/>
    <x v="3"/>
    <s v="I1"/>
    <x v="0"/>
    <n v="5"/>
    <n v="32"/>
    <n v="105"/>
    <n v="18"/>
    <n v="13"/>
    <n v="168"/>
    <n v="1848"/>
    <n v="462"/>
    <n v="86.856390000000005"/>
    <n v="11"/>
    <n v="37.569029999999998"/>
    <n v="13"/>
    <m/>
    <m/>
    <m/>
    <m/>
    <n v="62.212710000000001"/>
  </r>
  <r>
    <d v="2017-10-17T00:00:00"/>
    <s v="Tintinara"/>
    <x v="3"/>
    <s v="I3"/>
    <x v="0"/>
    <n v="1"/>
    <n v="75"/>
    <n v="0"/>
    <n v="370"/>
    <n v="70"/>
    <n v="515"/>
    <n v="5665"/>
    <n v="1416.25"/>
    <n v="22.83813"/>
    <n v="25"/>
    <n v="42.176250000000003"/>
    <n v="50"/>
    <m/>
    <m/>
    <m/>
    <m/>
    <n v="32.507190000000001"/>
  </r>
  <r>
    <d v="2017-10-17T00:00:00"/>
    <s v="Tintinara"/>
    <x v="3"/>
    <s v="K1"/>
    <x v="0"/>
    <n v="2"/>
    <n v="300"/>
    <n v="45"/>
    <n v="160"/>
    <n v="30"/>
    <n v="535"/>
    <n v="5885"/>
    <n v="1471.25"/>
    <n v="39.978490000000001"/>
    <n v="43"/>
    <n v="50.169739999999997"/>
    <n v="30"/>
    <m/>
    <m/>
    <m/>
    <m/>
    <n v="45.074114999999999"/>
  </r>
  <r>
    <d v="2017-10-17T00:00:00"/>
    <s v="Tintinara"/>
    <x v="3"/>
    <s v="E2"/>
    <x v="1"/>
    <n v="1"/>
    <n v="290"/>
    <n v="180"/>
    <n v="270"/>
    <n v="150"/>
    <n v="890"/>
    <n v="9790"/>
    <n v="2447.5"/>
    <n v="99.742949999999993"/>
    <n v="27"/>
    <n v="99.874210000000005"/>
    <n v="33"/>
    <m/>
    <m/>
    <m/>
    <m/>
    <n v="99.808580000000006"/>
  </r>
  <r>
    <d v="2017-10-17T00:00:00"/>
    <s v="Tintinara"/>
    <x v="3"/>
    <s v="H1"/>
    <x v="1"/>
    <n v="2"/>
    <n v="130"/>
    <n v="110"/>
    <n v="70"/>
    <n v="24"/>
    <n v="334"/>
    <n v="3674"/>
    <n v="918.5"/>
    <n v="99.905550000000005"/>
    <n v="17"/>
    <n v="99.868639999999999"/>
    <n v="16"/>
    <m/>
    <m/>
    <m/>
    <m/>
    <n v="99.887095000000002"/>
  </r>
  <r>
    <d v="2017-10-17T00:00:00"/>
    <s v="Tintinara"/>
    <x v="3"/>
    <s v="J3"/>
    <x v="1"/>
    <n v="1"/>
    <n v="135"/>
    <n v="280"/>
    <n v="155"/>
    <n v="470"/>
    <n v="1040"/>
    <n v="11440"/>
    <n v="2860"/>
    <n v="99.994020000000006"/>
    <n v="34"/>
    <n v="99.946200000000005"/>
    <n v="43"/>
    <m/>
    <m/>
    <m/>
    <m/>
    <n v="99.970110000000005"/>
  </r>
  <r>
    <d v="2017-10-17T00:00:00"/>
    <s v="Tintinara"/>
    <x v="3"/>
    <s v="G2"/>
    <x v="2"/>
    <n v="1"/>
    <n v="3"/>
    <n v="0"/>
    <n v="0"/>
    <n v="0"/>
    <n v="3"/>
    <n v="33"/>
    <n v="8.25"/>
    <n v="46.551200000000001"/>
    <n v="2"/>
    <m/>
    <m/>
    <m/>
    <m/>
    <m/>
    <m/>
    <n v="46.551200000000001"/>
  </r>
  <r>
    <d v="2017-10-17T00:00:00"/>
    <s v="Tintinara"/>
    <x v="3"/>
    <s v="H3"/>
    <x v="2"/>
    <n v="1"/>
    <n v="0"/>
    <n v="0"/>
    <n v="0"/>
    <n v="0"/>
    <n v="0"/>
    <n v="0"/>
    <n v="0"/>
    <m/>
    <n v="0"/>
    <m/>
    <m/>
    <m/>
    <m/>
    <m/>
    <m/>
    <m/>
  </r>
  <r>
    <d v="2017-10-17T00:00:00"/>
    <s v="Tintinara"/>
    <x v="3"/>
    <s v="K3"/>
    <x v="2"/>
    <n v="1"/>
    <n v="0"/>
    <n v="0"/>
    <n v="0"/>
    <n v="0"/>
    <n v="0"/>
    <n v="0"/>
    <n v="0"/>
    <m/>
    <n v="0"/>
    <m/>
    <m/>
    <m/>
    <m/>
    <m/>
    <m/>
    <m/>
  </r>
  <r>
    <d v="2017-10-17T00:00:00"/>
    <s v="Tintinara"/>
    <x v="3"/>
    <s v="F1"/>
    <x v="3"/>
    <n v="1"/>
    <n v="240"/>
    <n v="30"/>
    <n v="75"/>
    <n v="85"/>
    <n v="430"/>
    <n v="4730"/>
    <n v="1182.5"/>
    <n v="99.555989999999994"/>
    <n v="25"/>
    <n v="94.519859999999994"/>
    <n v="13"/>
    <m/>
    <m/>
    <m/>
    <m/>
    <n v="97.037925000000001"/>
  </r>
  <r>
    <d v="2017-10-17T00:00:00"/>
    <s v="Tintinara"/>
    <x v="3"/>
    <s v="H2"/>
    <x v="3"/>
    <n v="1"/>
    <n v="0"/>
    <n v="7"/>
    <n v="17"/>
    <n v="190"/>
    <n v="214"/>
    <n v="2354"/>
    <n v="588.5"/>
    <n v="99.913759999999996"/>
    <n v="11"/>
    <n v="99.940179999999998"/>
    <n v="5"/>
    <m/>
    <m/>
    <m/>
    <m/>
    <n v="99.926969999999997"/>
  </r>
  <r>
    <d v="2017-10-17T00:00:00"/>
    <s v="Tintinara"/>
    <x v="3"/>
    <s v="J1"/>
    <x v="3"/>
    <n v="1"/>
    <n v="90"/>
    <n v="270"/>
    <n v="0"/>
    <n v="5"/>
    <n v="365"/>
    <n v="4015"/>
    <n v="1003.75"/>
    <n v="99.909350000000003"/>
    <n v="29"/>
    <m/>
    <m/>
    <m/>
    <m/>
    <m/>
    <m/>
    <n v="99.909350000000003"/>
  </r>
  <r>
    <d v="2017-10-17T00:00:00"/>
    <s v="Tintinara"/>
    <x v="3"/>
    <s v="F3"/>
    <x v="4"/>
    <n v="3"/>
    <n v="0"/>
    <n v="45"/>
    <n v="530"/>
    <n v="55"/>
    <n v="630"/>
    <n v="6930"/>
    <n v="1732.5"/>
    <n v="42.79889"/>
    <n v="21"/>
    <n v="52.665080000000003"/>
    <n v="16"/>
    <m/>
    <m/>
    <m/>
    <m/>
    <n v="47.731985000000002"/>
  </r>
  <r>
    <d v="2017-10-17T00:00:00"/>
    <s v="Tintinara"/>
    <x v="3"/>
    <s v="G1"/>
    <x v="4"/>
    <n v="1"/>
    <n v="5"/>
    <n v="8"/>
    <n v="45"/>
    <n v="275"/>
    <n v="333"/>
    <n v="3663"/>
    <n v="915.75"/>
    <n v="38.740720000000003"/>
    <n v="29"/>
    <n v="51.834620000000001"/>
    <n v="3"/>
    <m/>
    <m/>
    <m/>
    <m/>
    <n v="45.287670000000006"/>
  </r>
  <r>
    <d v="2017-10-17T00:00:00"/>
    <s v="Tintinara"/>
    <x v="3"/>
    <s v="J2"/>
    <x v="4"/>
    <n v="2"/>
    <n v="0"/>
    <n v="9"/>
    <n v="380"/>
    <n v="140"/>
    <n v="529"/>
    <n v="5819"/>
    <n v="1454.75"/>
    <n v="43.947330000000001"/>
    <n v="7"/>
    <n v="56.308920000000001"/>
    <n v="50"/>
    <m/>
    <m/>
    <m/>
    <m/>
    <n v="50.128124999999997"/>
  </r>
  <r>
    <d v="2017-10-17T00:00:00"/>
    <s v="Tintinara"/>
    <x v="3"/>
    <s v="F2"/>
    <x v="5"/>
    <n v="1"/>
    <n v="0"/>
    <n v="21"/>
    <n v="105"/>
    <n v="23"/>
    <n v="149"/>
    <n v="1639"/>
    <n v="409.75"/>
    <n v="34.763840000000002"/>
    <n v="28"/>
    <n v="51.66272"/>
    <n v="15"/>
    <m/>
    <m/>
    <m/>
    <m/>
    <n v="43.213279999999997"/>
  </r>
  <r>
    <d v="2017-10-17T00:00:00"/>
    <s v="Tintinara"/>
    <x v="3"/>
    <s v="I2"/>
    <x v="5"/>
    <n v="1"/>
    <n v="0"/>
    <n v="120"/>
    <n v="0"/>
    <n v="6"/>
    <n v="126"/>
    <n v="1386"/>
    <n v="346.5"/>
    <n v="96.483519999999999"/>
    <n v="3"/>
    <m/>
    <m/>
    <m/>
    <m/>
    <m/>
    <m/>
    <n v="96.483519999999999"/>
  </r>
  <r>
    <d v="2017-10-17T00:00:00"/>
    <s v="Tintinara"/>
    <x v="3"/>
    <s v="K2"/>
    <x v="5"/>
    <n v="3"/>
    <n v="5"/>
    <n v="28"/>
    <n v="100"/>
    <n v="0"/>
    <n v="133"/>
    <n v="1463"/>
    <n v="365.75"/>
    <n v="44.382460000000002"/>
    <n v="25"/>
    <n v="40.328710000000001"/>
    <n v="5"/>
    <m/>
    <m/>
    <m/>
    <m/>
    <n v="42.355585000000005"/>
  </r>
  <r>
    <d v="2017-10-18T00:00:00"/>
    <s v="Tintinara"/>
    <x v="3"/>
    <s v="L2"/>
    <x v="0"/>
    <n v="3"/>
    <n v="55"/>
    <n v="50"/>
    <n v="540"/>
    <n v="6"/>
    <n v="651"/>
    <n v="7161"/>
    <n v="1790.25"/>
    <n v="46.403730000000003"/>
    <n v="18"/>
    <n v="62.397930000000002"/>
    <n v="50"/>
    <m/>
    <m/>
    <m/>
    <m/>
    <n v="54.400829999999999"/>
  </r>
  <r>
    <d v="2017-10-18T00:00:00"/>
    <s v="Tintinara"/>
    <x v="3"/>
    <s v="M3"/>
    <x v="0"/>
    <n v="1"/>
    <n v="1"/>
    <n v="3"/>
    <n v="185"/>
    <n v="7"/>
    <n v="196"/>
    <n v="2156"/>
    <n v="539"/>
    <n v="52.272919999999999"/>
    <n v="42"/>
    <m/>
    <m/>
    <m/>
    <m/>
    <m/>
    <m/>
    <n v="52.272919999999999"/>
  </r>
  <r>
    <d v="2017-10-18T00:00:00"/>
    <s v="Tintinara"/>
    <x v="3"/>
    <s v="N1"/>
    <x v="0"/>
    <n v="2"/>
    <n v="0"/>
    <n v="155"/>
    <n v="4"/>
    <n v="55"/>
    <n v="214"/>
    <n v="2354"/>
    <n v="588.5"/>
    <n v="59.037050000000001"/>
    <n v="26"/>
    <m/>
    <m/>
    <m/>
    <m/>
    <m/>
    <m/>
    <n v="59.037050000000001"/>
  </r>
  <r>
    <d v="2017-10-18T00:00:00"/>
    <s v="Tintinara"/>
    <x v="3"/>
    <s v="N2"/>
    <x v="1"/>
    <n v="2"/>
    <n v="0"/>
    <n v="0"/>
    <n v="3"/>
    <n v="75"/>
    <n v="78"/>
    <n v="858"/>
    <n v="214.5"/>
    <n v="99.922380000000004"/>
    <n v="30"/>
    <m/>
    <m/>
    <m/>
    <m/>
    <m/>
    <m/>
    <n v="99.922380000000004"/>
  </r>
  <r>
    <d v="2017-10-18T00:00:00"/>
    <s v="Tintinara"/>
    <x v="3"/>
    <s v="L1"/>
    <x v="2"/>
    <n v="1"/>
    <n v="2"/>
    <n v="0"/>
    <n v="45"/>
    <n v="0"/>
    <n v="47"/>
    <n v="517"/>
    <n v="129.25"/>
    <n v="29.542940000000002"/>
    <n v="19"/>
    <m/>
    <m/>
    <m/>
    <m/>
    <m/>
    <m/>
    <n v="29.542940000000002"/>
  </r>
  <r>
    <d v="2017-10-18T00:00:00"/>
    <s v="Tintinara"/>
    <x v="3"/>
    <s v="L3"/>
    <x v="3"/>
    <n v="1"/>
    <n v="5"/>
    <n v="7"/>
    <n v="2"/>
    <n v="840"/>
    <n v="854"/>
    <n v="9394"/>
    <n v="2348.5"/>
    <n v="99.990020000000001"/>
    <n v="50"/>
    <m/>
    <m/>
    <m/>
    <m/>
    <m/>
    <m/>
    <n v="99.990020000000001"/>
  </r>
  <r>
    <d v="2017-10-18T00:00:00"/>
    <s v="Tintinara"/>
    <x v="3"/>
    <s v="M1"/>
    <x v="3"/>
    <n v="1"/>
    <n v="370"/>
    <n v="4"/>
    <n v="200"/>
    <n v="0"/>
    <n v="574"/>
    <n v="6314"/>
    <n v="1578.5"/>
    <n v="99.737489999999994"/>
    <n v="50"/>
    <m/>
    <m/>
    <m/>
    <m/>
    <m/>
    <m/>
    <n v="99.737489999999994"/>
  </r>
  <r>
    <d v="2017-10-18T00:00:00"/>
    <s v="Tintinara"/>
    <x v="3"/>
    <s v="N3"/>
    <x v="3"/>
    <n v="1"/>
    <n v="55"/>
    <n v="0"/>
    <n v="4"/>
    <n v="680"/>
    <n v="739"/>
    <n v="8129"/>
    <n v="2032.25"/>
    <n v="99.811539999999994"/>
    <n v="50"/>
    <m/>
    <m/>
    <m/>
    <m/>
    <m/>
    <m/>
    <n v="99.811539999999994"/>
  </r>
  <r>
    <d v="2017-10-18T00:00:00"/>
    <s v="Tintinara"/>
    <x v="3"/>
    <s v="M2"/>
    <x v="4"/>
    <n v="2"/>
    <n v="6"/>
    <n v="450"/>
    <n v="630"/>
    <n v="9"/>
    <n v="1095"/>
    <n v="12045"/>
    <n v="3011.25"/>
    <n v="33.078600000000002"/>
    <n v="50"/>
    <m/>
    <m/>
    <m/>
    <m/>
    <m/>
    <m/>
    <n v="33.078600000000002"/>
  </r>
  <r>
    <m/>
    <m/>
    <x v="4"/>
    <m/>
    <x v="6"/>
    <m/>
    <m/>
    <m/>
    <m/>
    <m/>
    <m/>
    <m/>
    <m/>
    <m/>
    <m/>
    <m/>
    <m/>
    <m/>
    <m/>
    <m/>
    <m/>
    <m/>
  </r>
  <r>
    <m/>
    <m/>
    <x v="4"/>
    <m/>
    <x v="6"/>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81D5D-8B4A-0D40-932F-4D3AEA1B3CB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Y16:AD47" firstHeaderRow="0" firstDataRow="1" firstDataCol="1"/>
  <pivotFields count="22">
    <pivotField showAll="0"/>
    <pivotField showAll="0"/>
    <pivotField axis="axisRow" showAll="0">
      <items count="6">
        <item x="0"/>
        <item x="1"/>
        <item x="2"/>
        <item x="3"/>
        <item x="4"/>
        <item t="default"/>
      </items>
    </pivotField>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dataField="1" showAll="0"/>
  </pivotFields>
  <rowFields count="2">
    <field x="2"/>
    <field x="4"/>
  </rowFields>
  <rowItems count="31">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v="6"/>
    </i>
    <i t="grand">
      <x/>
    </i>
  </rowItems>
  <colFields count="1">
    <field x="-2"/>
  </colFields>
  <colItems count="5">
    <i>
      <x/>
    </i>
    <i i="1">
      <x v="1"/>
    </i>
    <i i="2">
      <x v="2"/>
    </i>
    <i i="3">
      <x v="3"/>
    </i>
    <i i="4">
      <x v="4"/>
    </i>
  </colItems>
  <dataFields count="5">
    <dataField name="StdDev of kdr_percent.mean" fld="21" subtotal="stdDev" baseField="0" baseItem="0"/>
    <dataField name="Average of kdr_percent.mean" fld="21" subtotal="average" baseField="0" baseItem="0"/>
    <dataField name="Average of abundance per m2" fld="12" subtotal="average" baseField="0" baseItem="0"/>
    <dataField name="Sum of kdr_insects.tested.q1" fld="14" baseField="0" baseItem="0"/>
    <dataField name="Sum of kdr_insects.tested.q2"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1"/>
  <sheetViews>
    <sheetView tabSelected="1" workbookViewId="0">
      <selection activeCell="D9" sqref="D9"/>
    </sheetView>
  </sheetViews>
  <sheetFormatPr defaultColWidth="14.44140625" defaultRowHeight="15.75" customHeight="1" x14ac:dyDescent="0.25"/>
  <cols>
    <col min="3" max="4" width="20.33203125" customWidth="1"/>
  </cols>
  <sheetData>
    <row r="1" spans="1:9" ht="15.75" customHeight="1" x14ac:dyDescent="0.25">
      <c r="A1" s="1" t="s">
        <v>0</v>
      </c>
      <c r="B1" s="1" t="s">
        <v>7</v>
      </c>
      <c r="C1" s="6" t="s">
        <v>144</v>
      </c>
      <c r="D1" s="7" t="s">
        <v>3</v>
      </c>
      <c r="E1" s="7" t="s">
        <v>8</v>
      </c>
      <c r="F1" s="6" t="s">
        <v>11</v>
      </c>
      <c r="G1" s="6" t="s">
        <v>12</v>
      </c>
      <c r="H1" s="7" t="s">
        <v>14</v>
      </c>
      <c r="I1" s="7" t="s">
        <v>15</v>
      </c>
    </row>
    <row r="2" spans="1:9" ht="15.75" customHeight="1" x14ac:dyDescent="0.25">
      <c r="A2" s="8">
        <v>2017</v>
      </c>
      <c r="B2" s="8">
        <v>1</v>
      </c>
      <c r="C2" s="9" t="s">
        <v>18</v>
      </c>
      <c r="D2" s="17" t="s">
        <v>147</v>
      </c>
      <c r="E2" s="2">
        <v>12</v>
      </c>
      <c r="F2" s="9" t="s">
        <v>21</v>
      </c>
      <c r="G2" s="9" t="s">
        <v>21</v>
      </c>
      <c r="H2" s="10" t="s">
        <v>22</v>
      </c>
    </row>
    <row r="3" spans="1:9" ht="15.75" customHeight="1" x14ac:dyDescent="0.25">
      <c r="A3" s="8">
        <v>2017</v>
      </c>
      <c r="B3" s="8">
        <v>2</v>
      </c>
      <c r="C3" s="9" t="s">
        <v>25</v>
      </c>
      <c r="D3" s="17" t="s">
        <v>145</v>
      </c>
      <c r="E3" s="2">
        <v>6</v>
      </c>
      <c r="F3" s="9" t="s">
        <v>27</v>
      </c>
      <c r="G3" s="9" t="s">
        <v>28</v>
      </c>
      <c r="H3" s="10" t="s">
        <v>22</v>
      </c>
    </row>
    <row r="4" spans="1:9" ht="15.75" customHeight="1" x14ac:dyDescent="0.25">
      <c r="A4" s="8">
        <v>2017</v>
      </c>
      <c r="B4" s="8">
        <v>3</v>
      </c>
      <c r="C4" s="9" t="s">
        <v>31</v>
      </c>
      <c r="D4" s="17" t="s">
        <v>31</v>
      </c>
      <c r="E4" s="2">
        <v>6</v>
      </c>
      <c r="F4" s="9" t="s">
        <v>33</v>
      </c>
      <c r="G4" s="9" t="s">
        <v>34</v>
      </c>
      <c r="H4" s="10" t="s">
        <v>22</v>
      </c>
    </row>
    <row r="5" spans="1:9" ht="15.75" customHeight="1" x14ac:dyDescent="0.25">
      <c r="A5" s="8">
        <v>2017</v>
      </c>
      <c r="B5" s="8">
        <v>4</v>
      </c>
      <c r="C5" s="9" t="s">
        <v>36</v>
      </c>
      <c r="D5" s="17" t="s">
        <v>146</v>
      </c>
      <c r="E5" s="2">
        <v>6</v>
      </c>
      <c r="F5" s="9" t="s">
        <v>27</v>
      </c>
      <c r="G5" s="9" t="s">
        <v>21</v>
      </c>
      <c r="H5" s="10" t="s">
        <v>22</v>
      </c>
    </row>
    <row r="6" spans="1:9" ht="15.75" customHeight="1" x14ac:dyDescent="0.25">
      <c r="A6" s="8">
        <v>2017</v>
      </c>
      <c r="B6" s="8">
        <v>5</v>
      </c>
      <c r="C6" s="9" t="s">
        <v>38</v>
      </c>
      <c r="D6" s="17" t="s">
        <v>38</v>
      </c>
      <c r="E6" s="2">
        <v>6</v>
      </c>
      <c r="F6" s="9" t="s">
        <v>33</v>
      </c>
      <c r="G6" s="9" t="s">
        <v>21</v>
      </c>
      <c r="H6" s="10" t="s">
        <v>22</v>
      </c>
    </row>
    <row r="7" spans="1:9" ht="15.75" customHeight="1" x14ac:dyDescent="0.25">
      <c r="A7" s="8">
        <v>2017</v>
      </c>
      <c r="B7" s="8">
        <v>6</v>
      </c>
      <c r="C7" s="9" t="s">
        <v>39</v>
      </c>
      <c r="D7" s="17" t="s">
        <v>39</v>
      </c>
      <c r="E7" s="2">
        <v>6</v>
      </c>
      <c r="F7" s="9" t="s">
        <v>40</v>
      </c>
      <c r="G7" s="9" t="s">
        <v>21</v>
      </c>
      <c r="H7" s="10" t="s">
        <v>22</v>
      </c>
    </row>
    <row r="8" spans="1:9" ht="15.75" customHeight="1" x14ac:dyDescent="0.25">
      <c r="A8" s="2">
        <v>2018</v>
      </c>
      <c r="B8" s="10">
        <v>1</v>
      </c>
      <c r="C8" s="10" t="s">
        <v>18</v>
      </c>
      <c r="D8" s="17" t="s">
        <v>18</v>
      </c>
      <c r="E8" s="10">
        <v>12</v>
      </c>
      <c r="F8" s="10" t="s">
        <v>21</v>
      </c>
      <c r="G8" s="10" t="s">
        <v>21</v>
      </c>
      <c r="H8" s="10" t="s">
        <v>22</v>
      </c>
      <c r="I8" s="10" t="s">
        <v>41</v>
      </c>
    </row>
    <row r="9" spans="1:9" ht="15.75" customHeight="1" x14ac:dyDescent="0.25">
      <c r="A9" s="2">
        <v>2018</v>
      </c>
      <c r="B9" s="10">
        <v>2</v>
      </c>
      <c r="C9" s="10" t="s">
        <v>42</v>
      </c>
      <c r="D9" s="17" t="s">
        <v>42</v>
      </c>
      <c r="E9" s="10">
        <v>4</v>
      </c>
      <c r="F9" s="10" t="s">
        <v>43</v>
      </c>
      <c r="G9" s="10" t="s">
        <v>44</v>
      </c>
      <c r="H9" s="10" t="s">
        <v>45</v>
      </c>
      <c r="I9" s="10" t="s">
        <v>46</v>
      </c>
    </row>
    <row r="10" spans="1:9" ht="15.75" customHeight="1" x14ac:dyDescent="0.25">
      <c r="A10" s="2">
        <v>2018</v>
      </c>
      <c r="B10" s="10">
        <v>3</v>
      </c>
      <c r="C10" s="10" t="s">
        <v>31</v>
      </c>
      <c r="D10" s="17" t="s">
        <v>31</v>
      </c>
      <c r="E10" s="10">
        <v>6</v>
      </c>
      <c r="F10" s="10" t="s">
        <v>34</v>
      </c>
      <c r="G10" s="10" t="s">
        <v>47</v>
      </c>
      <c r="H10" s="10" t="s">
        <v>22</v>
      </c>
      <c r="I10" s="10" t="s">
        <v>48</v>
      </c>
    </row>
    <row r="11" spans="1:9" ht="15.75" customHeight="1" x14ac:dyDescent="0.25">
      <c r="A11" s="2">
        <v>2018</v>
      </c>
      <c r="B11" s="10">
        <v>4</v>
      </c>
      <c r="C11" s="10" t="s">
        <v>49</v>
      </c>
      <c r="D11" s="17" t="s">
        <v>49</v>
      </c>
      <c r="E11" s="10">
        <v>4</v>
      </c>
      <c r="F11" s="10" t="s">
        <v>50</v>
      </c>
      <c r="G11" s="10" t="s">
        <v>21</v>
      </c>
      <c r="H11" s="10" t="s">
        <v>45</v>
      </c>
      <c r="I11" s="10" t="s">
        <v>51</v>
      </c>
    </row>
    <row r="12" spans="1:9" ht="15.75" customHeight="1" x14ac:dyDescent="0.25">
      <c r="A12" s="2">
        <v>2018</v>
      </c>
      <c r="B12" s="10">
        <v>5</v>
      </c>
      <c r="C12" s="10" t="s">
        <v>38</v>
      </c>
      <c r="D12" s="17" t="s">
        <v>38</v>
      </c>
      <c r="E12" s="10">
        <v>6</v>
      </c>
      <c r="F12" s="10" t="s">
        <v>34</v>
      </c>
      <c r="G12" s="10" t="s">
        <v>21</v>
      </c>
      <c r="H12" s="10" t="s">
        <v>22</v>
      </c>
      <c r="I12" s="10" t="s">
        <v>52</v>
      </c>
    </row>
    <row r="13" spans="1:9" ht="15.75" customHeight="1" x14ac:dyDescent="0.25">
      <c r="A13" s="2">
        <v>2018</v>
      </c>
      <c r="B13" s="10">
        <v>6</v>
      </c>
      <c r="C13" s="10" t="s">
        <v>39</v>
      </c>
      <c r="D13" s="17" t="s">
        <v>39</v>
      </c>
      <c r="E13" s="10">
        <v>6</v>
      </c>
      <c r="F13" s="10" t="s">
        <v>40</v>
      </c>
      <c r="G13" s="10" t="s">
        <v>21</v>
      </c>
      <c r="H13" s="10" t="s">
        <v>22</v>
      </c>
      <c r="I13" s="10" t="s">
        <v>53</v>
      </c>
    </row>
    <row r="14" spans="1:9" ht="15.75" customHeight="1" x14ac:dyDescent="0.25">
      <c r="A14" s="2">
        <v>2018</v>
      </c>
      <c r="B14" s="10">
        <v>7</v>
      </c>
      <c r="C14" s="10" t="s">
        <v>54</v>
      </c>
      <c r="D14" s="17" t="s">
        <v>54</v>
      </c>
      <c r="E14" s="10">
        <v>4</v>
      </c>
      <c r="F14" s="10" t="s">
        <v>21</v>
      </c>
      <c r="G14" s="10" t="s">
        <v>21</v>
      </c>
      <c r="H14" s="10" t="s">
        <v>45</v>
      </c>
      <c r="I14" s="10" t="s">
        <v>55</v>
      </c>
    </row>
    <row r="15" spans="1:9" ht="15.75" customHeight="1" x14ac:dyDescent="0.25">
      <c r="A15" s="2">
        <v>2019</v>
      </c>
      <c r="B15" s="2">
        <v>1</v>
      </c>
      <c r="C15" s="2" t="s">
        <v>18</v>
      </c>
      <c r="D15" s="2" t="s">
        <v>18</v>
      </c>
      <c r="E15" s="2">
        <v>12</v>
      </c>
      <c r="F15" s="9" t="s">
        <v>21</v>
      </c>
      <c r="G15" s="9" t="s">
        <v>21</v>
      </c>
      <c r="H15" s="10" t="s">
        <v>22</v>
      </c>
      <c r="I15" s="2" t="s">
        <v>41</v>
      </c>
    </row>
    <row r="16" spans="1:9" ht="15.75" customHeight="1" x14ac:dyDescent="0.25">
      <c r="A16" s="2">
        <v>2019</v>
      </c>
      <c r="B16" s="2">
        <v>2</v>
      </c>
      <c r="C16" s="2" t="s">
        <v>56</v>
      </c>
      <c r="D16" s="2" t="s">
        <v>56</v>
      </c>
      <c r="E16" s="2">
        <v>4</v>
      </c>
      <c r="F16" s="2" t="s">
        <v>57</v>
      </c>
      <c r="G16" s="2" t="s">
        <v>57</v>
      </c>
      <c r="H16" s="2" t="s">
        <v>58</v>
      </c>
    </row>
    <row r="17" spans="1:9" ht="15.75" customHeight="1" x14ac:dyDescent="0.25">
      <c r="A17" s="2">
        <v>2019</v>
      </c>
      <c r="B17" s="2">
        <v>3</v>
      </c>
      <c r="C17" s="2" t="s">
        <v>59</v>
      </c>
      <c r="D17" s="2" t="s">
        <v>59</v>
      </c>
      <c r="E17" s="2">
        <v>5</v>
      </c>
      <c r="F17" s="2" t="s">
        <v>60</v>
      </c>
      <c r="G17" s="2" t="s">
        <v>60</v>
      </c>
      <c r="H17" s="2" t="s">
        <v>61</v>
      </c>
    </row>
    <row r="18" spans="1:9" ht="15.75" customHeight="1" x14ac:dyDescent="0.25">
      <c r="A18" s="2">
        <v>2019</v>
      </c>
      <c r="B18" s="2">
        <v>4</v>
      </c>
      <c r="C18" s="2" t="s">
        <v>62</v>
      </c>
      <c r="D18" s="2" t="s">
        <v>62</v>
      </c>
      <c r="E18" s="2">
        <v>5</v>
      </c>
      <c r="F18" s="2" t="s">
        <v>63</v>
      </c>
      <c r="G18" s="2" t="s">
        <v>63</v>
      </c>
      <c r="H18" s="2" t="s">
        <v>64</v>
      </c>
    </row>
    <row r="19" spans="1:9" ht="15.75" customHeight="1" x14ac:dyDescent="0.25">
      <c r="A19" s="2">
        <v>2019</v>
      </c>
      <c r="B19" s="2">
        <v>5</v>
      </c>
      <c r="C19" s="2" t="s">
        <v>65</v>
      </c>
      <c r="D19" s="2" t="s">
        <v>65</v>
      </c>
      <c r="E19" s="2">
        <v>5</v>
      </c>
      <c r="F19" s="2" t="s">
        <v>66</v>
      </c>
      <c r="G19" s="2" t="s">
        <v>66</v>
      </c>
      <c r="H19" s="2" t="s">
        <v>67</v>
      </c>
    </row>
    <row r="20" spans="1:9" ht="15.75" customHeight="1" x14ac:dyDescent="0.25">
      <c r="A20" s="2">
        <v>2019</v>
      </c>
      <c r="B20" s="2">
        <v>6</v>
      </c>
      <c r="C20" s="2" t="s">
        <v>68</v>
      </c>
      <c r="D20" s="2" t="s">
        <v>68</v>
      </c>
      <c r="E20" s="2">
        <v>5</v>
      </c>
      <c r="F20" s="2" t="s">
        <v>69</v>
      </c>
      <c r="G20" s="2" t="s">
        <v>69</v>
      </c>
      <c r="H20" s="10" t="s">
        <v>70</v>
      </c>
    </row>
    <row r="21" spans="1:9" ht="15.75" customHeight="1" x14ac:dyDescent="0.25">
      <c r="A21" s="2">
        <v>2019</v>
      </c>
      <c r="B21" s="2">
        <v>7</v>
      </c>
      <c r="C21" s="10" t="s">
        <v>39</v>
      </c>
      <c r="D21" s="17" t="s">
        <v>39</v>
      </c>
      <c r="E21" s="10">
        <v>6</v>
      </c>
      <c r="F21" s="10" t="s">
        <v>40</v>
      </c>
      <c r="G21" s="10" t="s">
        <v>21</v>
      </c>
      <c r="H21" s="10" t="s">
        <v>70</v>
      </c>
      <c r="I21" s="10"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69"/>
  <sheetViews>
    <sheetView zoomScale="70" zoomScaleNormal="70" workbookViewId="0">
      <pane xSplit="3" ySplit="2" topLeftCell="D3" activePane="bottomRight" state="frozen"/>
      <selection pane="topRight" activeCell="F1" sqref="F1"/>
      <selection pane="bottomLeft" activeCell="A2" sqref="A2"/>
      <selection pane="bottomRight" activeCell="D17" sqref="D17"/>
    </sheetView>
  </sheetViews>
  <sheetFormatPr defaultColWidth="14.44140625" defaultRowHeight="15.75" customHeight="1" x14ac:dyDescent="0.25"/>
  <cols>
    <col min="12" max="12" width="18.109375" customWidth="1"/>
    <col min="13" max="13" width="22.33203125" customWidth="1"/>
    <col min="15" max="15" width="22.109375" customWidth="1"/>
    <col min="18" max="21" width="15.109375" customWidth="1"/>
    <col min="22" max="22" width="26.44140625" customWidth="1"/>
    <col min="25" max="25" width="13.6640625" bestFit="1" customWidth="1"/>
    <col min="26" max="26" width="24.6640625" bestFit="1" customWidth="1"/>
    <col min="27" max="27" width="25.6640625" bestFit="1" customWidth="1"/>
    <col min="28" max="28" width="26" bestFit="1" customWidth="1"/>
    <col min="29" max="30" width="25.33203125" bestFit="1" customWidth="1"/>
    <col min="31" max="36" width="12.109375" bestFit="1" customWidth="1"/>
    <col min="37" max="37" width="6.6640625" bestFit="1" customWidth="1"/>
    <col min="38" max="38" width="12.109375" bestFit="1" customWidth="1"/>
    <col min="39" max="39" width="11.6640625" bestFit="1" customWidth="1"/>
    <col min="40" max="40" width="8" bestFit="1" customWidth="1"/>
    <col min="41" max="41" width="5.109375" bestFit="1" customWidth="1"/>
    <col min="42" max="42" width="7.109375" bestFit="1" customWidth="1"/>
    <col min="43" max="43" width="5.109375" bestFit="1" customWidth="1"/>
    <col min="44" max="44" width="2.109375" bestFit="1" customWidth="1"/>
    <col min="45" max="47" width="12.109375" bestFit="1" customWidth="1"/>
    <col min="48" max="48" width="5.109375" bestFit="1" customWidth="1"/>
    <col min="49" max="49" width="12.109375" bestFit="1" customWidth="1"/>
    <col min="50" max="50" width="5.109375" bestFit="1" customWidth="1"/>
    <col min="51" max="51" width="12.109375" bestFit="1" customWidth="1"/>
    <col min="52" max="52" width="10.6640625" bestFit="1" customWidth="1"/>
    <col min="53" max="53" width="8" bestFit="1" customWidth="1"/>
    <col min="54" max="56" width="5.109375" bestFit="1" customWidth="1"/>
    <col min="57" max="57" width="12.109375" bestFit="1" customWidth="1"/>
    <col min="58" max="58" width="9" bestFit="1" customWidth="1"/>
    <col min="59" max="59" width="12.109375" bestFit="1" customWidth="1"/>
    <col min="60" max="60" width="5.109375" bestFit="1" customWidth="1"/>
    <col min="61" max="61" width="7.109375" bestFit="1" customWidth="1"/>
    <col min="62" max="62" width="4.109375" bestFit="1" customWidth="1"/>
    <col min="63" max="63" width="12.109375" bestFit="1" customWidth="1"/>
    <col min="64" max="64" width="9" bestFit="1" customWidth="1"/>
    <col min="65" max="67" width="6.109375" bestFit="1" customWidth="1"/>
    <col min="68" max="68" width="5.109375" bestFit="1" customWidth="1"/>
    <col min="69" max="69" width="6.109375" bestFit="1" customWidth="1"/>
    <col min="70" max="70" width="12.109375" bestFit="1" customWidth="1"/>
    <col min="71" max="71" width="9" bestFit="1" customWidth="1"/>
    <col min="72" max="72" width="6.109375" bestFit="1" customWidth="1"/>
    <col min="73" max="73" width="8.109375" bestFit="1" customWidth="1"/>
    <col min="74" max="74" width="6.109375" bestFit="1" customWidth="1"/>
    <col min="75" max="75" width="7.109375" bestFit="1" customWidth="1"/>
    <col min="76" max="76" width="4.109375" bestFit="1" customWidth="1"/>
    <col min="77" max="77" width="12.109375" bestFit="1" customWidth="1"/>
    <col min="78" max="78" width="10" bestFit="1" customWidth="1"/>
    <col min="79" max="79" width="8.109375" bestFit="1" customWidth="1"/>
    <col min="80" max="80" width="4.109375" bestFit="1" customWidth="1"/>
    <col min="81" max="81" width="5.109375" bestFit="1" customWidth="1"/>
    <col min="82" max="82" width="12.109375" bestFit="1" customWidth="1"/>
    <col min="83" max="83" width="12.6640625" bestFit="1" customWidth="1"/>
    <col min="84" max="84" width="10" bestFit="1" customWidth="1"/>
    <col min="85" max="85" width="12.109375" bestFit="1" customWidth="1"/>
    <col min="86" max="86" width="3.109375" bestFit="1" customWidth="1"/>
    <col min="87" max="88" width="12.109375" bestFit="1" customWidth="1"/>
    <col min="89" max="89" width="5.109375" bestFit="1" customWidth="1"/>
    <col min="90" max="90" width="12.6640625" bestFit="1" customWidth="1"/>
    <col min="91" max="91" width="12.109375" bestFit="1" customWidth="1"/>
    <col min="92" max="93" width="4.109375" bestFit="1" customWidth="1"/>
    <col min="94" max="94" width="12.109375" bestFit="1" customWidth="1"/>
    <col min="95" max="95" width="6.109375" bestFit="1" customWidth="1"/>
    <col min="96" max="96" width="12.6640625" bestFit="1" customWidth="1"/>
    <col min="97" max="97" width="8.44140625" bestFit="1" customWidth="1"/>
    <col min="98" max="98" width="11.109375" bestFit="1" customWidth="1"/>
    <col min="99" max="99" width="12.109375" bestFit="1" customWidth="1"/>
  </cols>
  <sheetData>
    <row r="1" spans="1:31" ht="14.4" x14ac:dyDescent="0.3">
      <c r="A1" s="18" t="s">
        <v>1</v>
      </c>
      <c r="B1" s="18" t="s">
        <v>4</v>
      </c>
      <c r="C1" s="18" t="s">
        <v>5</v>
      </c>
      <c r="D1" s="19" t="s">
        <v>6</v>
      </c>
      <c r="E1" s="3" t="s">
        <v>7</v>
      </c>
      <c r="F1" s="18" t="s">
        <v>9</v>
      </c>
      <c r="G1" s="18" t="s">
        <v>10</v>
      </c>
      <c r="H1" s="18" t="s">
        <v>13</v>
      </c>
      <c r="I1" s="18" t="s">
        <v>16</v>
      </c>
      <c r="J1" s="18" t="s">
        <v>17</v>
      </c>
      <c r="K1" s="18" t="s">
        <v>19</v>
      </c>
      <c r="L1" s="3" t="s">
        <v>136</v>
      </c>
      <c r="M1" s="3" t="s">
        <v>137</v>
      </c>
      <c r="N1" s="3" t="s">
        <v>20</v>
      </c>
      <c r="O1" s="3" t="s">
        <v>23</v>
      </c>
      <c r="P1" s="3" t="s">
        <v>24</v>
      </c>
      <c r="Q1" s="3" t="s">
        <v>26</v>
      </c>
      <c r="R1" s="3" t="s">
        <v>29</v>
      </c>
      <c r="S1" s="3" t="s">
        <v>30</v>
      </c>
      <c r="T1" s="3" t="s">
        <v>32</v>
      </c>
      <c r="U1" s="3" t="s">
        <v>35</v>
      </c>
      <c r="V1" s="3" t="s">
        <v>37</v>
      </c>
      <c r="W1" s="5"/>
      <c r="X1" s="5"/>
      <c r="Y1" s="5"/>
    </row>
    <row r="2" spans="1:31" ht="14.4" x14ac:dyDescent="0.3">
      <c r="A2" s="11">
        <v>42912</v>
      </c>
      <c r="B2" s="16" t="s">
        <v>72</v>
      </c>
      <c r="C2" s="16" t="s">
        <v>73</v>
      </c>
      <c r="D2" s="13" t="s">
        <v>76</v>
      </c>
      <c r="E2" s="12">
        <v>1</v>
      </c>
      <c r="F2" s="12">
        <v>4</v>
      </c>
      <c r="G2" s="12">
        <v>40</v>
      </c>
      <c r="H2" s="12">
        <v>70</v>
      </c>
      <c r="I2" s="12">
        <v>30</v>
      </c>
      <c r="J2" s="12">
        <v>110</v>
      </c>
      <c r="K2" s="12">
        <v>250</v>
      </c>
      <c r="L2" s="12">
        <v>2750</v>
      </c>
      <c r="M2" s="12">
        <f t="shared" ref="M2:M33" si="0">L2/4</f>
        <v>687.5</v>
      </c>
      <c r="N2" s="12">
        <v>33.158610000000003</v>
      </c>
      <c r="O2" s="12">
        <v>50</v>
      </c>
      <c r="P2" s="16"/>
      <c r="Q2" s="16"/>
      <c r="R2" s="12"/>
      <c r="S2" s="12"/>
      <c r="T2" s="12"/>
      <c r="U2" s="12"/>
      <c r="V2" s="12">
        <f t="shared" ref="V2:V49" si="1">AVERAGE(T2,R2,P2,N2)</f>
        <v>33.158610000000003</v>
      </c>
    </row>
    <row r="3" spans="1:31" ht="14.4" x14ac:dyDescent="0.3">
      <c r="A3" s="11">
        <v>42912</v>
      </c>
      <c r="B3" s="4" t="s">
        <v>72</v>
      </c>
      <c r="C3" s="4" t="s">
        <v>73</v>
      </c>
      <c r="D3" s="13" t="s">
        <v>81</v>
      </c>
      <c r="E3" s="12">
        <v>1</v>
      </c>
      <c r="F3" s="12">
        <v>4</v>
      </c>
      <c r="G3" s="12">
        <v>20</v>
      </c>
      <c r="H3" s="12">
        <v>30</v>
      </c>
      <c r="I3" s="12">
        <v>7</v>
      </c>
      <c r="J3" s="12">
        <v>35</v>
      </c>
      <c r="K3" s="12">
        <v>92</v>
      </c>
      <c r="L3" s="12">
        <v>1012</v>
      </c>
      <c r="M3" s="12">
        <f t="shared" si="0"/>
        <v>253</v>
      </c>
      <c r="N3" s="12">
        <v>32.049390000000002</v>
      </c>
      <c r="O3" s="12">
        <v>50</v>
      </c>
      <c r="P3" s="16"/>
      <c r="Q3" s="16"/>
      <c r="R3" s="12"/>
      <c r="S3" s="12"/>
      <c r="T3" s="12"/>
      <c r="U3" s="12"/>
      <c r="V3" s="12">
        <f t="shared" si="1"/>
        <v>32.049390000000002</v>
      </c>
    </row>
    <row r="4" spans="1:31" ht="14.4" x14ac:dyDescent="0.3">
      <c r="A4" s="11">
        <v>42912</v>
      </c>
      <c r="B4" s="4" t="s">
        <v>72</v>
      </c>
      <c r="C4" s="4" t="s">
        <v>73</v>
      </c>
      <c r="D4" s="13" t="s">
        <v>83</v>
      </c>
      <c r="E4" s="12">
        <v>1</v>
      </c>
      <c r="F4" s="12">
        <v>1</v>
      </c>
      <c r="G4" s="12">
        <v>0</v>
      </c>
      <c r="H4" s="12">
        <v>25</v>
      </c>
      <c r="I4" s="12">
        <v>15</v>
      </c>
      <c r="J4" s="12">
        <v>2</v>
      </c>
      <c r="K4" s="12">
        <v>42</v>
      </c>
      <c r="L4" s="12">
        <v>462</v>
      </c>
      <c r="M4" s="12">
        <f t="shared" si="0"/>
        <v>115.5</v>
      </c>
      <c r="N4" s="12">
        <v>38.857959999999999</v>
      </c>
      <c r="O4" s="12">
        <v>50</v>
      </c>
      <c r="P4" s="14"/>
      <c r="Q4" s="14"/>
      <c r="R4" s="12"/>
      <c r="S4" s="12"/>
      <c r="T4" s="12"/>
      <c r="U4" s="12"/>
      <c r="V4" s="12">
        <f t="shared" si="1"/>
        <v>38.857959999999999</v>
      </c>
    </row>
    <row r="5" spans="1:31" ht="14.4" x14ac:dyDescent="0.3">
      <c r="A5" s="11">
        <v>42912</v>
      </c>
      <c r="B5" s="4" t="s">
        <v>72</v>
      </c>
      <c r="C5" s="4" t="s">
        <v>73</v>
      </c>
      <c r="D5" s="13" t="s">
        <v>84</v>
      </c>
      <c r="E5" s="12">
        <v>1</v>
      </c>
      <c r="F5" s="12">
        <v>3</v>
      </c>
      <c r="G5" s="12">
        <v>30</v>
      </c>
      <c r="H5" s="12">
        <v>4</v>
      </c>
      <c r="I5" s="12">
        <v>20</v>
      </c>
      <c r="J5" s="12">
        <v>25</v>
      </c>
      <c r="K5" s="12">
        <v>79</v>
      </c>
      <c r="L5" s="12">
        <v>869</v>
      </c>
      <c r="M5" s="12">
        <f t="shared" si="0"/>
        <v>217.25</v>
      </c>
      <c r="N5" s="12">
        <v>31.63786</v>
      </c>
      <c r="O5" s="12">
        <v>50</v>
      </c>
      <c r="P5" s="14"/>
      <c r="Q5" s="14"/>
      <c r="R5" s="12"/>
      <c r="S5" s="12"/>
      <c r="T5" s="12"/>
      <c r="U5" s="12"/>
      <c r="V5" s="12">
        <f t="shared" si="1"/>
        <v>31.63786</v>
      </c>
    </row>
    <row r="6" spans="1:31" ht="14.4" x14ac:dyDescent="0.3">
      <c r="A6" s="11">
        <v>42912</v>
      </c>
      <c r="B6" s="4" t="s">
        <v>72</v>
      </c>
      <c r="C6" s="4" t="s">
        <v>73</v>
      </c>
      <c r="D6" s="13" t="s">
        <v>88</v>
      </c>
      <c r="E6" s="12">
        <v>1</v>
      </c>
      <c r="F6" s="12">
        <v>3</v>
      </c>
      <c r="G6" s="12">
        <v>15</v>
      </c>
      <c r="H6" s="12">
        <v>30</v>
      </c>
      <c r="I6" s="12">
        <v>25</v>
      </c>
      <c r="J6" s="12">
        <v>40</v>
      </c>
      <c r="K6" s="12">
        <v>110</v>
      </c>
      <c r="L6" s="12">
        <v>1210</v>
      </c>
      <c r="M6" s="12">
        <f t="shared" si="0"/>
        <v>302.5</v>
      </c>
      <c r="N6" s="12">
        <v>32.882539999999999</v>
      </c>
      <c r="O6" s="12">
        <v>40</v>
      </c>
      <c r="P6" s="14"/>
      <c r="Q6" s="14"/>
      <c r="R6" s="12"/>
      <c r="S6" s="12"/>
      <c r="T6" s="12"/>
      <c r="U6" s="12"/>
      <c r="V6" s="12">
        <f t="shared" si="1"/>
        <v>32.882539999999999</v>
      </c>
    </row>
    <row r="7" spans="1:31" ht="14.4" x14ac:dyDescent="0.3">
      <c r="A7" s="11">
        <v>42912</v>
      </c>
      <c r="B7" s="4" t="s">
        <v>72</v>
      </c>
      <c r="C7" s="4" t="s">
        <v>73</v>
      </c>
      <c r="D7" s="13" t="s">
        <v>74</v>
      </c>
      <c r="E7" s="12">
        <v>2</v>
      </c>
      <c r="F7" s="12">
        <v>2</v>
      </c>
      <c r="G7" s="12">
        <v>4</v>
      </c>
      <c r="H7" s="12">
        <v>5</v>
      </c>
      <c r="I7" s="12">
        <v>0</v>
      </c>
      <c r="J7" s="12">
        <v>5</v>
      </c>
      <c r="K7" s="12">
        <v>14</v>
      </c>
      <c r="L7" s="12">
        <v>154</v>
      </c>
      <c r="M7" s="12">
        <f t="shared" si="0"/>
        <v>38.5</v>
      </c>
      <c r="N7" s="12">
        <v>43.861870000000003</v>
      </c>
      <c r="O7" s="12">
        <v>30</v>
      </c>
      <c r="P7" s="12">
        <v>19.45158</v>
      </c>
      <c r="Q7" s="12">
        <v>30</v>
      </c>
      <c r="R7" s="12"/>
      <c r="S7" s="12"/>
      <c r="T7" s="12"/>
      <c r="U7" s="12"/>
      <c r="V7" s="12">
        <f t="shared" si="1"/>
        <v>31.656725000000002</v>
      </c>
    </row>
    <row r="8" spans="1:31" ht="14.4" x14ac:dyDescent="0.3">
      <c r="A8" s="11">
        <v>42912</v>
      </c>
      <c r="B8" s="4" t="s">
        <v>72</v>
      </c>
      <c r="C8" s="4" t="s">
        <v>73</v>
      </c>
      <c r="D8" s="13" t="s">
        <v>79</v>
      </c>
      <c r="E8" s="12">
        <v>2</v>
      </c>
      <c r="F8" s="12">
        <v>2</v>
      </c>
      <c r="G8" s="12">
        <v>65</v>
      </c>
      <c r="H8" s="12">
        <v>20</v>
      </c>
      <c r="I8" s="12">
        <v>80</v>
      </c>
      <c r="J8" s="12">
        <v>40</v>
      </c>
      <c r="K8" s="12">
        <v>205</v>
      </c>
      <c r="L8" s="12">
        <v>2255</v>
      </c>
      <c r="M8" s="12">
        <f t="shared" si="0"/>
        <v>563.75</v>
      </c>
      <c r="N8" s="12">
        <v>26.237459999999999</v>
      </c>
      <c r="O8" s="12">
        <v>50</v>
      </c>
      <c r="P8" s="14"/>
      <c r="Q8" s="14"/>
      <c r="R8" s="12"/>
      <c r="S8" s="12"/>
      <c r="T8" s="12"/>
      <c r="U8" s="12"/>
      <c r="V8" s="12">
        <f t="shared" si="1"/>
        <v>26.237459999999999</v>
      </c>
    </row>
    <row r="9" spans="1:31" ht="14.4" x14ac:dyDescent="0.3">
      <c r="A9" s="11">
        <v>42912</v>
      </c>
      <c r="B9" s="4" t="s">
        <v>72</v>
      </c>
      <c r="C9" s="4" t="s">
        <v>73</v>
      </c>
      <c r="D9" s="13" t="s">
        <v>87</v>
      </c>
      <c r="E9" s="12">
        <v>2</v>
      </c>
      <c r="F9" s="12">
        <v>2</v>
      </c>
      <c r="G9" s="12">
        <v>40</v>
      </c>
      <c r="H9" s="12">
        <v>12</v>
      </c>
      <c r="I9" s="12">
        <v>4</v>
      </c>
      <c r="J9" s="12">
        <v>10</v>
      </c>
      <c r="K9" s="12">
        <v>66</v>
      </c>
      <c r="L9" s="12">
        <v>726</v>
      </c>
      <c r="M9" s="12">
        <f t="shared" si="0"/>
        <v>181.5</v>
      </c>
      <c r="N9" s="12">
        <v>45.335209999999996</v>
      </c>
      <c r="O9" s="12">
        <v>50</v>
      </c>
      <c r="P9" s="14"/>
      <c r="Q9" s="14"/>
      <c r="R9" s="12"/>
      <c r="S9" s="12"/>
      <c r="T9" s="12"/>
      <c r="U9" s="12"/>
      <c r="V9" s="12">
        <f t="shared" si="1"/>
        <v>45.335209999999996</v>
      </c>
    </row>
    <row r="10" spans="1:31" ht="14.4" x14ac:dyDescent="0.3">
      <c r="A10" s="11">
        <v>42912</v>
      </c>
      <c r="B10" s="4" t="s">
        <v>72</v>
      </c>
      <c r="C10" s="4" t="s">
        <v>73</v>
      </c>
      <c r="D10" s="13" t="s">
        <v>75</v>
      </c>
      <c r="E10" s="12">
        <v>3</v>
      </c>
      <c r="F10" s="12">
        <v>3</v>
      </c>
      <c r="G10" s="12">
        <v>8</v>
      </c>
      <c r="H10" s="12">
        <v>13</v>
      </c>
      <c r="I10" s="12">
        <v>5</v>
      </c>
      <c r="J10" s="12">
        <v>21</v>
      </c>
      <c r="K10" s="12">
        <v>47</v>
      </c>
      <c r="L10" s="12">
        <v>517</v>
      </c>
      <c r="M10" s="12">
        <f t="shared" si="0"/>
        <v>129.25</v>
      </c>
      <c r="N10" s="12">
        <v>30.618110000000001</v>
      </c>
      <c r="O10" s="12">
        <v>30</v>
      </c>
      <c r="P10" s="14"/>
      <c r="Q10" s="14"/>
      <c r="R10" s="12"/>
      <c r="S10" s="12"/>
      <c r="T10" s="12"/>
      <c r="U10" s="12"/>
      <c r="V10" s="12">
        <f t="shared" si="1"/>
        <v>30.618110000000001</v>
      </c>
    </row>
    <row r="11" spans="1:31" ht="14.4" x14ac:dyDescent="0.3">
      <c r="A11" s="11">
        <v>42912</v>
      </c>
      <c r="B11" s="4" t="s">
        <v>72</v>
      </c>
      <c r="C11" s="4" t="s">
        <v>73</v>
      </c>
      <c r="D11" s="13" t="s">
        <v>86</v>
      </c>
      <c r="E11" s="12">
        <v>3</v>
      </c>
      <c r="F11" s="12">
        <v>3</v>
      </c>
      <c r="G11" s="12">
        <v>7</v>
      </c>
      <c r="H11" s="12">
        <v>12</v>
      </c>
      <c r="I11" s="12">
        <v>20</v>
      </c>
      <c r="J11" s="12">
        <v>5</v>
      </c>
      <c r="K11" s="12">
        <v>44</v>
      </c>
      <c r="L11" s="12">
        <v>484</v>
      </c>
      <c r="M11" s="12">
        <f t="shared" si="0"/>
        <v>121</v>
      </c>
      <c r="N11" s="12">
        <v>37.542670000000001</v>
      </c>
      <c r="O11" s="12">
        <v>20</v>
      </c>
      <c r="P11" s="14"/>
      <c r="Q11" s="14"/>
      <c r="R11" s="12"/>
      <c r="S11" s="12"/>
      <c r="T11" s="12"/>
      <c r="U11" s="12"/>
      <c r="V11" s="12">
        <f t="shared" si="1"/>
        <v>37.542670000000001</v>
      </c>
    </row>
    <row r="12" spans="1:31" ht="14.4" x14ac:dyDescent="0.3">
      <c r="A12" s="11">
        <v>42912</v>
      </c>
      <c r="B12" s="4" t="s">
        <v>72</v>
      </c>
      <c r="C12" s="4" t="s">
        <v>73</v>
      </c>
      <c r="D12" s="13" t="s">
        <v>93</v>
      </c>
      <c r="E12" s="12">
        <v>3</v>
      </c>
      <c r="F12" s="12">
        <v>3</v>
      </c>
      <c r="G12" s="12">
        <v>35</v>
      </c>
      <c r="H12" s="12">
        <v>15</v>
      </c>
      <c r="I12" s="12">
        <v>25</v>
      </c>
      <c r="J12" s="12">
        <v>20</v>
      </c>
      <c r="K12" s="12">
        <v>95</v>
      </c>
      <c r="L12" s="12">
        <v>1045</v>
      </c>
      <c r="M12" s="12">
        <f t="shared" si="0"/>
        <v>261.25</v>
      </c>
      <c r="N12" s="12">
        <v>48.335700000000003</v>
      </c>
      <c r="O12" s="12">
        <v>50</v>
      </c>
      <c r="P12" s="14"/>
      <c r="Q12" s="14"/>
      <c r="R12" s="12"/>
      <c r="S12" s="12"/>
      <c r="T12" s="12"/>
      <c r="U12" s="12"/>
      <c r="V12" s="12">
        <f t="shared" si="1"/>
        <v>48.335700000000003</v>
      </c>
    </row>
    <row r="13" spans="1:31" ht="14.4" x14ac:dyDescent="0.3">
      <c r="A13" s="11">
        <v>42912</v>
      </c>
      <c r="B13" s="4" t="s">
        <v>72</v>
      </c>
      <c r="C13" s="4" t="s">
        <v>73</v>
      </c>
      <c r="D13" s="13" t="s">
        <v>89</v>
      </c>
      <c r="E13" s="12">
        <v>4</v>
      </c>
      <c r="F13" s="12">
        <v>3</v>
      </c>
      <c r="G13" s="12">
        <v>20</v>
      </c>
      <c r="H13" s="12">
        <v>8</v>
      </c>
      <c r="I13" s="12">
        <v>3</v>
      </c>
      <c r="J13" s="12">
        <v>15</v>
      </c>
      <c r="K13" s="12">
        <v>46</v>
      </c>
      <c r="L13" s="12">
        <v>506</v>
      </c>
      <c r="M13" s="12">
        <f t="shared" si="0"/>
        <v>126.5</v>
      </c>
      <c r="N13" s="12">
        <v>32.754240000000003</v>
      </c>
      <c r="O13" s="12">
        <v>20</v>
      </c>
      <c r="P13" s="14"/>
      <c r="Q13" s="14"/>
      <c r="R13" s="12"/>
      <c r="S13" s="12"/>
      <c r="T13" s="12"/>
      <c r="U13" s="12"/>
      <c r="V13" s="12">
        <f t="shared" si="1"/>
        <v>32.754240000000003</v>
      </c>
    </row>
    <row r="14" spans="1:31" ht="14.4" x14ac:dyDescent="0.3">
      <c r="A14" s="11">
        <v>42912</v>
      </c>
      <c r="B14" s="4" t="s">
        <v>72</v>
      </c>
      <c r="C14" s="4" t="s">
        <v>73</v>
      </c>
      <c r="D14" s="13" t="s">
        <v>77</v>
      </c>
      <c r="E14" s="12">
        <v>5</v>
      </c>
      <c r="F14" s="12">
        <v>3</v>
      </c>
      <c r="G14" s="12">
        <v>10</v>
      </c>
      <c r="H14" s="12">
        <v>2</v>
      </c>
      <c r="I14" s="12">
        <v>23</v>
      </c>
      <c r="J14" s="12">
        <v>12</v>
      </c>
      <c r="K14" s="12">
        <v>47</v>
      </c>
      <c r="L14" s="12">
        <v>517</v>
      </c>
      <c r="M14" s="12">
        <f t="shared" si="0"/>
        <v>129.25</v>
      </c>
      <c r="N14" s="12">
        <v>45.859749999999998</v>
      </c>
      <c r="O14" s="12">
        <v>30</v>
      </c>
      <c r="P14" s="14"/>
      <c r="Q14" s="14"/>
      <c r="R14" s="12"/>
      <c r="S14" s="12"/>
      <c r="T14" s="12"/>
      <c r="U14" s="12"/>
      <c r="V14" s="12">
        <f t="shared" si="1"/>
        <v>45.859749999999998</v>
      </c>
      <c r="AC14" s="1" t="s">
        <v>0</v>
      </c>
      <c r="AD14" s="1" t="s">
        <v>2</v>
      </c>
      <c r="AE14" s="7" t="s">
        <v>3</v>
      </c>
    </row>
    <row r="15" spans="1:31" ht="14.4" x14ac:dyDescent="0.3">
      <c r="A15" s="11">
        <v>42912</v>
      </c>
      <c r="B15" s="4" t="s">
        <v>72</v>
      </c>
      <c r="C15" s="4" t="s">
        <v>73</v>
      </c>
      <c r="D15" s="13" t="s">
        <v>82</v>
      </c>
      <c r="E15" s="12">
        <v>5</v>
      </c>
      <c r="F15" s="12">
        <v>2</v>
      </c>
      <c r="G15" s="12">
        <v>6</v>
      </c>
      <c r="H15" s="12">
        <v>23</v>
      </c>
      <c r="I15" s="12">
        <v>15</v>
      </c>
      <c r="J15" s="12">
        <v>20</v>
      </c>
      <c r="K15" s="12">
        <v>64</v>
      </c>
      <c r="L15" s="12">
        <v>704</v>
      </c>
      <c r="M15" s="12">
        <f t="shared" si="0"/>
        <v>176</v>
      </c>
      <c r="N15" s="12">
        <v>27.725760000000001</v>
      </c>
      <c r="O15" s="12">
        <v>30</v>
      </c>
      <c r="P15" s="14"/>
      <c r="Q15" s="14"/>
      <c r="R15" s="12"/>
      <c r="S15" s="12"/>
      <c r="T15" s="12"/>
      <c r="U15" s="12"/>
      <c r="V15" s="12">
        <f t="shared" si="1"/>
        <v>27.725760000000001</v>
      </c>
      <c r="AC15" s="8">
        <v>2017</v>
      </c>
      <c r="AD15" s="8">
        <v>1</v>
      </c>
      <c r="AE15" s="17" t="s">
        <v>18</v>
      </c>
    </row>
    <row r="16" spans="1:31" ht="14.4" x14ac:dyDescent="0.3">
      <c r="A16" s="11">
        <v>42912</v>
      </c>
      <c r="B16" s="4" t="s">
        <v>72</v>
      </c>
      <c r="C16" s="4" t="s">
        <v>73</v>
      </c>
      <c r="D16" s="13" t="s">
        <v>91</v>
      </c>
      <c r="E16" s="12">
        <v>5</v>
      </c>
      <c r="F16" s="12">
        <v>2</v>
      </c>
      <c r="G16" s="12">
        <v>13</v>
      </c>
      <c r="H16" s="12">
        <v>15</v>
      </c>
      <c r="I16" s="12">
        <v>4</v>
      </c>
      <c r="J16" s="12">
        <v>25</v>
      </c>
      <c r="K16" s="12">
        <v>57</v>
      </c>
      <c r="L16" s="12">
        <v>627</v>
      </c>
      <c r="M16" s="12">
        <f t="shared" si="0"/>
        <v>156.75</v>
      </c>
      <c r="N16" s="12">
        <v>46.193460000000002</v>
      </c>
      <c r="O16" s="12">
        <v>35</v>
      </c>
      <c r="P16" s="14"/>
      <c r="Q16" s="14"/>
      <c r="R16" s="12"/>
      <c r="S16" s="12"/>
      <c r="T16" s="12"/>
      <c r="U16" s="12"/>
      <c r="V16" s="12">
        <f t="shared" si="1"/>
        <v>46.193460000000002</v>
      </c>
      <c r="Y16" s="21" t="s">
        <v>121</v>
      </c>
      <c r="Z16" t="s">
        <v>133</v>
      </c>
      <c r="AA16" t="s">
        <v>135</v>
      </c>
      <c r="AB16" t="s">
        <v>141</v>
      </c>
      <c r="AC16" t="s">
        <v>142</v>
      </c>
      <c r="AD16" t="s">
        <v>143</v>
      </c>
      <c r="AE16" s="17" t="s">
        <v>25</v>
      </c>
    </row>
    <row r="17" spans="1:31" ht="14.4" x14ac:dyDescent="0.3">
      <c r="A17" s="11">
        <v>42912</v>
      </c>
      <c r="B17" s="4" t="s">
        <v>72</v>
      </c>
      <c r="C17" s="4" t="s">
        <v>73</v>
      </c>
      <c r="D17" s="13" t="s">
        <v>92</v>
      </c>
      <c r="E17" s="12">
        <v>5</v>
      </c>
      <c r="F17" s="12">
        <v>3</v>
      </c>
      <c r="G17" s="12">
        <v>40</v>
      </c>
      <c r="H17" s="12">
        <v>25</v>
      </c>
      <c r="I17" s="12">
        <v>30</v>
      </c>
      <c r="J17" s="12">
        <v>20</v>
      </c>
      <c r="K17" s="12">
        <v>115</v>
      </c>
      <c r="L17" s="12">
        <v>1265</v>
      </c>
      <c r="M17" s="12">
        <f t="shared" si="0"/>
        <v>316.25</v>
      </c>
      <c r="N17" s="12">
        <v>60.33475</v>
      </c>
      <c r="O17" s="12">
        <v>50</v>
      </c>
      <c r="P17" s="12">
        <v>60.451439999999998</v>
      </c>
      <c r="Q17" s="12">
        <v>50</v>
      </c>
      <c r="R17" s="12"/>
      <c r="S17" s="12"/>
      <c r="T17" s="12"/>
      <c r="U17" s="12"/>
      <c r="V17" s="12">
        <f t="shared" si="1"/>
        <v>60.393095000000002</v>
      </c>
      <c r="Y17" s="22" t="s">
        <v>73</v>
      </c>
      <c r="Z17" s="20">
        <v>12.973700839109602</v>
      </c>
      <c r="AA17" s="20">
        <v>47.598693690476182</v>
      </c>
      <c r="AB17" s="20">
        <v>201.92857142857142</v>
      </c>
      <c r="AC17" s="20">
        <v>1554</v>
      </c>
      <c r="AD17" s="20">
        <v>130</v>
      </c>
      <c r="AE17" s="17" t="s">
        <v>31</v>
      </c>
    </row>
    <row r="18" spans="1:31" ht="14.4" x14ac:dyDescent="0.3">
      <c r="A18" s="11">
        <v>42912</v>
      </c>
      <c r="B18" s="4" t="s">
        <v>72</v>
      </c>
      <c r="C18" s="4" t="s">
        <v>73</v>
      </c>
      <c r="D18" s="13" t="s">
        <v>78</v>
      </c>
      <c r="E18" s="12">
        <v>6</v>
      </c>
      <c r="F18" s="12">
        <v>3</v>
      </c>
      <c r="G18" s="12">
        <v>30</v>
      </c>
      <c r="H18" s="12">
        <v>15</v>
      </c>
      <c r="I18" s="12">
        <v>25</v>
      </c>
      <c r="J18" s="12">
        <v>35</v>
      </c>
      <c r="K18" s="12">
        <v>105</v>
      </c>
      <c r="L18" s="12">
        <v>1155</v>
      </c>
      <c r="M18" s="12">
        <f t="shared" si="0"/>
        <v>288.75</v>
      </c>
      <c r="N18" s="12">
        <v>44.773040000000002</v>
      </c>
      <c r="O18" s="12">
        <v>40</v>
      </c>
      <c r="P18" s="14"/>
      <c r="Q18" s="14"/>
      <c r="R18" s="12"/>
      <c r="S18" s="12"/>
      <c r="T18" s="12"/>
      <c r="U18" s="12"/>
      <c r="V18" s="12">
        <f t="shared" si="1"/>
        <v>44.773040000000002</v>
      </c>
      <c r="Y18" s="23">
        <v>1</v>
      </c>
      <c r="Z18" s="20">
        <v>14.783993293630088</v>
      </c>
      <c r="AA18" s="20">
        <v>45.154189166666669</v>
      </c>
      <c r="AB18" s="20">
        <v>209</v>
      </c>
      <c r="AC18" s="20">
        <v>441</v>
      </c>
      <c r="AD18" s="20"/>
      <c r="AE18" s="17" t="s">
        <v>36</v>
      </c>
    </row>
    <row r="19" spans="1:31" ht="14.4" x14ac:dyDescent="0.3">
      <c r="A19" s="11">
        <v>42912</v>
      </c>
      <c r="B19" s="4" t="s">
        <v>72</v>
      </c>
      <c r="C19" s="4" t="s">
        <v>73</v>
      </c>
      <c r="D19" s="13" t="s">
        <v>80</v>
      </c>
      <c r="E19" s="12">
        <v>6</v>
      </c>
      <c r="F19" s="12">
        <v>3</v>
      </c>
      <c r="G19" s="12">
        <v>0</v>
      </c>
      <c r="H19" s="12">
        <v>15</v>
      </c>
      <c r="I19" s="12">
        <v>25</v>
      </c>
      <c r="J19" s="12">
        <v>5</v>
      </c>
      <c r="K19" s="12">
        <v>45</v>
      </c>
      <c r="L19" s="12">
        <v>495</v>
      </c>
      <c r="M19" s="12">
        <f t="shared" si="0"/>
        <v>123.75</v>
      </c>
      <c r="N19" s="12">
        <v>54.270820000000001</v>
      </c>
      <c r="O19" s="12">
        <v>30</v>
      </c>
      <c r="P19" s="14"/>
      <c r="Q19" s="14"/>
      <c r="R19" s="12"/>
      <c r="S19" s="12"/>
      <c r="T19" s="12"/>
      <c r="U19" s="12"/>
      <c r="V19" s="12">
        <f t="shared" si="1"/>
        <v>54.270820000000001</v>
      </c>
      <c r="Y19" s="23">
        <v>2</v>
      </c>
      <c r="Z19" s="20">
        <v>16.947496390401049</v>
      </c>
      <c r="AA19" s="20">
        <v>47.145047500000004</v>
      </c>
      <c r="AB19" s="20">
        <v>215.875</v>
      </c>
      <c r="AC19" s="20">
        <v>259</v>
      </c>
      <c r="AD19" s="20">
        <v>30</v>
      </c>
      <c r="AE19" s="17" t="s">
        <v>38</v>
      </c>
    </row>
    <row r="20" spans="1:31" ht="14.4" x14ac:dyDescent="0.3">
      <c r="A20" s="11">
        <v>42912</v>
      </c>
      <c r="B20" s="4" t="s">
        <v>72</v>
      </c>
      <c r="C20" s="4" t="s">
        <v>73</v>
      </c>
      <c r="D20" s="13" t="s">
        <v>85</v>
      </c>
      <c r="E20" s="12">
        <v>6</v>
      </c>
      <c r="F20" s="12">
        <v>3</v>
      </c>
      <c r="G20" s="12">
        <v>40</v>
      </c>
      <c r="H20" s="12">
        <v>80</v>
      </c>
      <c r="I20" s="12">
        <v>70</v>
      </c>
      <c r="J20" s="12">
        <v>90</v>
      </c>
      <c r="K20" s="12">
        <v>280</v>
      </c>
      <c r="L20" s="12">
        <v>3080</v>
      </c>
      <c r="M20" s="12">
        <f t="shared" si="0"/>
        <v>770</v>
      </c>
      <c r="N20" s="12">
        <v>41.85445</v>
      </c>
      <c r="O20" s="12">
        <v>50</v>
      </c>
      <c r="P20" s="16"/>
      <c r="Q20" s="16"/>
      <c r="R20" s="12"/>
      <c r="S20" s="12"/>
      <c r="T20" s="12"/>
      <c r="U20" s="12"/>
      <c r="V20" s="12">
        <f t="shared" si="1"/>
        <v>41.85445</v>
      </c>
      <c r="Y20" s="23">
        <v>3</v>
      </c>
      <c r="Z20" s="20">
        <v>12.959274824970633</v>
      </c>
      <c r="AA20" s="20">
        <v>47.621122500000006</v>
      </c>
      <c r="AB20" s="20">
        <v>203.95833333333334</v>
      </c>
      <c r="AC20" s="20">
        <v>240</v>
      </c>
      <c r="AD20" s="20">
        <v>50</v>
      </c>
      <c r="AE20" s="17" t="s">
        <v>39</v>
      </c>
    </row>
    <row r="21" spans="1:31" ht="14.4" x14ac:dyDescent="0.3">
      <c r="A21" s="11">
        <v>42912</v>
      </c>
      <c r="B21" s="4" t="s">
        <v>72</v>
      </c>
      <c r="C21" s="4" t="s">
        <v>73</v>
      </c>
      <c r="D21" s="13" t="s">
        <v>90</v>
      </c>
      <c r="E21" s="12">
        <v>6</v>
      </c>
      <c r="F21" s="12">
        <v>4</v>
      </c>
      <c r="G21" s="12">
        <v>7</v>
      </c>
      <c r="H21" s="12">
        <v>4</v>
      </c>
      <c r="I21" s="12">
        <v>15</v>
      </c>
      <c r="J21" s="12">
        <v>8</v>
      </c>
      <c r="K21" s="12">
        <v>34</v>
      </c>
      <c r="L21" s="12">
        <v>374</v>
      </c>
      <c r="M21" s="12">
        <f t="shared" si="0"/>
        <v>93.5</v>
      </c>
      <c r="N21" s="12">
        <v>51.071899999999999</v>
      </c>
      <c r="O21" s="12">
        <v>40</v>
      </c>
      <c r="P21" s="16"/>
      <c r="Q21" s="16"/>
      <c r="R21" s="12"/>
      <c r="S21" s="12"/>
      <c r="T21" s="12"/>
      <c r="U21" s="12"/>
      <c r="V21" s="12">
        <f t="shared" si="1"/>
        <v>51.071899999999999</v>
      </c>
      <c r="Y21" s="23">
        <v>4</v>
      </c>
      <c r="Z21" s="20">
        <v>10.213177187859602</v>
      </c>
      <c r="AA21" s="20">
        <v>46.583401666666674</v>
      </c>
      <c r="AB21" s="20">
        <v>127.875</v>
      </c>
      <c r="AC21" s="20">
        <v>204</v>
      </c>
      <c r="AD21" s="20"/>
    </row>
    <row r="22" spans="1:31" ht="14.4" x14ac:dyDescent="0.3">
      <c r="A22" s="11">
        <v>42913</v>
      </c>
      <c r="B22" s="4" t="s">
        <v>72</v>
      </c>
      <c r="C22" s="4" t="s">
        <v>73</v>
      </c>
      <c r="D22" s="13" t="s">
        <v>94</v>
      </c>
      <c r="E22" s="12">
        <v>1</v>
      </c>
      <c r="F22" s="12">
        <v>2</v>
      </c>
      <c r="G22" s="12">
        <v>12</v>
      </c>
      <c r="H22" s="12">
        <v>15</v>
      </c>
      <c r="I22" s="12">
        <v>7</v>
      </c>
      <c r="J22" s="12">
        <v>25</v>
      </c>
      <c r="K22" s="12">
        <v>59</v>
      </c>
      <c r="L22" s="12">
        <v>649</v>
      </c>
      <c r="M22" s="12">
        <f t="shared" si="0"/>
        <v>162.25</v>
      </c>
      <c r="N22" s="12">
        <v>35.978099999999998</v>
      </c>
      <c r="O22" s="12">
        <v>27</v>
      </c>
      <c r="P22" s="14"/>
      <c r="Q22" s="14"/>
      <c r="R22" s="12"/>
      <c r="S22" s="12"/>
      <c r="T22" s="12"/>
      <c r="U22" s="12"/>
      <c r="V22" s="12">
        <f t="shared" si="1"/>
        <v>35.978099999999998</v>
      </c>
      <c r="Y22" s="23">
        <v>5</v>
      </c>
      <c r="Z22" s="20">
        <v>16.016623203414753</v>
      </c>
      <c r="AA22" s="20">
        <v>52.592225833333337</v>
      </c>
      <c r="AB22" s="20">
        <v>154</v>
      </c>
      <c r="AC22" s="20">
        <v>180</v>
      </c>
      <c r="AD22" s="20">
        <v>50</v>
      </c>
    </row>
    <row r="23" spans="1:31" ht="14.4" x14ac:dyDescent="0.3">
      <c r="A23" s="11">
        <v>42913</v>
      </c>
      <c r="B23" s="4" t="s">
        <v>72</v>
      </c>
      <c r="C23" s="4" t="s">
        <v>73</v>
      </c>
      <c r="D23" s="13" t="s">
        <v>98</v>
      </c>
      <c r="E23" s="12">
        <v>1</v>
      </c>
      <c r="F23" s="12">
        <v>3</v>
      </c>
      <c r="G23" s="12">
        <v>12</v>
      </c>
      <c r="H23" s="12">
        <v>20</v>
      </c>
      <c r="I23" s="12">
        <v>25</v>
      </c>
      <c r="J23" s="12">
        <v>10</v>
      </c>
      <c r="K23" s="12">
        <v>67</v>
      </c>
      <c r="L23" s="12">
        <v>737</v>
      </c>
      <c r="M23" s="12">
        <f t="shared" si="0"/>
        <v>184.25</v>
      </c>
      <c r="N23" s="12">
        <v>58.847520000000003</v>
      </c>
      <c r="O23" s="12">
        <v>50</v>
      </c>
      <c r="P23" s="14"/>
      <c r="Q23" s="14"/>
      <c r="R23" s="12"/>
      <c r="S23" s="12"/>
      <c r="T23" s="12"/>
      <c r="U23" s="12"/>
      <c r="V23" s="12">
        <f t="shared" si="1"/>
        <v>58.847520000000003</v>
      </c>
      <c r="Y23" s="23">
        <v>6</v>
      </c>
      <c r="Z23" s="20">
        <v>5.9532600450610609</v>
      </c>
      <c r="AA23" s="20">
        <v>48.940679999999993</v>
      </c>
      <c r="AB23" s="20">
        <v>293.79166666666669</v>
      </c>
      <c r="AC23" s="20">
        <v>230</v>
      </c>
      <c r="AD23" s="20"/>
    </row>
    <row r="24" spans="1:31" ht="14.4" x14ac:dyDescent="0.3">
      <c r="A24" s="11">
        <v>42913</v>
      </c>
      <c r="B24" s="4" t="s">
        <v>72</v>
      </c>
      <c r="C24" s="4" t="s">
        <v>73</v>
      </c>
      <c r="D24" s="13" t="s">
        <v>100</v>
      </c>
      <c r="E24" s="12">
        <v>1</v>
      </c>
      <c r="F24" s="12">
        <v>2</v>
      </c>
      <c r="G24" s="12">
        <v>20</v>
      </c>
      <c r="H24" s="12">
        <v>6</v>
      </c>
      <c r="I24" s="12">
        <v>0</v>
      </c>
      <c r="J24" s="12">
        <v>10</v>
      </c>
      <c r="K24" s="12">
        <v>36</v>
      </c>
      <c r="L24" s="12">
        <v>396</v>
      </c>
      <c r="M24" s="12">
        <f t="shared" si="0"/>
        <v>99</v>
      </c>
      <c r="N24" s="12">
        <v>64.873429999999999</v>
      </c>
      <c r="O24" s="12">
        <v>24</v>
      </c>
      <c r="P24" s="14"/>
      <c r="Q24" s="14"/>
      <c r="R24" s="12"/>
      <c r="S24" s="12"/>
      <c r="T24" s="12"/>
      <c r="U24" s="12"/>
      <c r="V24" s="12">
        <f t="shared" si="1"/>
        <v>64.873429999999999</v>
      </c>
      <c r="Y24" s="22" t="s">
        <v>116</v>
      </c>
      <c r="Z24" s="20">
        <v>30.717034881056762</v>
      </c>
      <c r="AA24" s="20">
        <v>70.166666666666671</v>
      </c>
      <c r="AB24" s="20">
        <v>1153.8869047619048</v>
      </c>
      <c r="AC24" s="20">
        <v>1196</v>
      </c>
      <c r="AD24" s="20"/>
    </row>
    <row r="25" spans="1:31" ht="14.4" x14ac:dyDescent="0.3">
      <c r="A25" s="11">
        <v>42913</v>
      </c>
      <c r="B25" s="4" t="s">
        <v>72</v>
      </c>
      <c r="C25" s="4" t="s">
        <v>73</v>
      </c>
      <c r="D25" s="13" t="s">
        <v>104</v>
      </c>
      <c r="E25" s="12">
        <v>1</v>
      </c>
      <c r="F25" s="12">
        <v>3</v>
      </c>
      <c r="G25" s="12">
        <v>35</v>
      </c>
      <c r="H25" s="12">
        <v>7</v>
      </c>
      <c r="I25" s="12">
        <v>20</v>
      </c>
      <c r="J25" s="12">
        <v>30</v>
      </c>
      <c r="K25" s="12">
        <v>92</v>
      </c>
      <c r="L25" s="12">
        <v>1012</v>
      </c>
      <c r="M25" s="12">
        <f t="shared" si="0"/>
        <v>253</v>
      </c>
      <c r="N25" s="12">
        <v>37.972140000000003</v>
      </c>
      <c r="O25" s="12">
        <v>50</v>
      </c>
      <c r="P25" s="14"/>
      <c r="Q25" s="14"/>
      <c r="R25" s="12"/>
      <c r="S25" s="12"/>
      <c r="T25" s="12"/>
      <c r="U25" s="12"/>
      <c r="V25" s="12">
        <f t="shared" si="1"/>
        <v>37.972140000000003</v>
      </c>
      <c r="Y25" s="23">
        <v>1</v>
      </c>
      <c r="Z25" s="20">
        <v>7.2299880548122122</v>
      </c>
      <c r="AA25" s="20">
        <v>40.5</v>
      </c>
      <c r="AB25" s="20">
        <v>2323.75</v>
      </c>
      <c r="AC25" s="20">
        <v>600</v>
      </c>
      <c r="AD25" s="20"/>
    </row>
    <row r="26" spans="1:31" ht="14.4" x14ac:dyDescent="0.3">
      <c r="A26" s="11">
        <v>42913</v>
      </c>
      <c r="B26" s="4" t="s">
        <v>72</v>
      </c>
      <c r="C26" s="4" t="s">
        <v>73</v>
      </c>
      <c r="D26" s="13" t="s">
        <v>108</v>
      </c>
      <c r="E26" s="12">
        <v>1</v>
      </c>
      <c r="F26" s="12">
        <v>2</v>
      </c>
      <c r="G26" s="12">
        <v>0</v>
      </c>
      <c r="H26" s="12">
        <v>0</v>
      </c>
      <c r="I26" s="12">
        <v>20</v>
      </c>
      <c r="J26" s="12">
        <v>13</v>
      </c>
      <c r="K26" s="12">
        <v>33</v>
      </c>
      <c r="L26" s="12">
        <v>363</v>
      </c>
      <c r="M26" s="12">
        <f t="shared" si="0"/>
        <v>90.75</v>
      </c>
      <c r="N26" s="12">
        <v>73.89349</v>
      </c>
      <c r="O26" s="12">
        <v>23</v>
      </c>
      <c r="P26" s="12"/>
      <c r="Q26" s="12"/>
      <c r="R26" s="12"/>
      <c r="S26" s="12"/>
      <c r="T26" s="12"/>
      <c r="U26" s="12"/>
      <c r="V26" s="12">
        <f t="shared" si="1"/>
        <v>73.89349</v>
      </c>
      <c r="Y26" s="23">
        <v>2</v>
      </c>
      <c r="Z26" s="20">
        <v>0.81649658092802302</v>
      </c>
      <c r="AA26" s="20">
        <v>99.666666666666671</v>
      </c>
      <c r="AB26" s="20">
        <v>632.95833333333337</v>
      </c>
      <c r="AC26" s="20">
        <v>296</v>
      </c>
      <c r="AD26" s="20"/>
    </row>
    <row r="27" spans="1:31" ht="14.4" x14ac:dyDescent="0.3">
      <c r="A27" s="11">
        <v>42913</v>
      </c>
      <c r="B27" s="4" t="s">
        <v>72</v>
      </c>
      <c r="C27" s="4" t="s">
        <v>73</v>
      </c>
      <c r="D27" s="13" t="s">
        <v>112</v>
      </c>
      <c r="E27" s="12">
        <v>1</v>
      </c>
      <c r="F27" s="12">
        <v>3</v>
      </c>
      <c r="G27" s="12">
        <v>4</v>
      </c>
      <c r="H27" s="12">
        <v>2</v>
      </c>
      <c r="I27" s="12">
        <v>15</v>
      </c>
      <c r="J27" s="12">
        <v>6</v>
      </c>
      <c r="K27" s="12">
        <v>27</v>
      </c>
      <c r="L27" s="12">
        <v>297</v>
      </c>
      <c r="M27" s="12">
        <f t="shared" si="0"/>
        <v>74.25</v>
      </c>
      <c r="N27" s="12">
        <v>58.35671</v>
      </c>
      <c r="O27" s="12">
        <v>12</v>
      </c>
      <c r="P27" s="12"/>
      <c r="Q27" s="12"/>
      <c r="R27" s="12"/>
      <c r="S27" s="12"/>
      <c r="T27" s="12"/>
      <c r="U27" s="12"/>
      <c r="V27" s="12">
        <f t="shared" si="1"/>
        <v>58.35671</v>
      </c>
      <c r="Y27" s="23">
        <v>3</v>
      </c>
      <c r="Z27" s="20"/>
      <c r="AA27" s="20"/>
      <c r="AB27" s="20">
        <v>1062.875</v>
      </c>
      <c r="AC27" s="20"/>
      <c r="AD27" s="20"/>
    </row>
    <row r="28" spans="1:31" ht="14.4" x14ac:dyDescent="0.3">
      <c r="A28" s="11">
        <v>42913</v>
      </c>
      <c r="B28" s="4" t="s">
        <v>72</v>
      </c>
      <c r="C28" s="4" t="s">
        <v>73</v>
      </c>
      <c r="D28" s="13" t="s">
        <v>113</v>
      </c>
      <c r="E28" s="12">
        <v>1</v>
      </c>
      <c r="F28" s="12">
        <v>3</v>
      </c>
      <c r="G28" s="12">
        <v>11</v>
      </c>
      <c r="H28" s="12">
        <v>1</v>
      </c>
      <c r="I28" s="12">
        <v>4</v>
      </c>
      <c r="J28" s="12">
        <v>9</v>
      </c>
      <c r="K28" s="12">
        <v>25</v>
      </c>
      <c r="L28" s="12">
        <v>275</v>
      </c>
      <c r="M28" s="12">
        <f t="shared" si="0"/>
        <v>68.75</v>
      </c>
      <c r="N28" s="12">
        <v>43.34252</v>
      </c>
      <c r="O28" s="12">
        <v>15</v>
      </c>
      <c r="P28" s="12"/>
      <c r="Q28" s="12"/>
      <c r="R28" s="12"/>
      <c r="S28" s="12"/>
      <c r="T28" s="12"/>
      <c r="U28" s="12"/>
      <c r="V28" s="12">
        <f t="shared" si="1"/>
        <v>43.34252</v>
      </c>
      <c r="Y28" s="23">
        <v>4</v>
      </c>
      <c r="Z28" s="20">
        <v>0</v>
      </c>
      <c r="AA28" s="20">
        <v>100</v>
      </c>
      <c r="AB28" s="20">
        <v>643.95833333333337</v>
      </c>
      <c r="AC28" s="20">
        <v>300</v>
      </c>
      <c r="AD28" s="20"/>
    </row>
    <row r="29" spans="1:31" ht="14.4" x14ac:dyDescent="0.3">
      <c r="A29" s="11">
        <v>42913</v>
      </c>
      <c r="B29" s="4" t="s">
        <v>72</v>
      </c>
      <c r="C29" s="4" t="s">
        <v>73</v>
      </c>
      <c r="D29" s="13" t="s">
        <v>95</v>
      </c>
      <c r="E29" s="12">
        <v>2</v>
      </c>
      <c r="F29" s="12">
        <v>2</v>
      </c>
      <c r="G29" s="12">
        <v>4</v>
      </c>
      <c r="H29" s="12">
        <v>20</v>
      </c>
      <c r="I29" s="12">
        <v>15</v>
      </c>
      <c r="J29" s="12">
        <v>0</v>
      </c>
      <c r="K29" s="12">
        <v>39</v>
      </c>
      <c r="L29" s="12">
        <v>429</v>
      </c>
      <c r="M29" s="12">
        <f t="shared" si="0"/>
        <v>107.25</v>
      </c>
      <c r="N29" s="12">
        <v>72.756709999999998</v>
      </c>
      <c r="O29" s="12">
        <v>43</v>
      </c>
      <c r="P29" s="14"/>
      <c r="Q29" s="14"/>
      <c r="R29" s="12"/>
      <c r="S29" s="12"/>
      <c r="T29" s="12"/>
      <c r="U29" s="12"/>
      <c r="V29" s="12">
        <f t="shared" si="1"/>
        <v>72.756709999999998</v>
      </c>
      <c r="Y29" s="23">
        <v>5</v>
      </c>
      <c r="Z29" s="20"/>
      <c r="AA29" s="20"/>
      <c r="AB29" s="20">
        <v>1086.7083333333333</v>
      </c>
      <c r="AC29" s="20"/>
      <c r="AD29" s="20"/>
    </row>
    <row r="30" spans="1:31" ht="14.4" x14ac:dyDescent="0.3">
      <c r="A30" s="11">
        <v>42913</v>
      </c>
      <c r="B30" s="4" t="s">
        <v>72</v>
      </c>
      <c r="C30" s="4" t="s">
        <v>73</v>
      </c>
      <c r="D30" s="13" t="s">
        <v>103</v>
      </c>
      <c r="E30" s="12">
        <v>2</v>
      </c>
      <c r="F30" s="12">
        <v>2</v>
      </c>
      <c r="G30" s="12">
        <v>40</v>
      </c>
      <c r="H30" s="12">
        <v>6</v>
      </c>
      <c r="I30" s="12">
        <v>25</v>
      </c>
      <c r="J30" s="12">
        <v>12</v>
      </c>
      <c r="K30" s="12">
        <v>83</v>
      </c>
      <c r="L30" s="12">
        <v>913</v>
      </c>
      <c r="M30" s="12">
        <f t="shared" si="0"/>
        <v>228.25</v>
      </c>
      <c r="N30" s="12">
        <v>50.237830000000002</v>
      </c>
      <c r="O30" s="12">
        <v>50</v>
      </c>
      <c r="P30" s="14"/>
      <c r="Q30" s="14"/>
      <c r="R30" s="12"/>
      <c r="S30" s="12"/>
      <c r="T30" s="12"/>
      <c r="U30" s="12"/>
      <c r="V30" s="12">
        <f t="shared" si="1"/>
        <v>50.237830000000002</v>
      </c>
      <c r="Y30" s="23">
        <v>6</v>
      </c>
      <c r="Z30" s="20"/>
      <c r="AA30" s="20"/>
      <c r="AB30" s="20">
        <v>3.2083333333333335</v>
      </c>
      <c r="AC30" s="20"/>
      <c r="AD30" s="20"/>
    </row>
    <row r="31" spans="1:31" ht="14.4" x14ac:dyDescent="0.3">
      <c r="A31" s="11">
        <v>42913</v>
      </c>
      <c r="B31" s="4" t="s">
        <v>72</v>
      </c>
      <c r="C31" s="4" t="s">
        <v>73</v>
      </c>
      <c r="D31" s="13" t="s">
        <v>114</v>
      </c>
      <c r="E31" s="12">
        <v>2</v>
      </c>
      <c r="F31" s="12">
        <v>3</v>
      </c>
      <c r="G31" s="12">
        <v>25</v>
      </c>
      <c r="H31" s="12">
        <v>3</v>
      </c>
      <c r="I31" s="12">
        <v>30</v>
      </c>
      <c r="J31" s="12">
        <v>6</v>
      </c>
      <c r="K31" s="12">
        <v>64</v>
      </c>
      <c r="L31" s="12">
        <v>704</v>
      </c>
      <c r="M31" s="12">
        <f t="shared" si="0"/>
        <v>176</v>
      </c>
      <c r="N31" s="12">
        <v>56.646349999999998</v>
      </c>
      <c r="O31" s="12">
        <v>36</v>
      </c>
      <c r="P31" s="12"/>
      <c r="Q31" s="12"/>
      <c r="R31" s="12"/>
      <c r="S31" s="12"/>
      <c r="T31" s="12"/>
      <c r="U31" s="12"/>
      <c r="V31" s="12">
        <f t="shared" si="1"/>
        <v>56.646349999999998</v>
      </c>
      <c r="Y31" s="22" t="s">
        <v>117</v>
      </c>
      <c r="Z31" s="20">
        <v>32.991407533090985</v>
      </c>
      <c r="AA31" s="20">
        <v>66.791666666666671</v>
      </c>
      <c r="AB31" s="20">
        <v>2095.1726190476193</v>
      </c>
      <c r="AC31" s="20">
        <v>1186</v>
      </c>
      <c r="AD31" s="20"/>
    </row>
    <row r="32" spans="1:31" ht="14.4" x14ac:dyDescent="0.3">
      <c r="A32" s="11">
        <v>42913</v>
      </c>
      <c r="B32" s="4" t="s">
        <v>72</v>
      </c>
      <c r="C32" s="4" t="s">
        <v>73</v>
      </c>
      <c r="D32" s="13" t="s">
        <v>97</v>
      </c>
      <c r="E32" s="12">
        <v>3</v>
      </c>
      <c r="F32" s="12">
        <v>2</v>
      </c>
      <c r="G32" s="12">
        <v>25</v>
      </c>
      <c r="H32" s="12">
        <v>10</v>
      </c>
      <c r="I32" s="12">
        <v>30</v>
      </c>
      <c r="J32" s="12">
        <v>6</v>
      </c>
      <c r="K32" s="12">
        <v>71</v>
      </c>
      <c r="L32" s="12">
        <v>781</v>
      </c>
      <c r="M32" s="12">
        <f t="shared" si="0"/>
        <v>195.25</v>
      </c>
      <c r="N32" s="12">
        <v>46.770209999999999</v>
      </c>
      <c r="O32" s="12">
        <v>40</v>
      </c>
      <c r="P32" s="14"/>
      <c r="Q32" s="14"/>
      <c r="R32" s="12"/>
      <c r="S32" s="12"/>
      <c r="T32" s="12"/>
      <c r="U32" s="12"/>
      <c r="V32" s="12">
        <f t="shared" si="1"/>
        <v>46.770209999999999</v>
      </c>
      <c r="Y32" s="23">
        <v>1</v>
      </c>
      <c r="Z32" s="20">
        <v>13.564659966250536</v>
      </c>
      <c r="AA32" s="20">
        <v>36</v>
      </c>
      <c r="AB32" s="20">
        <v>2066.1666666666665</v>
      </c>
      <c r="AC32" s="20">
        <v>586</v>
      </c>
      <c r="AD32" s="20"/>
    </row>
    <row r="33" spans="1:30" ht="14.4" x14ac:dyDescent="0.3">
      <c r="A33" s="11">
        <v>42913</v>
      </c>
      <c r="B33" s="4" t="s">
        <v>72</v>
      </c>
      <c r="C33" s="4" t="s">
        <v>73</v>
      </c>
      <c r="D33" s="13" t="s">
        <v>106</v>
      </c>
      <c r="E33" s="12">
        <v>3</v>
      </c>
      <c r="F33" s="12">
        <v>3</v>
      </c>
      <c r="G33" s="12">
        <v>4</v>
      </c>
      <c r="H33" s="12">
        <v>50</v>
      </c>
      <c r="I33" s="12">
        <v>25</v>
      </c>
      <c r="J33" s="12">
        <v>45</v>
      </c>
      <c r="K33" s="12">
        <v>124</v>
      </c>
      <c r="L33" s="12">
        <v>1364</v>
      </c>
      <c r="M33" s="12">
        <f t="shared" si="0"/>
        <v>341</v>
      </c>
      <c r="N33" s="12">
        <v>55.175660000000001</v>
      </c>
      <c r="O33" s="12">
        <v>50</v>
      </c>
      <c r="P33" s="12">
        <v>54.842730000000003</v>
      </c>
      <c r="Q33" s="12">
        <v>50</v>
      </c>
      <c r="R33" s="12"/>
      <c r="S33" s="12"/>
      <c r="T33" s="12"/>
      <c r="U33" s="12"/>
      <c r="V33" s="12">
        <f t="shared" si="1"/>
        <v>55.009195000000005</v>
      </c>
      <c r="Y33" s="23">
        <v>2</v>
      </c>
      <c r="Z33" s="20">
        <v>6.4083279150389263</v>
      </c>
      <c r="AA33" s="20">
        <v>96.666666666666671</v>
      </c>
      <c r="AB33" s="20">
        <v>2656.0416666666665</v>
      </c>
      <c r="AC33" s="20">
        <v>300</v>
      </c>
      <c r="AD33" s="20"/>
    </row>
    <row r="34" spans="1:30" ht="14.4" x14ac:dyDescent="0.3">
      <c r="A34" s="11">
        <v>42913</v>
      </c>
      <c r="B34" s="4" t="s">
        <v>72</v>
      </c>
      <c r="C34" s="4" t="s">
        <v>73</v>
      </c>
      <c r="D34" s="13" t="s">
        <v>107</v>
      </c>
      <c r="E34" s="12">
        <v>3</v>
      </c>
      <c r="F34" s="12">
        <v>2</v>
      </c>
      <c r="G34" s="12">
        <v>20</v>
      </c>
      <c r="H34" s="12">
        <v>9</v>
      </c>
      <c r="I34" s="12">
        <v>0</v>
      </c>
      <c r="J34" s="12">
        <v>35</v>
      </c>
      <c r="K34" s="12">
        <v>64</v>
      </c>
      <c r="L34" s="12">
        <v>704</v>
      </c>
      <c r="M34" s="12">
        <f t="shared" ref="M34:M65" si="2">L34/4</f>
        <v>176</v>
      </c>
      <c r="N34" s="12">
        <v>67.450850000000003</v>
      </c>
      <c r="O34" s="12">
        <v>50</v>
      </c>
      <c r="P34" s="12"/>
      <c r="Q34" s="12"/>
      <c r="R34" s="12"/>
      <c r="S34" s="12"/>
      <c r="T34" s="12"/>
      <c r="U34" s="12"/>
      <c r="V34" s="12">
        <f t="shared" si="1"/>
        <v>67.450850000000003</v>
      </c>
      <c r="Y34" s="23">
        <v>3</v>
      </c>
      <c r="Z34" s="20"/>
      <c r="AA34" s="20"/>
      <c r="AB34" s="20">
        <v>2853.125</v>
      </c>
      <c r="AC34" s="20"/>
      <c r="AD34" s="20"/>
    </row>
    <row r="35" spans="1:30" ht="14.4" x14ac:dyDescent="0.3">
      <c r="A35" s="11">
        <v>42913</v>
      </c>
      <c r="B35" s="4" t="s">
        <v>72</v>
      </c>
      <c r="C35" s="4" t="s">
        <v>73</v>
      </c>
      <c r="D35" s="13" t="s">
        <v>96</v>
      </c>
      <c r="E35" s="12">
        <v>4</v>
      </c>
      <c r="F35" s="12">
        <v>1</v>
      </c>
      <c r="G35" s="12">
        <v>7</v>
      </c>
      <c r="H35" s="12">
        <v>18</v>
      </c>
      <c r="I35" s="12">
        <v>3</v>
      </c>
      <c r="J35" s="12">
        <v>2</v>
      </c>
      <c r="K35" s="12">
        <v>30</v>
      </c>
      <c r="L35" s="12">
        <v>330</v>
      </c>
      <c r="M35" s="12">
        <f t="shared" si="2"/>
        <v>82.5</v>
      </c>
      <c r="N35" s="12">
        <v>58.327480000000001</v>
      </c>
      <c r="O35" s="12">
        <v>26</v>
      </c>
      <c r="P35" s="16"/>
      <c r="Q35" s="16"/>
      <c r="R35" s="12"/>
      <c r="S35" s="12"/>
      <c r="T35" s="12"/>
      <c r="U35" s="12"/>
      <c r="V35" s="12">
        <f t="shared" si="1"/>
        <v>58.327480000000001</v>
      </c>
      <c r="Y35" s="23">
        <v>4</v>
      </c>
      <c r="Z35" s="20">
        <v>2.8106938645110393</v>
      </c>
      <c r="AA35" s="20">
        <v>98.5</v>
      </c>
      <c r="AB35" s="20">
        <v>3066.25</v>
      </c>
      <c r="AC35" s="20">
        <v>300</v>
      </c>
      <c r="AD35" s="20"/>
    </row>
    <row r="36" spans="1:30" ht="14.4" x14ac:dyDescent="0.3">
      <c r="A36" s="11">
        <v>42913</v>
      </c>
      <c r="B36" s="4" t="s">
        <v>72</v>
      </c>
      <c r="C36" s="4" t="s">
        <v>73</v>
      </c>
      <c r="D36" s="13" t="s">
        <v>101</v>
      </c>
      <c r="E36" s="12">
        <v>4</v>
      </c>
      <c r="F36" s="12">
        <v>3</v>
      </c>
      <c r="G36" s="12">
        <v>25</v>
      </c>
      <c r="H36" s="12">
        <v>10</v>
      </c>
      <c r="I36" s="12">
        <v>35</v>
      </c>
      <c r="J36" s="12">
        <v>3</v>
      </c>
      <c r="K36" s="12">
        <v>73</v>
      </c>
      <c r="L36" s="12">
        <v>803</v>
      </c>
      <c r="M36" s="12">
        <f t="shared" si="2"/>
        <v>200.75</v>
      </c>
      <c r="N36" s="12">
        <v>50.740209999999998</v>
      </c>
      <c r="O36" s="12">
        <v>50</v>
      </c>
      <c r="P36" s="16"/>
      <c r="Q36" s="16"/>
      <c r="R36" s="12"/>
      <c r="S36" s="12"/>
      <c r="T36" s="12"/>
      <c r="U36" s="12"/>
      <c r="V36" s="12">
        <f t="shared" si="1"/>
        <v>50.740209999999998</v>
      </c>
      <c r="Y36" s="23">
        <v>5</v>
      </c>
      <c r="Z36" s="20"/>
      <c r="AA36" s="20"/>
      <c r="AB36" s="20">
        <v>1892.9166666666667</v>
      </c>
      <c r="AC36" s="20"/>
      <c r="AD36" s="20"/>
    </row>
    <row r="37" spans="1:30" ht="14.4" x14ac:dyDescent="0.3">
      <c r="A37" s="11">
        <v>42913</v>
      </c>
      <c r="B37" s="4" t="s">
        <v>72</v>
      </c>
      <c r="C37" s="4" t="s">
        <v>73</v>
      </c>
      <c r="D37" s="13" t="s">
        <v>109</v>
      </c>
      <c r="E37" s="12">
        <v>4</v>
      </c>
      <c r="F37" s="12">
        <v>3</v>
      </c>
      <c r="G37" s="12">
        <v>3</v>
      </c>
      <c r="H37" s="12">
        <v>35</v>
      </c>
      <c r="I37" s="12">
        <v>7</v>
      </c>
      <c r="J37" s="12">
        <v>2</v>
      </c>
      <c r="K37" s="12">
        <v>47</v>
      </c>
      <c r="L37" s="12">
        <v>517</v>
      </c>
      <c r="M37" s="12">
        <f t="shared" si="2"/>
        <v>129.25</v>
      </c>
      <c r="N37" s="12">
        <v>39.884450000000001</v>
      </c>
      <c r="O37" s="12">
        <v>43</v>
      </c>
      <c r="P37" s="12"/>
      <c r="Q37" s="12"/>
      <c r="R37" s="12"/>
      <c r="S37" s="12"/>
      <c r="T37" s="12"/>
      <c r="U37" s="12"/>
      <c r="V37" s="12">
        <f t="shared" si="1"/>
        <v>39.884450000000001</v>
      </c>
      <c r="Y37" s="23">
        <v>6</v>
      </c>
      <c r="Z37" s="20"/>
      <c r="AA37" s="20"/>
      <c r="AB37" s="20">
        <v>65.541666666666671</v>
      </c>
      <c r="AC37" s="20"/>
      <c r="AD37" s="20"/>
    </row>
    <row r="38" spans="1:30" ht="14.4" x14ac:dyDescent="0.3">
      <c r="A38" s="11">
        <v>42913</v>
      </c>
      <c r="B38" s="4" t="s">
        <v>72</v>
      </c>
      <c r="C38" s="4" t="s">
        <v>73</v>
      </c>
      <c r="D38" s="13" t="s">
        <v>110</v>
      </c>
      <c r="E38" s="12">
        <v>4</v>
      </c>
      <c r="F38" s="12">
        <v>2</v>
      </c>
      <c r="G38" s="12">
        <v>12</v>
      </c>
      <c r="H38" s="12">
        <v>30</v>
      </c>
      <c r="I38" s="12">
        <v>6</v>
      </c>
      <c r="J38" s="12">
        <v>1</v>
      </c>
      <c r="K38" s="12">
        <v>49</v>
      </c>
      <c r="L38" s="12">
        <v>539</v>
      </c>
      <c r="M38" s="12">
        <f t="shared" si="2"/>
        <v>134.75</v>
      </c>
      <c r="N38" s="12">
        <v>56.627319999999997</v>
      </c>
      <c r="O38" s="12">
        <v>45</v>
      </c>
      <c r="P38" s="12"/>
      <c r="Q38" s="12"/>
      <c r="R38" s="12"/>
      <c r="S38" s="12"/>
      <c r="T38" s="12"/>
      <c r="U38" s="12"/>
      <c r="V38" s="12">
        <f t="shared" si="1"/>
        <v>56.627319999999997</v>
      </c>
      <c r="Y38" s="22" t="s">
        <v>118</v>
      </c>
      <c r="Z38" s="20">
        <v>29.414056366283237</v>
      </c>
      <c r="AA38" s="20">
        <v>60.402817564102556</v>
      </c>
      <c r="AB38" s="20">
        <v>1127.4345238095239</v>
      </c>
      <c r="AC38" s="20">
        <v>1117</v>
      </c>
      <c r="AD38" s="20">
        <v>599</v>
      </c>
    </row>
    <row r="39" spans="1:30" ht="14.4" x14ac:dyDescent="0.3">
      <c r="A39" s="11">
        <v>42913</v>
      </c>
      <c r="B39" s="4" t="s">
        <v>72</v>
      </c>
      <c r="C39" s="4" t="s">
        <v>73</v>
      </c>
      <c r="D39" s="13" t="s">
        <v>115</v>
      </c>
      <c r="E39" s="12">
        <v>4</v>
      </c>
      <c r="F39" s="12">
        <v>3</v>
      </c>
      <c r="G39" s="12">
        <v>6</v>
      </c>
      <c r="H39" s="12">
        <v>13</v>
      </c>
      <c r="I39" s="12">
        <v>9</v>
      </c>
      <c r="J39" s="12">
        <v>6</v>
      </c>
      <c r="K39" s="12">
        <v>34</v>
      </c>
      <c r="L39" s="12">
        <v>374</v>
      </c>
      <c r="M39" s="12">
        <f t="shared" si="2"/>
        <v>93.5</v>
      </c>
      <c r="N39" s="12">
        <v>41.166710000000002</v>
      </c>
      <c r="O39" s="12">
        <v>20</v>
      </c>
      <c r="P39" s="12"/>
      <c r="Q39" s="12"/>
      <c r="R39" s="12"/>
      <c r="S39" s="12"/>
      <c r="T39" s="12"/>
      <c r="U39" s="12"/>
      <c r="V39" s="12">
        <f t="shared" si="1"/>
        <v>41.166710000000002</v>
      </c>
      <c r="Y39" s="23">
        <v>1</v>
      </c>
      <c r="Z39" s="20">
        <v>11.731999371715629</v>
      </c>
      <c r="AA39" s="20">
        <v>43.357305833333328</v>
      </c>
      <c r="AB39" s="20">
        <v>1215.5</v>
      </c>
      <c r="AC39" s="20">
        <v>353</v>
      </c>
      <c r="AD39" s="20">
        <v>244</v>
      </c>
    </row>
    <row r="40" spans="1:30" ht="14.4" x14ac:dyDescent="0.3">
      <c r="A40" s="11">
        <v>42913</v>
      </c>
      <c r="B40" s="4" t="s">
        <v>72</v>
      </c>
      <c r="C40" s="4" t="s">
        <v>73</v>
      </c>
      <c r="D40" s="13" t="s">
        <v>102</v>
      </c>
      <c r="E40" s="12">
        <v>5</v>
      </c>
      <c r="F40" s="12">
        <v>3</v>
      </c>
      <c r="G40" s="12">
        <v>0</v>
      </c>
      <c r="H40" s="12">
        <v>15</v>
      </c>
      <c r="I40" s="12">
        <v>4</v>
      </c>
      <c r="J40" s="12">
        <v>6</v>
      </c>
      <c r="K40" s="12">
        <v>25</v>
      </c>
      <c r="L40" s="12">
        <v>275</v>
      </c>
      <c r="M40" s="12">
        <f t="shared" si="2"/>
        <v>68.75</v>
      </c>
      <c r="N40" s="12">
        <v>62.15569</v>
      </c>
      <c r="O40" s="12">
        <v>17</v>
      </c>
      <c r="P40" s="16"/>
      <c r="Q40" s="16"/>
      <c r="R40" s="12"/>
      <c r="S40" s="12"/>
      <c r="T40" s="12"/>
      <c r="U40" s="12"/>
      <c r="V40" s="12">
        <f t="shared" si="1"/>
        <v>62.15569</v>
      </c>
      <c r="Y40" s="23">
        <v>2</v>
      </c>
      <c r="Z40" s="20">
        <v>6.1694545928528265E-2</v>
      </c>
      <c r="AA40" s="20">
        <v>99.91652333333333</v>
      </c>
      <c r="AB40" s="20">
        <v>1928.2083333333333</v>
      </c>
      <c r="AC40" s="20">
        <v>186</v>
      </c>
      <c r="AD40" s="20">
        <v>163</v>
      </c>
    </row>
    <row r="41" spans="1:30" ht="14.4" x14ac:dyDescent="0.3">
      <c r="A41" s="11">
        <v>42913</v>
      </c>
      <c r="B41" s="4" t="s">
        <v>72</v>
      </c>
      <c r="C41" s="4" t="s">
        <v>73</v>
      </c>
      <c r="D41" s="13" t="s">
        <v>111</v>
      </c>
      <c r="E41" s="12">
        <v>5</v>
      </c>
      <c r="F41" s="12">
        <v>3</v>
      </c>
      <c r="G41" s="12">
        <v>3</v>
      </c>
      <c r="H41" s="12">
        <v>15</v>
      </c>
      <c r="I41" s="12">
        <v>0</v>
      </c>
      <c r="J41" s="12">
        <v>10</v>
      </c>
      <c r="K41" s="12">
        <v>28</v>
      </c>
      <c r="L41" s="12">
        <v>308</v>
      </c>
      <c r="M41" s="12">
        <f t="shared" si="2"/>
        <v>77</v>
      </c>
      <c r="N41" s="12">
        <v>73.2256</v>
      </c>
      <c r="O41" s="12">
        <v>18</v>
      </c>
      <c r="P41" s="12"/>
      <c r="Q41" s="12"/>
      <c r="R41" s="12"/>
      <c r="S41" s="12"/>
      <c r="T41" s="12"/>
      <c r="U41" s="12"/>
      <c r="V41" s="12">
        <f t="shared" si="1"/>
        <v>73.2256</v>
      </c>
      <c r="Y41" s="23">
        <v>3</v>
      </c>
      <c r="Z41" s="20">
        <v>10.347672133750702</v>
      </c>
      <c r="AA41" s="20">
        <v>41.450699999999998</v>
      </c>
      <c r="AB41" s="20">
        <v>32.083333333333336</v>
      </c>
      <c r="AC41" s="20">
        <v>28</v>
      </c>
      <c r="AD41" s="20"/>
    </row>
    <row r="42" spans="1:30" ht="14.4" x14ac:dyDescent="0.3">
      <c r="A42" s="11">
        <v>42913</v>
      </c>
      <c r="B42" s="4" t="s">
        <v>72</v>
      </c>
      <c r="C42" s="4" t="s">
        <v>73</v>
      </c>
      <c r="D42" s="13" t="s">
        <v>99</v>
      </c>
      <c r="E42" s="12">
        <v>6</v>
      </c>
      <c r="F42" s="12">
        <v>2</v>
      </c>
      <c r="G42" s="12">
        <v>4</v>
      </c>
      <c r="H42" s="12">
        <v>7</v>
      </c>
      <c r="I42" s="12">
        <v>11</v>
      </c>
      <c r="J42" s="12">
        <v>15</v>
      </c>
      <c r="K42" s="12">
        <v>37</v>
      </c>
      <c r="L42" s="12">
        <v>407</v>
      </c>
      <c r="M42" s="12">
        <f t="shared" si="2"/>
        <v>101.75</v>
      </c>
      <c r="N42" s="12">
        <v>44.942929999999997</v>
      </c>
      <c r="O42" s="12">
        <v>20</v>
      </c>
      <c r="P42" s="16"/>
      <c r="Q42" s="16"/>
      <c r="R42" s="12"/>
      <c r="S42" s="12"/>
      <c r="T42" s="12"/>
      <c r="U42" s="12"/>
      <c r="V42" s="12">
        <f t="shared" si="1"/>
        <v>44.942929999999997</v>
      </c>
      <c r="Y42" s="23">
        <v>4</v>
      </c>
      <c r="Z42" s="20">
        <v>1.1617135551940714</v>
      </c>
      <c r="AA42" s="20">
        <v>99.402215833333344</v>
      </c>
      <c r="AB42" s="20">
        <v>1455.6666666666667</v>
      </c>
      <c r="AC42" s="20">
        <v>215</v>
      </c>
      <c r="AD42" s="20">
        <v>18</v>
      </c>
    </row>
    <row r="43" spans="1:30" ht="14.4" x14ac:dyDescent="0.3">
      <c r="A43" s="11">
        <v>42913</v>
      </c>
      <c r="B43" s="4" t="s">
        <v>72</v>
      </c>
      <c r="C43" s="4" t="s">
        <v>73</v>
      </c>
      <c r="D43" s="13" t="s">
        <v>105</v>
      </c>
      <c r="E43" s="12">
        <v>6</v>
      </c>
      <c r="F43" s="12">
        <v>3</v>
      </c>
      <c r="G43" s="12">
        <v>45</v>
      </c>
      <c r="H43" s="12">
        <v>25</v>
      </c>
      <c r="I43" s="12">
        <v>60</v>
      </c>
      <c r="J43" s="12">
        <v>10</v>
      </c>
      <c r="K43" s="12">
        <v>140</v>
      </c>
      <c r="L43" s="12">
        <v>1540</v>
      </c>
      <c r="M43" s="12">
        <f t="shared" si="2"/>
        <v>385</v>
      </c>
      <c r="N43" s="12">
        <v>56.730939999999997</v>
      </c>
      <c r="O43" s="12">
        <v>50</v>
      </c>
      <c r="P43" s="16"/>
      <c r="Q43" s="16"/>
      <c r="R43" s="12"/>
      <c r="S43" s="12"/>
      <c r="T43" s="12"/>
      <c r="U43" s="12"/>
      <c r="V43" s="12">
        <f t="shared" si="1"/>
        <v>56.730939999999997</v>
      </c>
      <c r="Y43" s="23">
        <v>5</v>
      </c>
      <c r="Z43" s="20">
        <v>5.9324038712678524</v>
      </c>
      <c r="AA43" s="20">
        <v>44.114400833333342</v>
      </c>
      <c r="AB43" s="20">
        <v>1703.625</v>
      </c>
      <c r="AC43" s="20">
        <v>202</v>
      </c>
      <c r="AD43" s="20">
        <v>153</v>
      </c>
    </row>
    <row r="44" spans="1:30" ht="14.4" x14ac:dyDescent="0.3">
      <c r="A44" s="11">
        <v>42954</v>
      </c>
      <c r="B44" s="4" t="s">
        <v>72</v>
      </c>
      <c r="C44" s="4" t="s">
        <v>116</v>
      </c>
      <c r="D44" s="13" t="s">
        <v>76</v>
      </c>
      <c r="E44" s="12">
        <v>1</v>
      </c>
      <c r="F44" s="12">
        <v>2</v>
      </c>
      <c r="G44" s="12">
        <v>100</v>
      </c>
      <c r="H44" s="12">
        <v>260</v>
      </c>
      <c r="I44" s="12">
        <v>350</v>
      </c>
      <c r="J44" s="12">
        <v>170</v>
      </c>
      <c r="K44" s="12">
        <v>880</v>
      </c>
      <c r="L44" s="12">
        <v>9680</v>
      </c>
      <c r="M44" s="12">
        <f t="shared" si="2"/>
        <v>2420</v>
      </c>
      <c r="N44" s="16">
        <v>41</v>
      </c>
      <c r="O44" s="16">
        <v>50</v>
      </c>
      <c r="P44" s="16"/>
      <c r="Q44" s="16"/>
      <c r="R44" s="16"/>
      <c r="S44" s="16"/>
      <c r="T44" s="12"/>
      <c r="U44" s="12"/>
      <c r="V44" s="12">
        <f t="shared" si="1"/>
        <v>41</v>
      </c>
      <c r="Y44" s="23">
        <v>6</v>
      </c>
      <c r="Z44" s="20">
        <v>29.078528360862386</v>
      </c>
      <c r="AA44" s="20">
        <v>41.745212500000001</v>
      </c>
      <c r="AB44" s="20">
        <v>341.45833333333331</v>
      </c>
      <c r="AC44" s="20">
        <v>133</v>
      </c>
      <c r="AD44" s="20">
        <v>21</v>
      </c>
    </row>
    <row r="45" spans="1:30" ht="14.4" x14ac:dyDescent="0.3">
      <c r="A45" s="11">
        <v>42954</v>
      </c>
      <c r="B45" s="4" t="s">
        <v>72</v>
      </c>
      <c r="C45" s="4" t="s">
        <v>116</v>
      </c>
      <c r="D45" s="13" t="s">
        <v>81</v>
      </c>
      <c r="E45" s="12">
        <v>1</v>
      </c>
      <c r="F45" s="12">
        <v>3</v>
      </c>
      <c r="G45" s="12">
        <v>110</v>
      </c>
      <c r="H45" s="12">
        <v>140</v>
      </c>
      <c r="I45" s="12">
        <v>170</v>
      </c>
      <c r="J45" s="12">
        <v>120</v>
      </c>
      <c r="K45" s="12">
        <v>540</v>
      </c>
      <c r="L45" s="12">
        <v>5940</v>
      </c>
      <c r="M45" s="12">
        <f t="shared" si="2"/>
        <v>1485</v>
      </c>
      <c r="N45" s="16">
        <v>31</v>
      </c>
      <c r="O45" s="16">
        <v>50</v>
      </c>
      <c r="P45" s="16"/>
      <c r="Q45" s="16"/>
      <c r="R45" s="16"/>
      <c r="S45" s="16"/>
      <c r="T45" s="12"/>
      <c r="U45" s="12"/>
      <c r="V45" s="12">
        <f t="shared" si="1"/>
        <v>31</v>
      </c>
      <c r="Y45" s="22" t="s">
        <v>119</v>
      </c>
      <c r="Z45" s="20"/>
      <c r="AA45" s="20"/>
      <c r="AB45" s="20"/>
      <c r="AC45" s="20"/>
      <c r="AD45" s="20"/>
    </row>
    <row r="46" spans="1:30" ht="14.4" x14ac:dyDescent="0.3">
      <c r="A46" s="11">
        <v>42954</v>
      </c>
      <c r="B46" s="4" t="s">
        <v>72</v>
      </c>
      <c r="C46" s="4" t="s">
        <v>116</v>
      </c>
      <c r="D46" s="13" t="s">
        <v>83</v>
      </c>
      <c r="E46" s="12">
        <v>1</v>
      </c>
      <c r="F46" s="12">
        <v>3</v>
      </c>
      <c r="G46" s="12">
        <v>400</v>
      </c>
      <c r="H46" s="12">
        <v>750</v>
      </c>
      <c r="I46" s="12">
        <v>500</v>
      </c>
      <c r="J46" s="12">
        <v>350</v>
      </c>
      <c r="K46" s="12">
        <v>2000</v>
      </c>
      <c r="L46" s="12">
        <v>22000</v>
      </c>
      <c r="M46" s="12">
        <f t="shared" si="2"/>
        <v>5500</v>
      </c>
      <c r="N46" s="16">
        <v>49</v>
      </c>
      <c r="O46" s="16">
        <v>50</v>
      </c>
      <c r="P46" s="16"/>
      <c r="Q46" s="16"/>
      <c r="R46" s="16"/>
      <c r="S46" s="16"/>
      <c r="T46" s="12"/>
      <c r="U46" s="12"/>
      <c r="V46" s="12">
        <f t="shared" si="1"/>
        <v>49</v>
      </c>
      <c r="Y46" s="23" t="s">
        <v>119</v>
      </c>
      <c r="Z46" s="20"/>
      <c r="AA46" s="20"/>
      <c r="AB46" s="20"/>
      <c r="AC46" s="20"/>
      <c r="AD46" s="20"/>
    </row>
    <row r="47" spans="1:30" ht="14.4" x14ac:dyDescent="0.3">
      <c r="A47" s="11">
        <v>42954</v>
      </c>
      <c r="B47" s="4" t="s">
        <v>72</v>
      </c>
      <c r="C47" s="4" t="s">
        <v>116</v>
      </c>
      <c r="D47" s="13" t="s">
        <v>84</v>
      </c>
      <c r="E47" s="12">
        <v>1</v>
      </c>
      <c r="F47" s="12">
        <v>2</v>
      </c>
      <c r="G47" s="12">
        <v>180</v>
      </c>
      <c r="H47" s="12">
        <v>130</v>
      </c>
      <c r="I47" s="12">
        <v>150</v>
      </c>
      <c r="J47" s="12">
        <v>200</v>
      </c>
      <c r="K47" s="12">
        <v>660</v>
      </c>
      <c r="L47" s="12">
        <v>7260</v>
      </c>
      <c r="M47" s="12">
        <f t="shared" si="2"/>
        <v>1815</v>
      </c>
      <c r="N47" s="16">
        <v>37</v>
      </c>
      <c r="O47" s="16">
        <v>50</v>
      </c>
      <c r="P47" s="16"/>
      <c r="Q47" s="16"/>
      <c r="R47" s="16"/>
      <c r="S47" s="16"/>
      <c r="T47" s="12"/>
      <c r="U47" s="12"/>
      <c r="V47" s="12">
        <f t="shared" si="1"/>
        <v>37</v>
      </c>
      <c r="Y47" s="22" t="s">
        <v>120</v>
      </c>
      <c r="Z47" s="20">
        <v>27.456219040378503</v>
      </c>
      <c r="AA47" s="20">
        <v>59.239186201550396</v>
      </c>
      <c r="AB47" s="20">
        <v>1144.6056547619048</v>
      </c>
      <c r="AC47" s="20">
        <v>5053</v>
      </c>
      <c r="AD47" s="20">
        <v>729</v>
      </c>
    </row>
    <row r="48" spans="1:30" ht="14.4" x14ac:dyDescent="0.3">
      <c r="A48" s="11">
        <v>42954</v>
      </c>
      <c r="B48" s="4" t="s">
        <v>72</v>
      </c>
      <c r="C48" s="4" t="s">
        <v>116</v>
      </c>
      <c r="D48" s="13" t="s">
        <v>74</v>
      </c>
      <c r="E48" s="12">
        <v>2</v>
      </c>
      <c r="F48" s="12">
        <v>2</v>
      </c>
      <c r="G48" s="12">
        <v>110</v>
      </c>
      <c r="H48" s="12">
        <v>90</v>
      </c>
      <c r="I48" s="12">
        <v>35</v>
      </c>
      <c r="J48" s="12">
        <v>40</v>
      </c>
      <c r="K48" s="12">
        <v>275</v>
      </c>
      <c r="L48" s="12">
        <v>3025</v>
      </c>
      <c r="M48" s="12">
        <f t="shared" si="2"/>
        <v>756.25</v>
      </c>
      <c r="N48" s="16">
        <v>100</v>
      </c>
      <c r="O48" s="16">
        <v>50</v>
      </c>
      <c r="P48" s="16"/>
      <c r="Q48" s="16"/>
      <c r="R48" s="16"/>
      <c r="S48" s="16"/>
      <c r="T48" s="12"/>
      <c r="U48" s="12"/>
      <c r="V48" s="12">
        <f t="shared" si="1"/>
        <v>100</v>
      </c>
    </row>
    <row r="49" spans="1:22" ht="14.4" x14ac:dyDescent="0.3">
      <c r="A49" s="11">
        <v>42954</v>
      </c>
      <c r="B49" s="4" t="s">
        <v>72</v>
      </c>
      <c r="C49" s="4" t="s">
        <v>116</v>
      </c>
      <c r="D49" s="13" t="s">
        <v>79</v>
      </c>
      <c r="E49" s="12">
        <v>2</v>
      </c>
      <c r="F49" s="12">
        <v>2</v>
      </c>
      <c r="G49" s="12">
        <v>85</v>
      </c>
      <c r="H49" s="12">
        <v>40</v>
      </c>
      <c r="I49" s="12">
        <v>16</v>
      </c>
      <c r="J49" s="12">
        <v>20</v>
      </c>
      <c r="K49" s="12">
        <v>161</v>
      </c>
      <c r="L49" s="12">
        <v>1771</v>
      </c>
      <c r="M49" s="12">
        <f t="shared" si="2"/>
        <v>442.75</v>
      </c>
      <c r="N49" s="16">
        <v>100</v>
      </c>
      <c r="O49" s="16">
        <v>50</v>
      </c>
      <c r="P49" s="16"/>
      <c r="Q49" s="16"/>
      <c r="R49" s="16"/>
      <c r="S49" s="16"/>
      <c r="T49" s="12"/>
      <c r="U49" s="12"/>
      <c r="V49" s="12">
        <f t="shared" si="1"/>
        <v>100</v>
      </c>
    </row>
    <row r="50" spans="1:22" ht="14.4" x14ac:dyDescent="0.3">
      <c r="A50" s="11">
        <v>42954</v>
      </c>
      <c r="B50" s="4" t="s">
        <v>72</v>
      </c>
      <c r="C50" s="4" t="s">
        <v>116</v>
      </c>
      <c r="D50" s="13" t="s">
        <v>75</v>
      </c>
      <c r="E50" s="12">
        <v>3</v>
      </c>
      <c r="F50" s="12">
        <v>3</v>
      </c>
      <c r="G50" s="12">
        <v>90</v>
      </c>
      <c r="H50" s="12">
        <v>45</v>
      </c>
      <c r="I50" s="12">
        <v>25</v>
      </c>
      <c r="J50" s="12">
        <v>55</v>
      </c>
      <c r="K50" s="12">
        <v>215</v>
      </c>
      <c r="L50" s="12">
        <v>2365</v>
      </c>
      <c r="M50" s="12">
        <f t="shared" si="2"/>
        <v>591.25</v>
      </c>
      <c r="N50" s="16"/>
      <c r="O50" s="16"/>
      <c r="P50" s="16"/>
      <c r="Q50" s="16"/>
      <c r="R50" s="16"/>
      <c r="S50" s="16"/>
      <c r="T50" s="12"/>
      <c r="U50" s="12"/>
      <c r="V50" s="12"/>
    </row>
    <row r="51" spans="1:22" ht="14.4" x14ac:dyDescent="0.3">
      <c r="A51" s="11">
        <v>42954</v>
      </c>
      <c r="B51" s="4" t="s">
        <v>72</v>
      </c>
      <c r="C51" s="4" t="s">
        <v>116</v>
      </c>
      <c r="D51" s="13" t="s">
        <v>86</v>
      </c>
      <c r="E51" s="12">
        <v>3</v>
      </c>
      <c r="F51" s="12">
        <v>3</v>
      </c>
      <c r="G51" s="12">
        <v>230</v>
      </c>
      <c r="H51" s="12">
        <v>90</v>
      </c>
      <c r="I51" s="12">
        <v>80</v>
      </c>
      <c r="J51" s="12">
        <v>100</v>
      </c>
      <c r="K51" s="12">
        <v>500</v>
      </c>
      <c r="L51" s="12">
        <v>5500</v>
      </c>
      <c r="M51" s="12">
        <f t="shared" si="2"/>
        <v>1375</v>
      </c>
      <c r="N51" s="16"/>
      <c r="O51" s="16"/>
      <c r="P51" s="16"/>
      <c r="Q51" s="16"/>
      <c r="R51" s="16"/>
      <c r="S51" s="16"/>
      <c r="T51" s="12"/>
      <c r="U51" s="12"/>
      <c r="V51" s="12"/>
    </row>
    <row r="52" spans="1:22" ht="14.4" x14ac:dyDescent="0.3">
      <c r="A52" s="11">
        <v>42954</v>
      </c>
      <c r="B52" s="4" t="s">
        <v>72</v>
      </c>
      <c r="C52" s="4" t="s">
        <v>116</v>
      </c>
      <c r="D52" s="13" t="s">
        <v>77</v>
      </c>
      <c r="E52" s="12">
        <v>5</v>
      </c>
      <c r="F52" s="12">
        <v>2</v>
      </c>
      <c r="G52" s="12">
        <v>80</v>
      </c>
      <c r="H52" s="12">
        <v>70</v>
      </c>
      <c r="I52" s="12">
        <v>65</v>
      </c>
      <c r="J52" s="12">
        <v>90</v>
      </c>
      <c r="K52" s="12">
        <v>305</v>
      </c>
      <c r="L52" s="12">
        <v>3355</v>
      </c>
      <c r="M52" s="12">
        <f t="shared" si="2"/>
        <v>838.75</v>
      </c>
      <c r="N52" s="16"/>
      <c r="O52" s="16"/>
      <c r="P52" s="16"/>
      <c r="Q52" s="16"/>
      <c r="R52" s="16"/>
      <c r="S52" s="16"/>
      <c r="T52" s="12"/>
      <c r="U52" s="12"/>
      <c r="V52" s="12"/>
    </row>
    <row r="53" spans="1:22" ht="14.4" x14ac:dyDescent="0.3">
      <c r="A53" s="11">
        <v>42954</v>
      </c>
      <c r="B53" s="4" t="s">
        <v>72</v>
      </c>
      <c r="C53" s="4" t="s">
        <v>116</v>
      </c>
      <c r="D53" s="13" t="s">
        <v>82</v>
      </c>
      <c r="E53" s="12">
        <v>5</v>
      </c>
      <c r="F53" s="12">
        <v>2</v>
      </c>
      <c r="G53" s="12">
        <v>40</v>
      </c>
      <c r="H53" s="12">
        <v>45</v>
      </c>
      <c r="I53" s="12">
        <v>45</v>
      </c>
      <c r="J53" s="12">
        <v>33</v>
      </c>
      <c r="K53" s="12">
        <v>163</v>
      </c>
      <c r="L53" s="12">
        <v>1793</v>
      </c>
      <c r="M53" s="12">
        <f t="shared" si="2"/>
        <v>448.25</v>
      </c>
      <c r="N53" s="16"/>
      <c r="O53" s="16"/>
      <c r="P53" s="16"/>
      <c r="Q53" s="16"/>
      <c r="R53" s="16"/>
      <c r="S53" s="16"/>
      <c r="T53" s="12"/>
      <c r="U53" s="12"/>
      <c r="V53" s="12"/>
    </row>
    <row r="54" spans="1:22" ht="14.4" x14ac:dyDescent="0.3">
      <c r="A54" s="11">
        <v>42954</v>
      </c>
      <c r="B54" s="4" t="s">
        <v>72</v>
      </c>
      <c r="C54" s="4" t="s">
        <v>116</v>
      </c>
      <c r="D54" s="13" t="s">
        <v>78</v>
      </c>
      <c r="E54" s="12">
        <v>6</v>
      </c>
      <c r="F54" s="12">
        <v>2</v>
      </c>
      <c r="G54" s="12">
        <v>0</v>
      </c>
      <c r="H54" s="12">
        <v>0</v>
      </c>
      <c r="I54" s="12">
        <v>0</v>
      </c>
      <c r="J54" s="12">
        <v>0</v>
      </c>
      <c r="K54" s="12">
        <v>0</v>
      </c>
      <c r="L54" s="12">
        <v>0</v>
      </c>
      <c r="M54" s="12">
        <f t="shared" si="2"/>
        <v>0</v>
      </c>
      <c r="N54" s="16"/>
      <c r="O54" s="16"/>
      <c r="P54" s="16"/>
      <c r="Q54" s="16"/>
      <c r="R54" s="16"/>
      <c r="S54" s="16"/>
      <c r="T54" s="12"/>
      <c r="U54" s="12"/>
      <c r="V54" s="12"/>
    </row>
    <row r="55" spans="1:22" ht="14.4" x14ac:dyDescent="0.3">
      <c r="A55" s="11">
        <v>42954</v>
      </c>
      <c r="B55" s="4" t="s">
        <v>72</v>
      </c>
      <c r="C55" s="4" t="s">
        <v>116</v>
      </c>
      <c r="D55" s="13" t="s">
        <v>80</v>
      </c>
      <c r="E55" s="12">
        <v>6</v>
      </c>
      <c r="F55" s="12">
        <v>3</v>
      </c>
      <c r="G55" s="12">
        <v>0</v>
      </c>
      <c r="H55" s="12">
        <v>0</v>
      </c>
      <c r="I55" s="12">
        <v>0</v>
      </c>
      <c r="J55" s="12">
        <v>0</v>
      </c>
      <c r="K55" s="12">
        <v>0</v>
      </c>
      <c r="L55" s="12">
        <v>0</v>
      </c>
      <c r="M55" s="12">
        <f t="shared" si="2"/>
        <v>0</v>
      </c>
      <c r="N55" s="16"/>
      <c r="O55" s="16"/>
      <c r="P55" s="16"/>
      <c r="Q55" s="16"/>
      <c r="R55" s="16"/>
      <c r="S55" s="16"/>
      <c r="T55" s="12"/>
      <c r="U55" s="12"/>
      <c r="V55" s="12"/>
    </row>
    <row r="56" spans="1:22" ht="14.4" x14ac:dyDescent="0.3">
      <c r="A56" s="11">
        <v>42954</v>
      </c>
      <c r="B56" s="4" t="s">
        <v>72</v>
      </c>
      <c r="C56" s="4" t="s">
        <v>116</v>
      </c>
      <c r="D56" s="13" t="s">
        <v>85</v>
      </c>
      <c r="E56" s="12">
        <v>6</v>
      </c>
      <c r="F56" s="12">
        <v>2</v>
      </c>
      <c r="G56" s="12">
        <v>0</v>
      </c>
      <c r="H56" s="12">
        <v>0</v>
      </c>
      <c r="I56" s="12">
        <v>0</v>
      </c>
      <c r="J56" s="12">
        <v>0</v>
      </c>
      <c r="K56" s="12">
        <v>0</v>
      </c>
      <c r="L56" s="12">
        <v>0</v>
      </c>
      <c r="M56" s="12">
        <f t="shared" si="2"/>
        <v>0</v>
      </c>
      <c r="N56" s="16"/>
      <c r="O56" s="16"/>
      <c r="P56" s="16"/>
      <c r="Q56" s="16"/>
      <c r="R56" s="16"/>
      <c r="S56" s="16"/>
      <c r="T56" s="12"/>
      <c r="U56" s="12"/>
      <c r="V56" s="12"/>
    </row>
    <row r="57" spans="1:22" ht="14.4" x14ac:dyDescent="0.3">
      <c r="A57" s="11">
        <v>42955</v>
      </c>
      <c r="B57" s="4" t="s">
        <v>72</v>
      </c>
      <c r="C57" s="4" t="s">
        <v>116</v>
      </c>
      <c r="D57" s="13" t="s">
        <v>88</v>
      </c>
      <c r="E57" s="12">
        <v>1</v>
      </c>
      <c r="F57" s="12">
        <v>2</v>
      </c>
      <c r="G57" s="12">
        <v>110</v>
      </c>
      <c r="H57" s="12">
        <v>90</v>
      </c>
      <c r="I57" s="12">
        <v>120</v>
      </c>
      <c r="J57" s="12">
        <v>150</v>
      </c>
      <c r="K57" s="12">
        <v>470</v>
      </c>
      <c r="L57" s="12">
        <v>5170</v>
      </c>
      <c r="M57" s="12">
        <f t="shared" si="2"/>
        <v>1292.5</v>
      </c>
      <c r="N57" s="16">
        <v>27</v>
      </c>
      <c r="O57" s="16">
        <v>50</v>
      </c>
      <c r="P57" s="16"/>
      <c r="Q57" s="16"/>
      <c r="R57" s="16"/>
      <c r="S57" s="16"/>
      <c r="T57" s="12"/>
      <c r="U57" s="12"/>
      <c r="V57" s="12">
        <f t="shared" ref="V57:V65" si="3">AVERAGE(T57,R57,P57,N57)</f>
        <v>27</v>
      </c>
    </row>
    <row r="58" spans="1:22" ht="14.4" x14ac:dyDescent="0.3">
      <c r="A58" s="11">
        <v>42955</v>
      </c>
      <c r="B58" s="4" t="s">
        <v>72</v>
      </c>
      <c r="C58" s="4" t="s">
        <v>116</v>
      </c>
      <c r="D58" s="13" t="s">
        <v>94</v>
      </c>
      <c r="E58" s="12">
        <v>1</v>
      </c>
      <c r="F58" s="12">
        <v>4</v>
      </c>
      <c r="G58" s="12">
        <v>75</v>
      </c>
      <c r="H58" s="12">
        <v>90</v>
      </c>
      <c r="I58" s="12">
        <v>120</v>
      </c>
      <c r="J58" s="12">
        <v>100</v>
      </c>
      <c r="K58" s="12">
        <v>385</v>
      </c>
      <c r="L58" s="12">
        <v>4235</v>
      </c>
      <c r="M58" s="12">
        <f t="shared" si="2"/>
        <v>1058.75</v>
      </c>
      <c r="N58" s="16">
        <v>36</v>
      </c>
      <c r="O58" s="16">
        <v>50</v>
      </c>
      <c r="P58" s="16"/>
      <c r="Q58" s="16"/>
      <c r="R58" s="16"/>
      <c r="S58" s="16"/>
      <c r="T58" s="12"/>
      <c r="U58" s="12"/>
      <c r="V58" s="12">
        <f t="shared" si="3"/>
        <v>36</v>
      </c>
    </row>
    <row r="59" spans="1:22" ht="14.4" x14ac:dyDescent="0.3">
      <c r="A59" s="11">
        <v>42955</v>
      </c>
      <c r="B59" s="4" t="s">
        <v>72</v>
      </c>
      <c r="C59" s="4" t="s">
        <v>116</v>
      </c>
      <c r="D59" s="13" t="s">
        <v>98</v>
      </c>
      <c r="E59" s="12">
        <v>1</v>
      </c>
      <c r="F59" s="12">
        <v>2</v>
      </c>
      <c r="G59" s="12">
        <v>180</v>
      </c>
      <c r="H59" s="12">
        <v>220</v>
      </c>
      <c r="I59" s="12">
        <v>260</v>
      </c>
      <c r="J59" s="12">
        <v>170</v>
      </c>
      <c r="K59" s="12">
        <v>830</v>
      </c>
      <c r="L59" s="12">
        <v>9130</v>
      </c>
      <c r="M59" s="12">
        <f t="shared" si="2"/>
        <v>2282.5</v>
      </c>
      <c r="N59" s="16">
        <v>48</v>
      </c>
      <c r="O59" s="16">
        <v>50</v>
      </c>
      <c r="P59" s="16"/>
      <c r="Q59" s="16"/>
      <c r="R59" s="16"/>
      <c r="S59" s="16"/>
      <c r="T59" s="12"/>
      <c r="U59" s="12"/>
      <c r="V59" s="12">
        <f t="shared" si="3"/>
        <v>48</v>
      </c>
    </row>
    <row r="60" spans="1:22" ht="14.4" x14ac:dyDescent="0.3">
      <c r="A60" s="11">
        <v>42955</v>
      </c>
      <c r="B60" s="4" t="s">
        <v>72</v>
      </c>
      <c r="C60" s="4" t="s">
        <v>116</v>
      </c>
      <c r="D60" s="13" t="s">
        <v>100</v>
      </c>
      <c r="E60" s="12">
        <v>1</v>
      </c>
      <c r="F60" s="12">
        <v>2</v>
      </c>
      <c r="G60" s="12">
        <v>35</v>
      </c>
      <c r="H60" s="12">
        <v>280</v>
      </c>
      <c r="I60" s="12">
        <v>80</v>
      </c>
      <c r="J60" s="12">
        <v>110</v>
      </c>
      <c r="K60" s="12">
        <v>505</v>
      </c>
      <c r="L60" s="12">
        <v>5555</v>
      </c>
      <c r="M60" s="12">
        <f t="shared" si="2"/>
        <v>1388.75</v>
      </c>
      <c r="N60" s="16">
        <v>42</v>
      </c>
      <c r="O60" s="16">
        <v>50</v>
      </c>
      <c r="P60" s="16"/>
      <c r="Q60" s="16"/>
      <c r="R60" s="16"/>
      <c r="S60" s="16"/>
      <c r="T60" s="12"/>
      <c r="U60" s="12"/>
      <c r="V60" s="12">
        <f t="shared" si="3"/>
        <v>42</v>
      </c>
    </row>
    <row r="61" spans="1:22" ht="14.4" x14ac:dyDescent="0.3">
      <c r="A61" s="11">
        <v>42955</v>
      </c>
      <c r="B61" s="4" t="s">
        <v>72</v>
      </c>
      <c r="C61" s="4" t="s">
        <v>116</v>
      </c>
      <c r="D61" s="13" t="s">
        <v>104</v>
      </c>
      <c r="E61" s="12">
        <v>1</v>
      </c>
      <c r="F61" s="12">
        <v>2</v>
      </c>
      <c r="G61" s="12">
        <v>240</v>
      </c>
      <c r="H61" s="12">
        <v>170</v>
      </c>
      <c r="I61" s="12">
        <v>190</v>
      </c>
      <c r="J61" s="12">
        <v>210</v>
      </c>
      <c r="K61" s="12">
        <v>810</v>
      </c>
      <c r="L61" s="12">
        <v>8910</v>
      </c>
      <c r="M61" s="12">
        <f t="shared" si="2"/>
        <v>2227.5</v>
      </c>
      <c r="N61" s="16">
        <v>40</v>
      </c>
      <c r="O61" s="16">
        <v>50</v>
      </c>
      <c r="P61" s="16"/>
      <c r="Q61" s="16"/>
      <c r="R61" s="16"/>
      <c r="S61" s="16"/>
      <c r="T61" s="12"/>
      <c r="U61" s="12"/>
      <c r="V61" s="12">
        <f t="shared" si="3"/>
        <v>40</v>
      </c>
    </row>
    <row r="62" spans="1:22" ht="14.4" x14ac:dyDescent="0.3">
      <c r="A62" s="11">
        <v>42955</v>
      </c>
      <c r="B62" s="4" t="s">
        <v>72</v>
      </c>
      <c r="C62" s="4" t="s">
        <v>116</v>
      </c>
      <c r="D62" s="13" t="s">
        <v>108</v>
      </c>
      <c r="E62" s="12">
        <v>1</v>
      </c>
      <c r="F62" s="12">
        <v>2</v>
      </c>
      <c r="G62" s="12">
        <v>90</v>
      </c>
      <c r="H62" s="12">
        <v>210</v>
      </c>
      <c r="I62" s="12">
        <v>180</v>
      </c>
      <c r="J62" s="12">
        <v>140</v>
      </c>
      <c r="K62" s="12">
        <v>620</v>
      </c>
      <c r="L62" s="12">
        <v>6820</v>
      </c>
      <c r="M62" s="12">
        <f t="shared" si="2"/>
        <v>1705</v>
      </c>
      <c r="N62" s="16">
        <v>52</v>
      </c>
      <c r="O62" s="16">
        <v>50</v>
      </c>
      <c r="P62" s="16"/>
      <c r="Q62" s="16"/>
      <c r="R62" s="16"/>
      <c r="S62" s="16"/>
      <c r="T62" s="12"/>
      <c r="U62" s="12"/>
      <c r="V62" s="12">
        <f t="shared" si="3"/>
        <v>52</v>
      </c>
    </row>
    <row r="63" spans="1:22" ht="14.4" x14ac:dyDescent="0.3">
      <c r="A63" s="11">
        <v>42955</v>
      </c>
      <c r="B63" s="4" t="s">
        <v>72</v>
      </c>
      <c r="C63" s="4" t="s">
        <v>116</v>
      </c>
      <c r="D63" s="13" t="s">
        <v>87</v>
      </c>
      <c r="E63" s="12">
        <v>2</v>
      </c>
      <c r="F63" s="12">
        <v>3</v>
      </c>
      <c r="G63" s="12">
        <v>16</v>
      </c>
      <c r="H63" s="12">
        <v>60</v>
      </c>
      <c r="I63" s="12">
        <v>75</v>
      </c>
      <c r="J63" s="12">
        <v>40</v>
      </c>
      <c r="K63" s="12">
        <v>191</v>
      </c>
      <c r="L63" s="12">
        <v>2101</v>
      </c>
      <c r="M63" s="12">
        <f t="shared" si="2"/>
        <v>525.25</v>
      </c>
      <c r="N63" s="16">
        <v>100</v>
      </c>
      <c r="O63" s="16">
        <v>50</v>
      </c>
      <c r="P63" s="16"/>
      <c r="Q63" s="16"/>
      <c r="R63" s="16"/>
      <c r="S63" s="16"/>
      <c r="T63" s="12"/>
      <c r="U63" s="12"/>
      <c r="V63" s="12">
        <f t="shared" si="3"/>
        <v>100</v>
      </c>
    </row>
    <row r="64" spans="1:22" ht="14.4" x14ac:dyDescent="0.3">
      <c r="A64" s="11">
        <v>42955</v>
      </c>
      <c r="B64" s="4" t="s">
        <v>72</v>
      </c>
      <c r="C64" s="4" t="s">
        <v>116</v>
      </c>
      <c r="D64" s="13" t="s">
        <v>95</v>
      </c>
      <c r="E64" s="12">
        <v>2</v>
      </c>
      <c r="F64" s="12">
        <v>2</v>
      </c>
      <c r="G64" s="12">
        <v>27</v>
      </c>
      <c r="H64" s="12">
        <v>110</v>
      </c>
      <c r="I64" s="12">
        <v>45</v>
      </c>
      <c r="J64" s="12">
        <v>50</v>
      </c>
      <c r="K64" s="12">
        <v>232</v>
      </c>
      <c r="L64" s="12">
        <v>2552</v>
      </c>
      <c r="M64" s="12">
        <f t="shared" si="2"/>
        <v>638</v>
      </c>
      <c r="N64" s="16">
        <v>100</v>
      </c>
      <c r="O64" s="16">
        <v>46</v>
      </c>
      <c r="P64" s="16"/>
      <c r="Q64" s="16"/>
      <c r="R64" s="16"/>
      <c r="S64" s="16"/>
      <c r="T64" s="12"/>
      <c r="U64" s="12"/>
      <c r="V64" s="12">
        <f t="shared" si="3"/>
        <v>100</v>
      </c>
    </row>
    <row r="65" spans="1:22" ht="14.4" x14ac:dyDescent="0.3">
      <c r="A65" s="11">
        <v>42955</v>
      </c>
      <c r="B65" s="4" t="s">
        <v>72</v>
      </c>
      <c r="C65" s="4" t="s">
        <v>116</v>
      </c>
      <c r="D65" s="13" t="s">
        <v>103</v>
      </c>
      <c r="E65" s="12">
        <v>2</v>
      </c>
      <c r="F65" s="12">
        <v>3</v>
      </c>
      <c r="G65" s="12">
        <v>75</v>
      </c>
      <c r="H65" s="12">
        <v>90</v>
      </c>
      <c r="I65" s="12">
        <v>85</v>
      </c>
      <c r="J65" s="12">
        <v>60</v>
      </c>
      <c r="K65" s="12">
        <v>310</v>
      </c>
      <c r="L65" s="12">
        <v>3410</v>
      </c>
      <c r="M65" s="12">
        <f t="shared" si="2"/>
        <v>852.5</v>
      </c>
      <c r="N65" s="16">
        <v>100</v>
      </c>
      <c r="O65" s="16">
        <v>50</v>
      </c>
      <c r="P65" s="16"/>
      <c r="Q65" s="16"/>
      <c r="R65" s="16"/>
      <c r="S65" s="16"/>
      <c r="T65" s="12"/>
      <c r="U65" s="12"/>
      <c r="V65" s="12">
        <f t="shared" si="3"/>
        <v>100</v>
      </c>
    </row>
    <row r="66" spans="1:22" ht="14.4" x14ac:dyDescent="0.3">
      <c r="A66" s="11">
        <v>42955</v>
      </c>
      <c r="B66" s="4" t="s">
        <v>72</v>
      </c>
      <c r="C66" s="4" t="s">
        <v>116</v>
      </c>
      <c r="D66" s="13" t="s">
        <v>93</v>
      </c>
      <c r="E66" s="12">
        <v>3</v>
      </c>
      <c r="F66" s="12">
        <v>2</v>
      </c>
      <c r="G66" s="12">
        <v>100</v>
      </c>
      <c r="H66" s="12">
        <v>120</v>
      </c>
      <c r="I66" s="12">
        <v>85</v>
      </c>
      <c r="J66" s="12">
        <v>110</v>
      </c>
      <c r="K66" s="12">
        <v>415</v>
      </c>
      <c r="L66" s="12">
        <v>4565</v>
      </c>
      <c r="M66" s="12">
        <f t="shared" ref="M66:M97" si="4">L66/4</f>
        <v>1141.25</v>
      </c>
      <c r="N66" s="16"/>
      <c r="O66" s="16"/>
      <c r="P66" s="16"/>
      <c r="Q66" s="16"/>
      <c r="R66" s="16"/>
      <c r="S66" s="16"/>
      <c r="T66" s="12"/>
      <c r="U66" s="12"/>
      <c r="V66" s="12"/>
    </row>
    <row r="67" spans="1:22" ht="14.4" x14ac:dyDescent="0.3">
      <c r="A67" s="11">
        <v>42955</v>
      </c>
      <c r="B67" s="4" t="s">
        <v>72</v>
      </c>
      <c r="C67" s="4" t="s">
        <v>116</v>
      </c>
      <c r="D67" s="13" t="s">
        <v>97</v>
      </c>
      <c r="E67" s="12">
        <v>3</v>
      </c>
      <c r="F67" s="12">
        <v>2</v>
      </c>
      <c r="G67" s="12">
        <v>45</v>
      </c>
      <c r="H67" s="12">
        <v>50</v>
      </c>
      <c r="I67" s="12">
        <v>45</v>
      </c>
      <c r="J67" s="12">
        <v>55</v>
      </c>
      <c r="K67" s="12">
        <v>195</v>
      </c>
      <c r="L67" s="12">
        <v>2145</v>
      </c>
      <c r="M67" s="12">
        <f t="shared" si="4"/>
        <v>536.25</v>
      </c>
      <c r="N67" s="16"/>
      <c r="O67" s="16"/>
      <c r="P67" s="16"/>
      <c r="Q67" s="16"/>
      <c r="R67" s="16"/>
      <c r="S67" s="16"/>
      <c r="T67" s="12"/>
      <c r="U67" s="12"/>
      <c r="V67" s="12"/>
    </row>
    <row r="68" spans="1:22" ht="14.4" x14ac:dyDescent="0.3">
      <c r="A68" s="11">
        <v>42955</v>
      </c>
      <c r="B68" s="4" t="s">
        <v>72</v>
      </c>
      <c r="C68" s="4" t="s">
        <v>116</v>
      </c>
      <c r="D68" s="13" t="s">
        <v>106</v>
      </c>
      <c r="E68" s="12">
        <v>3</v>
      </c>
      <c r="F68" s="12">
        <v>3</v>
      </c>
      <c r="G68" s="12">
        <v>29</v>
      </c>
      <c r="H68" s="12">
        <v>70</v>
      </c>
      <c r="I68" s="12">
        <v>80</v>
      </c>
      <c r="J68" s="12">
        <v>65</v>
      </c>
      <c r="K68" s="12">
        <v>244</v>
      </c>
      <c r="L68" s="12">
        <v>2684</v>
      </c>
      <c r="M68" s="12">
        <f t="shared" si="4"/>
        <v>671</v>
      </c>
      <c r="N68" s="16"/>
      <c r="O68" s="16"/>
      <c r="P68" s="16"/>
      <c r="Q68" s="16"/>
      <c r="R68" s="16"/>
      <c r="S68" s="16"/>
      <c r="T68" s="12"/>
      <c r="U68" s="12"/>
      <c r="V68" s="12"/>
    </row>
    <row r="69" spans="1:22" ht="14.4" x14ac:dyDescent="0.3">
      <c r="A69" s="11">
        <v>42955</v>
      </c>
      <c r="B69" s="4" t="s">
        <v>72</v>
      </c>
      <c r="C69" s="4" t="s">
        <v>116</v>
      </c>
      <c r="D69" s="13" t="s">
        <v>107</v>
      </c>
      <c r="E69" s="12">
        <v>3</v>
      </c>
      <c r="F69" s="12">
        <v>1</v>
      </c>
      <c r="G69" s="12">
        <v>170</v>
      </c>
      <c r="H69" s="12">
        <v>230</v>
      </c>
      <c r="I69" s="12">
        <v>150</v>
      </c>
      <c r="J69" s="12">
        <v>200</v>
      </c>
      <c r="K69" s="12">
        <v>750</v>
      </c>
      <c r="L69" s="12">
        <v>8250</v>
      </c>
      <c r="M69" s="12">
        <f t="shared" si="4"/>
        <v>2062.5</v>
      </c>
      <c r="N69" s="16"/>
      <c r="O69" s="16"/>
      <c r="P69" s="16"/>
      <c r="Q69" s="16"/>
      <c r="R69" s="16"/>
      <c r="S69" s="16"/>
      <c r="T69" s="12"/>
      <c r="U69" s="12"/>
      <c r="V69" s="12"/>
    </row>
    <row r="70" spans="1:22" ht="14.4" x14ac:dyDescent="0.3">
      <c r="A70" s="11">
        <v>42955</v>
      </c>
      <c r="B70" s="4" t="s">
        <v>72</v>
      </c>
      <c r="C70" s="4" t="s">
        <v>116</v>
      </c>
      <c r="D70" s="13" t="s">
        <v>89</v>
      </c>
      <c r="E70" s="12">
        <v>4</v>
      </c>
      <c r="F70" s="12">
        <v>2</v>
      </c>
      <c r="G70" s="12">
        <v>85</v>
      </c>
      <c r="H70" s="12">
        <v>35</v>
      </c>
      <c r="I70" s="12">
        <v>27</v>
      </c>
      <c r="J70" s="12">
        <v>40</v>
      </c>
      <c r="K70" s="12">
        <v>187</v>
      </c>
      <c r="L70" s="12">
        <v>2057</v>
      </c>
      <c r="M70" s="12">
        <f t="shared" si="4"/>
        <v>514.25</v>
      </c>
      <c r="N70" s="16">
        <v>100</v>
      </c>
      <c r="O70" s="16">
        <v>50</v>
      </c>
      <c r="P70" s="16"/>
      <c r="Q70" s="16"/>
      <c r="R70" s="16"/>
      <c r="S70" s="16"/>
      <c r="T70" s="12"/>
      <c r="U70" s="12"/>
      <c r="V70" s="12">
        <f>AVERAGE(T70,R70,P70,N70)</f>
        <v>100</v>
      </c>
    </row>
    <row r="71" spans="1:22" ht="14.4" x14ac:dyDescent="0.3">
      <c r="A71" s="11">
        <v>42955</v>
      </c>
      <c r="B71" s="4" t="s">
        <v>72</v>
      </c>
      <c r="C71" s="4" t="s">
        <v>116</v>
      </c>
      <c r="D71" s="13" t="s">
        <v>96</v>
      </c>
      <c r="E71" s="12">
        <v>4</v>
      </c>
      <c r="F71" s="12">
        <v>1</v>
      </c>
      <c r="G71" s="12">
        <v>35</v>
      </c>
      <c r="H71" s="12">
        <v>65</v>
      </c>
      <c r="I71" s="12">
        <v>70</v>
      </c>
      <c r="J71" s="12">
        <v>50</v>
      </c>
      <c r="K71" s="12">
        <v>220</v>
      </c>
      <c r="L71" s="12">
        <v>2420</v>
      </c>
      <c r="M71" s="12">
        <f t="shared" si="4"/>
        <v>605</v>
      </c>
      <c r="N71" s="16">
        <v>100</v>
      </c>
      <c r="O71" s="16">
        <v>50</v>
      </c>
      <c r="P71" s="16"/>
      <c r="Q71" s="16"/>
      <c r="R71" s="16"/>
      <c r="S71" s="16"/>
      <c r="T71" s="12"/>
      <c r="U71" s="12"/>
      <c r="V71" s="12">
        <f>AVERAGE(T71,R71,P71,N71)</f>
        <v>100</v>
      </c>
    </row>
    <row r="72" spans="1:22" ht="14.4" x14ac:dyDescent="0.3">
      <c r="A72" s="11">
        <v>42955</v>
      </c>
      <c r="B72" s="4" t="s">
        <v>72</v>
      </c>
      <c r="C72" s="4" t="s">
        <v>116</v>
      </c>
      <c r="D72" s="13" t="s">
        <v>101</v>
      </c>
      <c r="E72" s="12">
        <v>4</v>
      </c>
      <c r="F72" s="12">
        <v>1</v>
      </c>
      <c r="G72" s="12">
        <v>21</v>
      </c>
      <c r="H72" s="12">
        <v>140</v>
      </c>
      <c r="I72" s="12">
        <v>28</v>
      </c>
      <c r="J72" s="12">
        <v>35</v>
      </c>
      <c r="K72" s="12">
        <v>224</v>
      </c>
      <c r="L72" s="12">
        <v>2464</v>
      </c>
      <c r="M72" s="12">
        <f t="shared" si="4"/>
        <v>616</v>
      </c>
      <c r="N72" s="16">
        <v>100</v>
      </c>
      <c r="O72" s="16">
        <v>50</v>
      </c>
      <c r="P72" s="16"/>
      <c r="Q72" s="16"/>
      <c r="R72" s="16"/>
      <c r="S72" s="16"/>
      <c r="T72" s="12"/>
      <c r="U72" s="12"/>
      <c r="V72" s="12">
        <f>AVERAGE(T72,R72,P72,N72)</f>
        <v>100</v>
      </c>
    </row>
    <row r="73" spans="1:22" ht="14.4" x14ac:dyDescent="0.3">
      <c r="A73" s="11">
        <v>42955</v>
      </c>
      <c r="B73" s="4" t="s">
        <v>72</v>
      </c>
      <c r="C73" s="4" t="s">
        <v>116</v>
      </c>
      <c r="D73" s="13" t="s">
        <v>91</v>
      </c>
      <c r="E73" s="12">
        <v>5</v>
      </c>
      <c r="F73" s="12">
        <v>1</v>
      </c>
      <c r="G73" s="12">
        <v>55</v>
      </c>
      <c r="H73" s="12">
        <v>160</v>
      </c>
      <c r="I73" s="12">
        <v>30</v>
      </c>
      <c r="J73" s="12">
        <v>35</v>
      </c>
      <c r="K73" s="12">
        <v>280</v>
      </c>
      <c r="L73" s="12">
        <v>3080</v>
      </c>
      <c r="M73" s="12">
        <f t="shared" si="4"/>
        <v>770</v>
      </c>
      <c r="N73" s="16"/>
      <c r="O73" s="16"/>
      <c r="P73" s="16"/>
      <c r="Q73" s="16"/>
      <c r="R73" s="16"/>
      <c r="S73" s="16"/>
      <c r="T73" s="12"/>
      <c r="U73" s="12"/>
      <c r="V73" s="12"/>
    </row>
    <row r="74" spans="1:22" ht="14.4" x14ac:dyDescent="0.3">
      <c r="A74" s="11">
        <v>42955</v>
      </c>
      <c r="B74" s="4" t="s">
        <v>72</v>
      </c>
      <c r="C74" s="4" t="s">
        <v>116</v>
      </c>
      <c r="D74" s="13" t="s">
        <v>92</v>
      </c>
      <c r="E74" s="12">
        <v>5</v>
      </c>
      <c r="F74" s="12">
        <v>3</v>
      </c>
      <c r="G74" s="12">
        <v>300</v>
      </c>
      <c r="H74" s="12">
        <v>240</v>
      </c>
      <c r="I74" s="12">
        <v>270</v>
      </c>
      <c r="J74" s="12">
        <v>180</v>
      </c>
      <c r="K74" s="12">
        <v>990</v>
      </c>
      <c r="L74" s="12">
        <v>10890</v>
      </c>
      <c r="M74" s="12">
        <f t="shared" si="4"/>
        <v>2722.5</v>
      </c>
      <c r="N74" s="16"/>
      <c r="O74" s="16"/>
      <c r="P74" s="16"/>
      <c r="Q74" s="16"/>
      <c r="R74" s="16"/>
      <c r="S74" s="16"/>
      <c r="T74" s="12"/>
      <c r="U74" s="12"/>
      <c r="V74" s="12"/>
    </row>
    <row r="75" spans="1:22" ht="14.4" x14ac:dyDescent="0.3">
      <c r="A75" s="11">
        <v>42955</v>
      </c>
      <c r="B75" s="4" t="s">
        <v>72</v>
      </c>
      <c r="C75" s="4" t="s">
        <v>116</v>
      </c>
      <c r="D75" s="13" t="s">
        <v>102</v>
      </c>
      <c r="E75" s="12">
        <v>5</v>
      </c>
      <c r="F75" s="12">
        <v>2</v>
      </c>
      <c r="G75" s="12">
        <v>80</v>
      </c>
      <c r="H75" s="12">
        <v>18</v>
      </c>
      <c r="I75" s="12">
        <v>55</v>
      </c>
      <c r="J75" s="12">
        <v>50</v>
      </c>
      <c r="K75" s="12">
        <v>203</v>
      </c>
      <c r="L75" s="12">
        <v>2233</v>
      </c>
      <c r="M75" s="12">
        <f t="shared" si="4"/>
        <v>558.25</v>
      </c>
      <c r="N75" s="16"/>
      <c r="O75" s="16"/>
      <c r="P75" s="16"/>
      <c r="Q75" s="16"/>
      <c r="R75" s="16"/>
      <c r="S75" s="16"/>
      <c r="T75" s="12"/>
      <c r="U75" s="12"/>
      <c r="V75" s="12"/>
    </row>
    <row r="76" spans="1:22" ht="14.4" x14ac:dyDescent="0.3">
      <c r="A76" s="11">
        <v>42955</v>
      </c>
      <c r="B76" s="4" t="s">
        <v>72</v>
      </c>
      <c r="C76" s="4" t="s">
        <v>116</v>
      </c>
      <c r="D76" s="13" t="s">
        <v>90</v>
      </c>
      <c r="E76" s="12">
        <v>6</v>
      </c>
      <c r="F76" s="12">
        <v>2</v>
      </c>
      <c r="G76" s="12">
        <v>0</v>
      </c>
      <c r="H76" s="12">
        <v>0</v>
      </c>
      <c r="I76" s="12">
        <v>0</v>
      </c>
      <c r="J76" s="12">
        <v>0</v>
      </c>
      <c r="K76" s="12">
        <v>0</v>
      </c>
      <c r="L76" s="12">
        <v>0</v>
      </c>
      <c r="M76" s="12">
        <f t="shared" si="4"/>
        <v>0</v>
      </c>
      <c r="N76" s="16"/>
      <c r="O76" s="16"/>
      <c r="P76" s="16"/>
      <c r="Q76" s="16"/>
      <c r="R76" s="16"/>
      <c r="S76" s="16"/>
      <c r="T76" s="12"/>
      <c r="U76" s="12"/>
      <c r="V76" s="12"/>
    </row>
    <row r="77" spans="1:22" ht="14.4" x14ac:dyDescent="0.3">
      <c r="A77" s="11">
        <v>42955</v>
      </c>
      <c r="B77" s="4" t="s">
        <v>72</v>
      </c>
      <c r="C77" s="4" t="s">
        <v>116</v>
      </c>
      <c r="D77" s="13" t="s">
        <v>99</v>
      </c>
      <c r="E77" s="12">
        <v>6</v>
      </c>
      <c r="F77" s="12">
        <v>1</v>
      </c>
      <c r="G77" s="12">
        <v>0</v>
      </c>
      <c r="H77" s="12">
        <v>0</v>
      </c>
      <c r="I77" s="12">
        <v>0</v>
      </c>
      <c r="J77" s="12">
        <v>0</v>
      </c>
      <c r="K77" s="12">
        <v>0</v>
      </c>
      <c r="L77" s="12">
        <v>0</v>
      </c>
      <c r="M77" s="12">
        <f t="shared" si="4"/>
        <v>0</v>
      </c>
      <c r="N77" s="16"/>
      <c r="O77" s="16"/>
      <c r="P77" s="16"/>
      <c r="Q77" s="16"/>
      <c r="R77" s="16"/>
      <c r="S77" s="16"/>
      <c r="T77" s="12"/>
      <c r="U77" s="12"/>
      <c r="V77" s="12"/>
    </row>
    <row r="78" spans="1:22" ht="14.4" x14ac:dyDescent="0.3">
      <c r="A78" s="11">
        <v>42955</v>
      </c>
      <c r="B78" s="4" t="s">
        <v>72</v>
      </c>
      <c r="C78" s="4" t="s">
        <v>116</v>
      </c>
      <c r="D78" s="13" t="s">
        <v>105</v>
      </c>
      <c r="E78" s="12">
        <v>6</v>
      </c>
      <c r="F78" s="12">
        <v>2</v>
      </c>
      <c r="G78" s="12">
        <v>7</v>
      </c>
      <c r="H78" s="12">
        <v>0</v>
      </c>
      <c r="I78" s="12">
        <v>0</v>
      </c>
      <c r="J78" s="12">
        <v>0</v>
      </c>
      <c r="K78" s="12">
        <v>7</v>
      </c>
      <c r="L78" s="12">
        <v>77</v>
      </c>
      <c r="M78" s="12">
        <f t="shared" si="4"/>
        <v>19.25</v>
      </c>
      <c r="N78" s="16"/>
      <c r="O78" s="16"/>
      <c r="P78" s="16"/>
      <c r="Q78" s="16"/>
      <c r="R78" s="16"/>
      <c r="S78" s="16"/>
      <c r="T78" s="12"/>
      <c r="U78" s="12"/>
      <c r="V78" s="12"/>
    </row>
    <row r="79" spans="1:22" ht="14.4" x14ac:dyDescent="0.3">
      <c r="A79" s="11">
        <v>42956</v>
      </c>
      <c r="B79" s="4" t="s">
        <v>72</v>
      </c>
      <c r="C79" s="4" t="s">
        <v>116</v>
      </c>
      <c r="D79" s="13" t="s">
        <v>112</v>
      </c>
      <c r="E79" s="12">
        <v>1</v>
      </c>
      <c r="F79" s="12">
        <v>2</v>
      </c>
      <c r="G79" s="12">
        <v>200</v>
      </c>
      <c r="H79" s="12">
        <v>270</v>
      </c>
      <c r="I79" s="12">
        <v>230</v>
      </c>
      <c r="J79" s="12">
        <v>210</v>
      </c>
      <c r="K79" s="12">
        <v>910</v>
      </c>
      <c r="L79" s="12">
        <v>10010</v>
      </c>
      <c r="M79" s="12">
        <f t="shared" si="4"/>
        <v>2502.5</v>
      </c>
      <c r="N79" s="16">
        <v>43</v>
      </c>
      <c r="O79" s="16">
        <v>50</v>
      </c>
      <c r="P79" s="16"/>
      <c r="Q79" s="16"/>
      <c r="R79" s="16"/>
      <c r="S79" s="16"/>
      <c r="T79" s="12"/>
      <c r="U79" s="12"/>
      <c r="V79" s="12">
        <f t="shared" ref="V79:V84" si="5">AVERAGE(T79,R79,P79,N79)</f>
        <v>43</v>
      </c>
    </row>
    <row r="80" spans="1:22" ht="14.4" x14ac:dyDescent="0.3">
      <c r="A80" s="11">
        <v>42956</v>
      </c>
      <c r="B80" s="4" t="s">
        <v>72</v>
      </c>
      <c r="C80" s="4" t="s">
        <v>116</v>
      </c>
      <c r="D80" s="13" t="s">
        <v>113</v>
      </c>
      <c r="E80" s="12">
        <v>1</v>
      </c>
      <c r="F80" s="12">
        <v>2</v>
      </c>
      <c r="G80" s="12">
        <v>500</v>
      </c>
      <c r="H80" s="12">
        <v>350</v>
      </c>
      <c r="I80" s="12">
        <v>400</v>
      </c>
      <c r="J80" s="12">
        <v>280</v>
      </c>
      <c r="K80" s="12">
        <v>1530</v>
      </c>
      <c r="L80" s="12">
        <v>16830</v>
      </c>
      <c r="M80" s="12">
        <f t="shared" si="4"/>
        <v>4207.5</v>
      </c>
      <c r="N80" s="16">
        <v>40</v>
      </c>
      <c r="O80" s="16">
        <v>50</v>
      </c>
      <c r="P80" s="16"/>
      <c r="Q80" s="16"/>
      <c r="R80" s="16"/>
      <c r="S80" s="16"/>
      <c r="T80" s="12"/>
      <c r="U80" s="12"/>
      <c r="V80" s="12">
        <f t="shared" si="5"/>
        <v>40</v>
      </c>
    </row>
    <row r="81" spans="1:22" ht="14.4" x14ac:dyDescent="0.3">
      <c r="A81" s="11">
        <v>42956</v>
      </c>
      <c r="B81" s="4" t="s">
        <v>72</v>
      </c>
      <c r="C81" s="4" t="s">
        <v>116</v>
      </c>
      <c r="D81" s="13" t="s">
        <v>114</v>
      </c>
      <c r="E81" s="12">
        <v>2</v>
      </c>
      <c r="F81" s="12">
        <v>2</v>
      </c>
      <c r="G81" s="12">
        <v>55</v>
      </c>
      <c r="H81" s="12">
        <v>32</v>
      </c>
      <c r="I81" s="12">
        <v>80</v>
      </c>
      <c r="J81" s="12">
        <v>45</v>
      </c>
      <c r="K81" s="12">
        <v>212</v>
      </c>
      <c r="L81" s="12">
        <v>2332</v>
      </c>
      <c r="M81" s="12">
        <f t="shared" si="4"/>
        <v>583</v>
      </c>
      <c r="N81" s="16">
        <v>98</v>
      </c>
      <c r="O81" s="16">
        <v>50</v>
      </c>
      <c r="P81" s="16"/>
      <c r="Q81" s="16"/>
      <c r="R81" s="16"/>
      <c r="S81" s="16"/>
      <c r="T81" s="12"/>
      <c r="U81" s="12"/>
      <c r="V81" s="12">
        <f t="shared" si="5"/>
        <v>98</v>
      </c>
    </row>
    <row r="82" spans="1:22" ht="14.4" x14ac:dyDescent="0.3">
      <c r="A82" s="11">
        <v>42956</v>
      </c>
      <c r="B82" s="4" t="s">
        <v>72</v>
      </c>
      <c r="C82" s="4" t="s">
        <v>116</v>
      </c>
      <c r="D82" s="13" t="s">
        <v>109</v>
      </c>
      <c r="E82" s="12">
        <v>4</v>
      </c>
      <c r="F82" s="12">
        <v>1</v>
      </c>
      <c r="G82" s="12">
        <v>28</v>
      </c>
      <c r="H82" s="12">
        <v>45</v>
      </c>
      <c r="I82" s="12">
        <v>26</v>
      </c>
      <c r="J82" s="12">
        <v>60</v>
      </c>
      <c r="K82" s="12">
        <v>159</v>
      </c>
      <c r="L82" s="12">
        <v>1749</v>
      </c>
      <c r="M82" s="12">
        <f t="shared" si="4"/>
        <v>437.25</v>
      </c>
      <c r="N82" s="16">
        <v>100</v>
      </c>
      <c r="O82" s="16">
        <v>50</v>
      </c>
      <c r="P82" s="16"/>
      <c r="Q82" s="16"/>
      <c r="R82" s="16"/>
      <c r="S82" s="16"/>
      <c r="T82" s="12"/>
      <c r="U82" s="12"/>
      <c r="V82" s="12">
        <f t="shared" si="5"/>
        <v>100</v>
      </c>
    </row>
    <row r="83" spans="1:22" ht="14.4" x14ac:dyDescent="0.3">
      <c r="A83" s="11">
        <v>42956</v>
      </c>
      <c r="B83" s="4" t="s">
        <v>72</v>
      </c>
      <c r="C83" s="4" t="s">
        <v>116</v>
      </c>
      <c r="D83" s="13" t="s">
        <v>110</v>
      </c>
      <c r="E83" s="12">
        <v>4</v>
      </c>
      <c r="F83" s="12">
        <v>2</v>
      </c>
      <c r="G83" s="12">
        <v>50</v>
      </c>
      <c r="H83" s="12">
        <v>55</v>
      </c>
      <c r="I83" s="12">
        <v>150</v>
      </c>
      <c r="J83" s="12">
        <v>65</v>
      </c>
      <c r="K83" s="12">
        <v>320</v>
      </c>
      <c r="L83" s="12">
        <v>3520</v>
      </c>
      <c r="M83" s="12">
        <f t="shared" si="4"/>
        <v>880</v>
      </c>
      <c r="N83" s="16">
        <v>100</v>
      </c>
      <c r="O83" s="16">
        <v>50</v>
      </c>
      <c r="P83" s="16"/>
      <c r="Q83" s="16"/>
      <c r="R83" s="16"/>
      <c r="S83" s="16"/>
      <c r="T83" s="12"/>
      <c r="U83" s="12"/>
      <c r="V83" s="12">
        <f t="shared" si="5"/>
        <v>100</v>
      </c>
    </row>
    <row r="84" spans="1:22" ht="14.4" x14ac:dyDescent="0.3">
      <c r="A84" s="11">
        <v>42956</v>
      </c>
      <c r="B84" s="4" t="s">
        <v>72</v>
      </c>
      <c r="C84" s="4" t="s">
        <v>116</v>
      </c>
      <c r="D84" s="13" t="s">
        <v>115</v>
      </c>
      <c r="E84" s="12">
        <v>4</v>
      </c>
      <c r="F84" s="12">
        <v>2</v>
      </c>
      <c r="G84" s="12">
        <v>60</v>
      </c>
      <c r="H84" s="12">
        <v>70</v>
      </c>
      <c r="I84" s="12">
        <v>90</v>
      </c>
      <c r="J84" s="12">
        <v>75</v>
      </c>
      <c r="K84" s="12">
        <v>295</v>
      </c>
      <c r="L84" s="12">
        <v>3245</v>
      </c>
      <c r="M84" s="12">
        <f t="shared" si="4"/>
        <v>811.25</v>
      </c>
      <c r="N84" s="16">
        <v>100</v>
      </c>
      <c r="O84" s="16">
        <v>50</v>
      </c>
      <c r="P84" s="16"/>
      <c r="Q84" s="16"/>
      <c r="R84" s="16"/>
      <c r="S84" s="16"/>
      <c r="T84" s="12"/>
      <c r="U84" s="12"/>
      <c r="V84" s="12">
        <f t="shared" si="5"/>
        <v>100</v>
      </c>
    </row>
    <row r="85" spans="1:22" ht="14.4" x14ac:dyDescent="0.3">
      <c r="A85" s="11">
        <v>42956</v>
      </c>
      <c r="B85" s="4" t="s">
        <v>72</v>
      </c>
      <c r="C85" s="4" t="s">
        <v>116</v>
      </c>
      <c r="D85" s="13" t="s">
        <v>111</v>
      </c>
      <c r="E85" s="12">
        <v>5</v>
      </c>
      <c r="F85" s="12">
        <v>3</v>
      </c>
      <c r="G85" s="12">
        <v>80</v>
      </c>
      <c r="H85" s="12">
        <v>130</v>
      </c>
      <c r="I85" s="12">
        <v>120</v>
      </c>
      <c r="J85" s="12">
        <v>100</v>
      </c>
      <c r="K85" s="12">
        <v>430</v>
      </c>
      <c r="L85" s="12">
        <v>4730</v>
      </c>
      <c r="M85" s="12">
        <f t="shared" si="4"/>
        <v>1182.5</v>
      </c>
      <c r="N85" s="16"/>
      <c r="O85" s="16"/>
      <c r="P85" s="16"/>
      <c r="Q85" s="16"/>
      <c r="R85" s="16"/>
      <c r="S85" s="16"/>
      <c r="T85" s="12"/>
      <c r="U85" s="12"/>
      <c r="V85" s="12"/>
    </row>
    <row r="86" spans="1:22" ht="14.4" x14ac:dyDescent="0.3">
      <c r="A86" s="11">
        <v>42994</v>
      </c>
      <c r="B86" s="4" t="s">
        <v>72</v>
      </c>
      <c r="C86" s="4" t="s">
        <v>117</v>
      </c>
      <c r="D86" s="13" t="s">
        <v>76</v>
      </c>
      <c r="E86" s="12">
        <v>1</v>
      </c>
      <c r="F86" s="12">
        <v>2</v>
      </c>
      <c r="G86" s="12">
        <v>130</v>
      </c>
      <c r="H86" s="12">
        <v>250</v>
      </c>
      <c r="I86" s="12">
        <v>200</v>
      </c>
      <c r="J86" s="12">
        <v>240</v>
      </c>
      <c r="K86" s="12">
        <v>820</v>
      </c>
      <c r="L86" s="12">
        <v>9020</v>
      </c>
      <c r="M86" s="12">
        <f t="shared" si="4"/>
        <v>2255</v>
      </c>
      <c r="N86" s="16">
        <v>7</v>
      </c>
      <c r="O86" s="16">
        <v>50</v>
      </c>
      <c r="P86" s="16"/>
      <c r="Q86" s="16"/>
      <c r="R86" s="16"/>
      <c r="S86" s="16"/>
      <c r="T86" s="12"/>
      <c r="U86" s="12"/>
      <c r="V86" s="12">
        <f t="shared" ref="V86:V92" si="6">AVERAGE(T86,R86,P86,N86)</f>
        <v>7</v>
      </c>
    </row>
    <row r="87" spans="1:22" ht="14.4" x14ac:dyDescent="0.3">
      <c r="A87" s="11">
        <v>42994</v>
      </c>
      <c r="B87" s="4" t="s">
        <v>72</v>
      </c>
      <c r="C87" s="4" t="s">
        <v>117</v>
      </c>
      <c r="D87" s="13" t="s">
        <v>81</v>
      </c>
      <c r="E87" s="12">
        <v>1</v>
      </c>
      <c r="F87" s="12">
        <v>2</v>
      </c>
      <c r="G87" s="12">
        <v>65</v>
      </c>
      <c r="H87" s="12">
        <v>140</v>
      </c>
      <c r="I87" s="12">
        <v>50</v>
      </c>
      <c r="J87" s="12">
        <v>80</v>
      </c>
      <c r="K87" s="12">
        <v>335</v>
      </c>
      <c r="L87" s="12">
        <v>3685</v>
      </c>
      <c r="M87" s="12">
        <f t="shared" si="4"/>
        <v>921.25</v>
      </c>
      <c r="N87" s="16">
        <v>37</v>
      </c>
      <c r="O87" s="16">
        <v>50</v>
      </c>
      <c r="P87" s="16"/>
      <c r="Q87" s="16"/>
      <c r="R87" s="16"/>
      <c r="S87" s="16"/>
      <c r="T87" s="12"/>
      <c r="U87" s="12"/>
      <c r="V87" s="12">
        <f t="shared" si="6"/>
        <v>37</v>
      </c>
    </row>
    <row r="88" spans="1:22" ht="14.4" x14ac:dyDescent="0.3">
      <c r="A88" s="11">
        <v>42994</v>
      </c>
      <c r="B88" s="4" t="s">
        <v>72</v>
      </c>
      <c r="C88" s="4" t="s">
        <v>117</v>
      </c>
      <c r="D88" s="13" t="s">
        <v>83</v>
      </c>
      <c r="E88" s="12">
        <v>1</v>
      </c>
      <c r="F88" s="12">
        <v>2</v>
      </c>
      <c r="G88" s="12">
        <v>330</v>
      </c>
      <c r="H88" s="12">
        <v>65</v>
      </c>
      <c r="I88" s="12">
        <v>80</v>
      </c>
      <c r="J88" s="12">
        <v>240</v>
      </c>
      <c r="K88" s="12">
        <v>715</v>
      </c>
      <c r="L88" s="12">
        <v>7865</v>
      </c>
      <c r="M88" s="12">
        <f t="shared" si="4"/>
        <v>1966.25</v>
      </c>
      <c r="N88" s="16">
        <v>27</v>
      </c>
      <c r="O88" s="16">
        <v>50</v>
      </c>
      <c r="P88" s="16"/>
      <c r="Q88" s="16"/>
      <c r="R88" s="16"/>
      <c r="S88" s="16"/>
      <c r="T88" s="12"/>
      <c r="U88" s="12"/>
      <c r="V88" s="12">
        <f t="shared" si="6"/>
        <v>27</v>
      </c>
    </row>
    <row r="89" spans="1:22" ht="14.4" x14ac:dyDescent="0.3">
      <c r="A89" s="11">
        <v>42994</v>
      </c>
      <c r="B89" s="4" t="s">
        <v>72</v>
      </c>
      <c r="C89" s="4" t="s">
        <v>117</v>
      </c>
      <c r="D89" s="13" t="s">
        <v>84</v>
      </c>
      <c r="E89" s="12">
        <v>1</v>
      </c>
      <c r="F89" s="12">
        <v>2</v>
      </c>
      <c r="G89" s="12">
        <v>340</v>
      </c>
      <c r="H89" s="12">
        <v>180</v>
      </c>
      <c r="I89" s="12">
        <v>100</v>
      </c>
      <c r="J89" s="12">
        <v>170</v>
      </c>
      <c r="K89" s="12">
        <v>790</v>
      </c>
      <c r="L89" s="12">
        <v>8690</v>
      </c>
      <c r="M89" s="12">
        <f t="shared" si="4"/>
        <v>2172.5</v>
      </c>
      <c r="N89" s="16">
        <v>34</v>
      </c>
      <c r="O89" s="16">
        <v>50</v>
      </c>
      <c r="P89" s="16"/>
      <c r="Q89" s="16"/>
      <c r="R89" s="16"/>
      <c r="S89" s="16"/>
      <c r="T89" s="12"/>
      <c r="U89" s="12"/>
      <c r="V89" s="12">
        <f t="shared" si="6"/>
        <v>34</v>
      </c>
    </row>
    <row r="90" spans="1:22" ht="14.4" x14ac:dyDescent="0.3">
      <c r="A90" s="11">
        <v>42994</v>
      </c>
      <c r="B90" s="4" t="s">
        <v>72</v>
      </c>
      <c r="C90" s="4" t="s">
        <v>117</v>
      </c>
      <c r="D90" s="13" t="s">
        <v>74</v>
      </c>
      <c r="E90" s="12">
        <v>2</v>
      </c>
      <c r="F90" s="12">
        <v>1</v>
      </c>
      <c r="G90" s="12">
        <v>70</v>
      </c>
      <c r="H90" s="12">
        <v>110</v>
      </c>
      <c r="I90" s="12">
        <v>150</v>
      </c>
      <c r="J90" s="12">
        <v>280</v>
      </c>
      <c r="K90" s="12">
        <v>610</v>
      </c>
      <c r="L90" s="12">
        <v>6710</v>
      </c>
      <c r="M90" s="12">
        <f t="shared" si="4"/>
        <v>1677.5</v>
      </c>
      <c r="N90" s="16">
        <v>84</v>
      </c>
      <c r="O90" s="16">
        <v>50</v>
      </c>
      <c r="P90" s="16"/>
      <c r="Q90" s="16"/>
      <c r="R90" s="16"/>
      <c r="S90" s="16"/>
      <c r="T90" s="12"/>
      <c r="U90" s="12"/>
      <c r="V90" s="12">
        <f t="shared" si="6"/>
        <v>84</v>
      </c>
    </row>
    <row r="91" spans="1:22" ht="14.4" x14ac:dyDescent="0.3">
      <c r="A91" s="11">
        <v>42994</v>
      </c>
      <c r="B91" s="4" t="s">
        <v>72</v>
      </c>
      <c r="C91" s="4" t="s">
        <v>117</v>
      </c>
      <c r="D91" s="13" t="s">
        <v>79</v>
      </c>
      <c r="E91" s="12">
        <v>2</v>
      </c>
      <c r="F91" s="12">
        <v>2</v>
      </c>
      <c r="G91" s="12">
        <v>110</v>
      </c>
      <c r="H91" s="12">
        <v>150</v>
      </c>
      <c r="I91" s="12">
        <v>220</v>
      </c>
      <c r="J91" s="12">
        <v>90</v>
      </c>
      <c r="K91" s="12">
        <v>570</v>
      </c>
      <c r="L91" s="12">
        <v>6270</v>
      </c>
      <c r="M91" s="12">
        <f t="shared" si="4"/>
        <v>1567.5</v>
      </c>
      <c r="N91" s="16">
        <v>100</v>
      </c>
      <c r="O91" s="16">
        <v>50</v>
      </c>
      <c r="P91" s="16"/>
      <c r="Q91" s="16"/>
      <c r="R91" s="16"/>
      <c r="S91" s="16"/>
      <c r="T91" s="12"/>
      <c r="U91" s="12"/>
      <c r="V91" s="12">
        <f t="shared" si="6"/>
        <v>100</v>
      </c>
    </row>
    <row r="92" spans="1:22" ht="14.4" x14ac:dyDescent="0.3">
      <c r="A92" s="11">
        <v>42994</v>
      </c>
      <c r="B92" s="4" t="s">
        <v>72</v>
      </c>
      <c r="C92" s="4" t="s">
        <v>117</v>
      </c>
      <c r="D92" s="13" t="s">
        <v>87</v>
      </c>
      <c r="E92" s="12">
        <v>2</v>
      </c>
      <c r="F92" s="12">
        <v>2</v>
      </c>
      <c r="G92" s="12">
        <v>100</v>
      </c>
      <c r="H92" s="12">
        <v>110</v>
      </c>
      <c r="I92" s="12">
        <v>430</v>
      </c>
      <c r="J92" s="12">
        <v>410</v>
      </c>
      <c r="K92" s="12">
        <v>1050</v>
      </c>
      <c r="L92" s="12">
        <v>11550</v>
      </c>
      <c r="M92" s="12">
        <f t="shared" si="4"/>
        <v>2887.5</v>
      </c>
      <c r="N92" s="16">
        <v>96</v>
      </c>
      <c r="O92" s="16">
        <v>50</v>
      </c>
      <c r="P92" s="16"/>
      <c r="Q92" s="16"/>
      <c r="R92" s="16"/>
      <c r="S92" s="16"/>
      <c r="T92" s="12"/>
      <c r="U92" s="12"/>
      <c r="V92" s="12">
        <f t="shared" si="6"/>
        <v>96</v>
      </c>
    </row>
    <row r="93" spans="1:22" ht="14.4" x14ac:dyDescent="0.3">
      <c r="A93" s="11">
        <v>42994</v>
      </c>
      <c r="B93" s="4" t="s">
        <v>72</v>
      </c>
      <c r="C93" s="4" t="s">
        <v>117</v>
      </c>
      <c r="D93" s="13" t="s">
        <v>75</v>
      </c>
      <c r="E93" s="12">
        <v>3</v>
      </c>
      <c r="F93" s="12">
        <v>2</v>
      </c>
      <c r="G93" s="12">
        <v>230</v>
      </c>
      <c r="H93" s="12">
        <v>130</v>
      </c>
      <c r="I93" s="12">
        <v>280</v>
      </c>
      <c r="J93" s="12">
        <v>220</v>
      </c>
      <c r="K93" s="12">
        <v>860</v>
      </c>
      <c r="L93" s="12">
        <v>9460</v>
      </c>
      <c r="M93" s="12">
        <f t="shared" si="4"/>
        <v>2365</v>
      </c>
      <c r="N93" s="16"/>
      <c r="O93" s="16"/>
      <c r="P93" s="16"/>
      <c r="Q93" s="16"/>
      <c r="R93" s="16"/>
      <c r="S93" s="16"/>
      <c r="T93" s="12"/>
      <c r="U93" s="12"/>
      <c r="V93" s="12"/>
    </row>
    <row r="94" spans="1:22" ht="14.4" x14ac:dyDescent="0.3">
      <c r="A94" s="11">
        <v>42994</v>
      </c>
      <c r="B94" s="4" t="s">
        <v>72</v>
      </c>
      <c r="C94" s="4" t="s">
        <v>117</v>
      </c>
      <c r="D94" s="13" t="s">
        <v>86</v>
      </c>
      <c r="E94" s="12">
        <v>3</v>
      </c>
      <c r="F94" s="12">
        <v>2</v>
      </c>
      <c r="G94" s="12">
        <v>130</v>
      </c>
      <c r="H94" s="12">
        <v>160</v>
      </c>
      <c r="I94" s="12">
        <v>370</v>
      </c>
      <c r="J94" s="12">
        <v>150</v>
      </c>
      <c r="K94" s="12">
        <v>810</v>
      </c>
      <c r="L94" s="12">
        <v>8910</v>
      </c>
      <c r="M94" s="12">
        <f t="shared" si="4"/>
        <v>2227.5</v>
      </c>
      <c r="N94" s="16"/>
      <c r="O94" s="16"/>
      <c r="P94" s="16"/>
      <c r="Q94" s="16"/>
      <c r="R94" s="16"/>
      <c r="S94" s="16"/>
      <c r="T94" s="12"/>
      <c r="U94" s="12"/>
      <c r="V94" s="12"/>
    </row>
    <row r="95" spans="1:22" ht="14.4" x14ac:dyDescent="0.3">
      <c r="A95" s="11">
        <v>42994</v>
      </c>
      <c r="B95" s="4" t="s">
        <v>72</v>
      </c>
      <c r="C95" s="4" t="s">
        <v>117</v>
      </c>
      <c r="D95" s="13" t="s">
        <v>77</v>
      </c>
      <c r="E95" s="12">
        <v>5</v>
      </c>
      <c r="F95" s="12">
        <v>1</v>
      </c>
      <c r="G95" s="12">
        <v>210</v>
      </c>
      <c r="H95" s="12">
        <v>125</v>
      </c>
      <c r="I95" s="12">
        <v>280</v>
      </c>
      <c r="J95" s="12">
        <v>370</v>
      </c>
      <c r="K95" s="12">
        <v>985</v>
      </c>
      <c r="L95" s="12">
        <v>10835</v>
      </c>
      <c r="M95" s="12">
        <f t="shared" si="4"/>
        <v>2708.75</v>
      </c>
      <c r="N95" s="16"/>
      <c r="O95" s="16"/>
      <c r="P95" s="16"/>
      <c r="Q95" s="16"/>
      <c r="R95" s="16"/>
      <c r="S95" s="16"/>
      <c r="T95" s="12"/>
      <c r="U95" s="12"/>
      <c r="V95" s="12"/>
    </row>
    <row r="96" spans="1:22" ht="14.4" x14ac:dyDescent="0.3">
      <c r="A96" s="11">
        <v>42994</v>
      </c>
      <c r="B96" s="4" t="s">
        <v>72</v>
      </c>
      <c r="C96" s="4" t="s">
        <v>117</v>
      </c>
      <c r="D96" s="13" t="s">
        <v>82</v>
      </c>
      <c r="E96" s="12">
        <v>5</v>
      </c>
      <c r="F96" s="12">
        <v>1</v>
      </c>
      <c r="G96" s="12">
        <v>130</v>
      </c>
      <c r="H96" s="12">
        <v>90</v>
      </c>
      <c r="I96" s="12">
        <v>140</v>
      </c>
      <c r="J96" s="12">
        <v>170</v>
      </c>
      <c r="K96" s="12">
        <v>530</v>
      </c>
      <c r="L96" s="12">
        <v>5830</v>
      </c>
      <c r="M96" s="12">
        <f t="shared" si="4"/>
        <v>1457.5</v>
      </c>
      <c r="N96" s="16"/>
      <c r="O96" s="16"/>
      <c r="P96" s="16"/>
      <c r="Q96" s="16"/>
      <c r="R96" s="16"/>
      <c r="S96" s="16"/>
      <c r="T96" s="12"/>
      <c r="U96" s="12"/>
      <c r="V96" s="12"/>
    </row>
    <row r="97" spans="1:22" ht="14.4" x14ac:dyDescent="0.3">
      <c r="A97" s="11">
        <v>42994</v>
      </c>
      <c r="B97" s="4" t="s">
        <v>72</v>
      </c>
      <c r="C97" s="4" t="s">
        <v>117</v>
      </c>
      <c r="D97" s="13" t="s">
        <v>78</v>
      </c>
      <c r="E97" s="12">
        <v>6</v>
      </c>
      <c r="F97" s="12">
        <v>1</v>
      </c>
      <c r="G97" s="12">
        <v>0</v>
      </c>
      <c r="H97" s="12">
        <v>0</v>
      </c>
      <c r="I97" s="12">
        <v>0</v>
      </c>
      <c r="J97" s="12">
        <v>0</v>
      </c>
      <c r="K97" s="12">
        <v>0</v>
      </c>
      <c r="L97" s="12">
        <v>0</v>
      </c>
      <c r="M97" s="12">
        <f t="shared" si="4"/>
        <v>0</v>
      </c>
      <c r="N97" s="16"/>
      <c r="O97" s="16"/>
      <c r="P97" s="16"/>
      <c r="Q97" s="16"/>
      <c r="R97" s="16"/>
      <c r="S97" s="16"/>
      <c r="T97" s="12"/>
      <c r="U97" s="12"/>
      <c r="V97" s="12"/>
    </row>
    <row r="98" spans="1:22" ht="14.4" x14ac:dyDescent="0.3">
      <c r="A98" s="11">
        <v>42994</v>
      </c>
      <c r="B98" s="4" t="s">
        <v>72</v>
      </c>
      <c r="C98" s="4" t="s">
        <v>117</v>
      </c>
      <c r="D98" s="13" t="s">
        <v>80</v>
      </c>
      <c r="E98" s="12">
        <v>6</v>
      </c>
      <c r="F98" s="12">
        <v>1</v>
      </c>
      <c r="G98" s="12">
        <v>22</v>
      </c>
      <c r="H98" s="12">
        <v>0</v>
      </c>
      <c r="I98" s="12">
        <v>0</v>
      </c>
      <c r="J98" s="12">
        <v>0</v>
      </c>
      <c r="K98" s="12">
        <v>22</v>
      </c>
      <c r="L98" s="12">
        <v>242</v>
      </c>
      <c r="M98" s="12">
        <f t="shared" ref="M98:M129" si="7">L98/4</f>
        <v>60.5</v>
      </c>
      <c r="N98" s="16"/>
      <c r="O98" s="16"/>
      <c r="P98" s="16"/>
      <c r="Q98" s="16"/>
      <c r="R98" s="16"/>
      <c r="S98" s="16"/>
      <c r="T98" s="12"/>
      <c r="U98" s="12"/>
      <c r="V98" s="12"/>
    </row>
    <row r="99" spans="1:22" ht="14.4" x14ac:dyDescent="0.3">
      <c r="A99" s="11">
        <v>42994</v>
      </c>
      <c r="B99" s="4" t="s">
        <v>72</v>
      </c>
      <c r="C99" s="4" t="s">
        <v>117</v>
      </c>
      <c r="D99" s="13" t="s">
        <v>85</v>
      </c>
      <c r="E99" s="12">
        <v>6</v>
      </c>
      <c r="F99" s="12">
        <v>2</v>
      </c>
      <c r="G99" s="12">
        <v>12</v>
      </c>
      <c r="H99" s="12">
        <v>5</v>
      </c>
      <c r="I99" s="12">
        <v>7</v>
      </c>
      <c r="J99" s="12">
        <v>14</v>
      </c>
      <c r="K99" s="12">
        <v>38</v>
      </c>
      <c r="L99" s="12">
        <v>418</v>
      </c>
      <c r="M99" s="12">
        <f t="shared" si="7"/>
        <v>104.5</v>
      </c>
      <c r="N99" s="16"/>
      <c r="O99" s="16"/>
      <c r="P99" s="16"/>
      <c r="Q99" s="16"/>
      <c r="R99" s="16"/>
      <c r="S99" s="16"/>
      <c r="T99" s="12"/>
      <c r="U99" s="12"/>
      <c r="V99" s="12"/>
    </row>
    <row r="100" spans="1:22" ht="14.4" x14ac:dyDescent="0.3">
      <c r="A100" s="11">
        <v>42995</v>
      </c>
      <c r="B100" s="4" t="s">
        <v>72</v>
      </c>
      <c r="C100" s="4" t="s">
        <v>117</v>
      </c>
      <c r="D100" s="13" t="s">
        <v>88</v>
      </c>
      <c r="E100" s="12">
        <v>1</v>
      </c>
      <c r="F100" s="12">
        <v>3</v>
      </c>
      <c r="G100" s="12">
        <v>190</v>
      </c>
      <c r="H100" s="12">
        <v>430</v>
      </c>
      <c r="I100" s="12">
        <v>160</v>
      </c>
      <c r="J100" s="12">
        <v>170</v>
      </c>
      <c r="K100" s="12">
        <v>950</v>
      </c>
      <c r="L100" s="12">
        <v>10450</v>
      </c>
      <c r="M100" s="12">
        <f t="shared" si="7"/>
        <v>2612.5</v>
      </c>
      <c r="N100" s="16">
        <v>33</v>
      </c>
      <c r="O100" s="16">
        <v>50</v>
      </c>
      <c r="P100" s="16"/>
      <c r="Q100" s="16"/>
      <c r="R100" s="16"/>
      <c r="S100" s="16"/>
      <c r="T100" s="12"/>
      <c r="U100" s="12"/>
      <c r="V100" s="12">
        <f>AVERAGE(T100,R100,P100,N100)</f>
        <v>33</v>
      </c>
    </row>
    <row r="101" spans="1:22" ht="14.4" x14ac:dyDescent="0.3">
      <c r="A101" s="11">
        <v>42995</v>
      </c>
      <c r="B101" s="4" t="s">
        <v>72</v>
      </c>
      <c r="C101" s="4" t="s">
        <v>117</v>
      </c>
      <c r="D101" s="13" t="s">
        <v>94</v>
      </c>
      <c r="E101" s="12">
        <v>1</v>
      </c>
      <c r="F101" s="12">
        <v>8</v>
      </c>
      <c r="G101" s="12">
        <v>6</v>
      </c>
      <c r="H101" s="12">
        <v>35</v>
      </c>
      <c r="I101" s="12">
        <v>40</v>
      </c>
      <c r="J101" s="12">
        <v>30</v>
      </c>
      <c r="K101" s="12">
        <v>111</v>
      </c>
      <c r="L101" s="12">
        <v>1221</v>
      </c>
      <c r="M101" s="12">
        <f t="shared" si="7"/>
        <v>305.25</v>
      </c>
      <c r="N101" s="16">
        <v>31</v>
      </c>
      <c r="O101" s="16">
        <v>50</v>
      </c>
      <c r="P101" s="16"/>
      <c r="Q101" s="16"/>
      <c r="R101" s="16"/>
      <c r="S101" s="16"/>
      <c r="T101" s="12"/>
      <c r="U101" s="12"/>
      <c r="V101" s="12">
        <f>AVERAGE(T101,R101,P101,N101)</f>
        <v>31</v>
      </c>
    </row>
    <row r="102" spans="1:22" ht="14.4" x14ac:dyDescent="0.3">
      <c r="A102" s="11">
        <v>42995</v>
      </c>
      <c r="B102" s="4" t="s">
        <v>72</v>
      </c>
      <c r="C102" s="4" t="s">
        <v>117</v>
      </c>
      <c r="D102" s="13" t="s">
        <v>98</v>
      </c>
      <c r="E102" s="12">
        <v>1</v>
      </c>
      <c r="F102" s="12">
        <v>3</v>
      </c>
      <c r="G102" s="12">
        <v>170</v>
      </c>
      <c r="H102" s="12">
        <v>210</v>
      </c>
      <c r="I102" s="12">
        <v>290</v>
      </c>
      <c r="J102" s="12">
        <v>60</v>
      </c>
      <c r="K102" s="12">
        <v>730</v>
      </c>
      <c r="L102" s="12">
        <v>8030</v>
      </c>
      <c r="M102" s="12">
        <f t="shared" si="7"/>
        <v>2007.5</v>
      </c>
      <c r="N102" s="16">
        <v>54</v>
      </c>
      <c r="O102" s="16">
        <v>50</v>
      </c>
      <c r="P102" s="16"/>
      <c r="Q102" s="16"/>
      <c r="R102" s="16"/>
      <c r="S102" s="16"/>
      <c r="T102" s="12"/>
      <c r="U102" s="12"/>
      <c r="V102" s="12">
        <f>AVERAGE(T102,R102,P102,N102)</f>
        <v>54</v>
      </c>
    </row>
    <row r="103" spans="1:22" ht="14.4" x14ac:dyDescent="0.3">
      <c r="A103" s="11">
        <v>42995</v>
      </c>
      <c r="B103" s="4" t="s">
        <v>72</v>
      </c>
      <c r="C103" s="4" t="s">
        <v>117</v>
      </c>
      <c r="D103" s="13" t="s">
        <v>100</v>
      </c>
      <c r="E103" s="12">
        <v>1</v>
      </c>
      <c r="F103" s="12">
        <v>2</v>
      </c>
      <c r="G103" s="12">
        <v>65</v>
      </c>
      <c r="H103" s="12">
        <v>260</v>
      </c>
      <c r="I103" s="12">
        <v>240</v>
      </c>
      <c r="J103" s="12">
        <v>130</v>
      </c>
      <c r="K103" s="12">
        <v>695</v>
      </c>
      <c r="L103" s="12">
        <v>7645</v>
      </c>
      <c r="M103" s="12">
        <f t="shared" si="7"/>
        <v>1911.25</v>
      </c>
      <c r="N103" s="16">
        <v>27</v>
      </c>
      <c r="O103" s="16">
        <v>50</v>
      </c>
      <c r="P103" s="16"/>
      <c r="Q103" s="16"/>
      <c r="R103" s="16"/>
      <c r="S103" s="16"/>
      <c r="T103" s="12"/>
      <c r="U103" s="12"/>
      <c r="V103" s="12">
        <f>AVERAGE(T103,R103,P103,N103)</f>
        <v>27</v>
      </c>
    </row>
    <row r="104" spans="1:22" ht="14.4" x14ac:dyDescent="0.3">
      <c r="A104" s="11">
        <v>42995</v>
      </c>
      <c r="B104" s="4" t="s">
        <v>72</v>
      </c>
      <c r="C104" s="4" t="s">
        <v>117</v>
      </c>
      <c r="D104" s="13" t="s">
        <v>95</v>
      </c>
      <c r="E104" s="12">
        <v>2</v>
      </c>
      <c r="F104" s="12">
        <v>2</v>
      </c>
      <c r="G104" s="12">
        <v>45</v>
      </c>
      <c r="H104" s="12">
        <v>440</v>
      </c>
      <c r="I104" s="12">
        <v>410</v>
      </c>
      <c r="J104" s="12">
        <v>320</v>
      </c>
      <c r="K104" s="12">
        <v>1215</v>
      </c>
      <c r="L104" s="12">
        <v>13365</v>
      </c>
      <c r="M104" s="12">
        <f t="shared" si="7"/>
        <v>3341.25</v>
      </c>
      <c r="N104" s="16">
        <v>100</v>
      </c>
      <c r="O104" s="16">
        <v>50</v>
      </c>
      <c r="P104" s="16"/>
      <c r="Q104" s="16"/>
      <c r="R104" s="16"/>
      <c r="S104" s="16"/>
      <c r="T104" s="12"/>
      <c r="U104" s="12"/>
      <c r="V104" s="12">
        <f>AVERAGE(T104,R104,P104,N104)</f>
        <v>100</v>
      </c>
    </row>
    <row r="105" spans="1:22" ht="14.4" x14ac:dyDescent="0.3">
      <c r="A105" s="11">
        <v>42995</v>
      </c>
      <c r="B105" s="4" t="s">
        <v>72</v>
      </c>
      <c r="C105" s="4" t="s">
        <v>117</v>
      </c>
      <c r="D105" s="13" t="s">
        <v>93</v>
      </c>
      <c r="E105" s="12">
        <v>3</v>
      </c>
      <c r="F105" s="12">
        <v>3</v>
      </c>
      <c r="G105" s="12">
        <v>150</v>
      </c>
      <c r="H105" s="12">
        <v>410</v>
      </c>
      <c r="I105" s="12">
        <v>290</v>
      </c>
      <c r="J105" s="12">
        <v>270</v>
      </c>
      <c r="K105" s="12">
        <v>1120</v>
      </c>
      <c r="L105" s="12">
        <v>12320</v>
      </c>
      <c r="M105" s="12">
        <f t="shared" si="7"/>
        <v>3080</v>
      </c>
      <c r="N105" s="16"/>
      <c r="O105" s="16"/>
      <c r="P105" s="16"/>
      <c r="Q105" s="16"/>
      <c r="R105" s="16"/>
      <c r="S105" s="16"/>
      <c r="T105" s="12"/>
      <c r="U105" s="12"/>
      <c r="V105" s="12"/>
    </row>
    <row r="106" spans="1:22" ht="14.4" x14ac:dyDescent="0.3">
      <c r="A106" s="11">
        <v>42995</v>
      </c>
      <c r="B106" s="4" t="s">
        <v>72</v>
      </c>
      <c r="C106" s="4" t="s">
        <v>117</v>
      </c>
      <c r="D106" s="13" t="s">
        <v>97</v>
      </c>
      <c r="E106" s="12">
        <v>3</v>
      </c>
      <c r="F106" s="12">
        <v>2</v>
      </c>
      <c r="G106" s="12">
        <v>220</v>
      </c>
      <c r="H106" s="12">
        <v>350</v>
      </c>
      <c r="I106" s="12">
        <v>480</v>
      </c>
      <c r="J106" s="12">
        <v>450</v>
      </c>
      <c r="K106" s="12">
        <v>1500</v>
      </c>
      <c r="L106" s="12">
        <v>16500</v>
      </c>
      <c r="M106" s="12">
        <f t="shared" si="7"/>
        <v>4125</v>
      </c>
      <c r="N106" s="16"/>
      <c r="O106" s="16"/>
      <c r="P106" s="16"/>
      <c r="Q106" s="16"/>
      <c r="R106" s="16"/>
      <c r="S106" s="16"/>
      <c r="T106" s="12"/>
      <c r="U106" s="12"/>
      <c r="V106" s="12"/>
    </row>
    <row r="107" spans="1:22" ht="14.4" x14ac:dyDescent="0.3">
      <c r="A107" s="11">
        <v>42995</v>
      </c>
      <c r="B107" s="4" t="s">
        <v>72</v>
      </c>
      <c r="C107" s="4" t="s">
        <v>117</v>
      </c>
      <c r="D107" s="13" t="s">
        <v>89</v>
      </c>
      <c r="E107" s="12">
        <v>4</v>
      </c>
      <c r="F107" s="12">
        <v>2</v>
      </c>
      <c r="G107" s="12">
        <v>180</v>
      </c>
      <c r="H107" s="12">
        <v>330</v>
      </c>
      <c r="I107" s="12">
        <v>120</v>
      </c>
      <c r="J107" s="12">
        <v>340</v>
      </c>
      <c r="K107" s="12">
        <v>970</v>
      </c>
      <c r="L107" s="12">
        <v>10670</v>
      </c>
      <c r="M107" s="12">
        <f t="shared" si="7"/>
        <v>2667.5</v>
      </c>
      <c r="N107" s="16">
        <v>100</v>
      </c>
      <c r="O107" s="16">
        <v>50</v>
      </c>
      <c r="P107" s="16"/>
      <c r="Q107" s="16"/>
      <c r="R107" s="16"/>
      <c r="S107" s="16"/>
      <c r="T107" s="12"/>
      <c r="U107" s="12"/>
      <c r="V107" s="12">
        <f>AVERAGE(T107,R107,P107,N107)</f>
        <v>100</v>
      </c>
    </row>
    <row r="108" spans="1:22" ht="14.4" x14ac:dyDescent="0.3">
      <c r="A108" s="11">
        <v>42995</v>
      </c>
      <c r="B108" s="4" t="s">
        <v>72</v>
      </c>
      <c r="C108" s="4" t="s">
        <v>117</v>
      </c>
      <c r="D108" s="13" t="s">
        <v>96</v>
      </c>
      <c r="E108" s="12">
        <v>4</v>
      </c>
      <c r="F108" s="12">
        <v>1</v>
      </c>
      <c r="G108" s="12">
        <v>120</v>
      </c>
      <c r="H108" s="12">
        <v>390</v>
      </c>
      <c r="I108" s="12">
        <v>300</v>
      </c>
      <c r="J108" s="12">
        <v>400</v>
      </c>
      <c r="K108" s="12">
        <v>1210</v>
      </c>
      <c r="L108" s="12">
        <v>13310</v>
      </c>
      <c r="M108" s="12">
        <f t="shared" si="7"/>
        <v>3327.5</v>
      </c>
      <c r="N108" s="16">
        <v>98</v>
      </c>
      <c r="O108" s="16">
        <v>50</v>
      </c>
      <c r="P108" s="16"/>
      <c r="Q108" s="16"/>
      <c r="R108" s="16"/>
      <c r="S108" s="16"/>
      <c r="T108" s="12"/>
      <c r="U108" s="12"/>
      <c r="V108" s="12">
        <f>AVERAGE(T108,R108,P108,N108)</f>
        <v>98</v>
      </c>
    </row>
    <row r="109" spans="1:22" ht="14.4" x14ac:dyDescent="0.3">
      <c r="A109" s="11">
        <v>42995</v>
      </c>
      <c r="B109" s="4" t="s">
        <v>72</v>
      </c>
      <c r="C109" s="4" t="s">
        <v>117</v>
      </c>
      <c r="D109" s="13" t="s">
        <v>101</v>
      </c>
      <c r="E109" s="12">
        <v>4</v>
      </c>
      <c r="F109" s="12">
        <v>1</v>
      </c>
      <c r="G109" s="12">
        <v>250</v>
      </c>
      <c r="H109" s="12">
        <v>290</v>
      </c>
      <c r="I109" s="12">
        <v>310</v>
      </c>
      <c r="J109" s="12">
        <v>330</v>
      </c>
      <c r="K109" s="12">
        <v>1180</v>
      </c>
      <c r="L109" s="12">
        <v>12980</v>
      </c>
      <c r="M109" s="12">
        <f t="shared" si="7"/>
        <v>3245</v>
      </c>
      <c r="N109" s="16">
        <v>100</v>
      </c>
      <c r="O109" s="16">
        <v>50</v>
      </c>
      <c r="P109" s="16"/>
      <c r="Q109" s="16"/>
      <c r="R109" s="16"/>
      <c r="S109" s="16"/>
      <c r="T109" s="12"/>
      <c r="U109" s="12"/>
      <c r="V109" s="12">
        <f>AVERAGE(T109,R109,P109,N109)</f>
        <v>100</v>
      </c>
    </row>
    <row r="110" spans="1:22" ht="14.4" x14ac:dyDescent="0.3">
      <c r="A110" s="11">
        <v>42995</v>
      </c>
      <c r="B110" s="4" t="s">
        <v>72</v>
      </c>
      <c r="C110" s="4" t="s">
        <v>117</v>
      </c>
      <c r="D110" s="13" t="s">
        <v>91</v>
      </c>
      <c r="E110" s="12">
        <v>5</v>
      </c>
      <c r="F110" s="12">
        <v>2</v>
      </c>
      <c r="G110" s="12">
        <v>120</v>
      </c>
      <c r="H110" s="12">
        <v>180</v>
      </c>
      <c r="I110" s="12">
        <v>320</v>
      </c>
      <c r="J110" s="12">
        <v>25</v>
      </c>
      <c r="K110" s="12">
        <v>645</v>
      </c>
      <c r="L110" s="12">
        <v>7095</v>
      </c>
      <c r="M110" s="12">
        <f t="shared" si="7"/>
        <v>1773.75</v>
      </c>
      <c r="N110" s="16"/>
      <c r="O110" s="16"/>
      <c r="P110" s="16"/>
      <c r="Q110" s="16"/>
      <c r="R110" s="16"/>
      <c r="S110" s="16"/>
      <c r="T110" s="12"/>
      <c r="U110" s="12"/>
      <c r="V110" s="12"/>
    </row>
    <row r="111" spans="1:22" ht="14.4" x14ac:dyDescent="0.3">
      <c r="A111" s="11">
        <v>42995</v>
      </c>
      <c r="B111" s="4" t="s">
        <v>72</v>
      </c>
      <c r="C111" s="4" t="s">
        <v>117</v>
      </c>
      <c r="D111" s="13" t="s">
        <v>92</v>
      </c>
      <c r="E111" s="12">
        <v>5</v>
      </c>
      <c r="F111" s="12">
        <v>2</v>
      </c>
      <c r="G111" s="12">
        <v>30</v>
      </c>
      <c r="H111" s="12">
        <v>60</v>
      </c>
      <c r="I111" s="12">
        <v>75</v>
      </c>
      <c r="J111" s="12">
        <v>130</v>
      </c>
      <c r="K111" s="12">
        <v>295</v>
      </c>
      <c r="L111" s="12">
        <v>3245</v>
      </c>
      <c r="M111" s="12">
        <f t="shared" si="7"/>
        <v>811.25</v>
      </c>
      <c r="N111" s="16"/>
      <c r="O111" s="16"/>
      <c r="P111" s="16"/>
      <c r="Q111" s="16"/>
      <c r="R111" s="16"/>
      <c r="S111" s="16"/>
      <c r="T111" s="12"/>
      <c r="U111" s="12"/>
      <c r="V111" s="12"/>
    </row>
    <row r="112" spans="1:22" ht="14.4" x14ac:dyDescent="0.3">
      <c r="A112" s="11">
        <v>42995</v>
      </c>
      <c r="B112" s="4" t="s">
        <v>72</v>
      </c>
      <c r="C112" s="4" t="s">
        <v>117</v>
      </c>
      <c r="D112" s="13" t="s">
        <v>90</v>
      </c>
      <c r="E112" s="12">
        <v>6</v>
      </c>
      <c r="F112" s="12">
        <v>1</v>
      </c>
      <c r="G112" s="12">
        <v>4</v>
      </c>
      <c r="H112" s="12">
        <v>3</v>
      </c>
      <c r="I112" s="12">
        <v>3</v>
      </c>
      <c r="J112" s="12">
        <v>0</v>
      </c>
      <c r="K112" s="12">
        <v>10</v>
      </c>
      <c r="L112" s="12">
        <v>110</v>
      </c>
      <c r="M112" s="12">
        <f t="shared" si="7"/>
        <v>27.5</v>
      </c>
      <c r="N112" s="16"/>
      <c r="O112" s="16"/>
      <c r="P112" s="16"/>
      <c r="Q112" s="16"/>
      <c r="R112" s="16"/>
      <c r="S112" s="16"/>
      <c r="T112" s="12"/>
      <c r="U112" s="12"/>
      <c r="V112" s="12"/>
    </row>
    <row r="113" spans="1:22" ht="14.4" x14ac:dyDescent="0.3">
      <c r="A113" s="11">
        <v>42995</v>
      </c>
      <c r="B113" s="4" t="s">
        <v>72</v>
      </c>
      <c r="C113" s="4" t="s">
        <v>117</v>
      </c>
      <c r="D113" s="13" t="s">
        <v>99</v>
      </c>
      <c r="E113" s="12">
        <v>6</v>
      </c>
      <c r="F113" s="12">
        <v>1</v>
      </c>
      <c r="G113" s="12">
        <v>4</v>
      </c>
      <c r="H113" s="12">
        <v>5</v>
      </c>
      <c r="I113" s="12">
        <v>17</v>
      </c>
      <c r="J113" s="12">
        <v>7</v>
      </c>
      <c r="K113" s="12">
        <v>33</v>
      </c>
      <c r="L113" s="12">
        <v>363</v>
      </c>
      <c r="M113" s="12">
        <f t="shared" si="7"/>
        <v>90.75</v>
      </c>
      <c r="N113" s="16"/>
      <c r="O113" s="16"/>
      <c r="P113" s="16"/>
      <c r="Q113" s="16"/>
      <c r="R113" s="16"/>
      <c r="S113" s="16"/>
      <c r="T113" s="12"/>
      <c r="U113" s="12"/>
      <c r="V113" s="12"/>
    </row>
    <row r="114" spans="1:22" ht="14.4" x14ac:dyDescent="0.3">
      <c r="A114" s="11">
        <v>42996</v>
      </c>
      <c r="B114" s="4" t="s">
        <v>72</v>
      </c>
      <c r="C114" s="4" t="s">
        <v>117</v>
      </c>
      <c r="D114" s="13" t="s">
        <v>104</v>
      </c>
      <c r="E114" s="12">
        <v>1</v>
      </c>
      <c r="F114" s="12">
        <v>1</v>
      </c>
      <c r="G114" s="12">
        <v>210</v>
      </c>
      <c r="H114" s="12">
        <v>260</v>
      </c>
      <c r="I114" s="12">
        <v>440</v>
      </c>
      <c r="J114" s="12">
        <v>190</v>
      </c>
      <c r="K114" s="12">
        <v>1100</v>
      </c>
      <c r="L114" s="12">
        <v>12100</v>
      </c>
      <c r="M114" s="12">
        <f t="shared" si="7"/>
        <v>3025</v>
      </c>
      <c r="N114" s="16">
        <v>53</v>
      </c>
      <c r="O114" s="16">
        <v>50</v>
      </c>
      <c r="P114" s="16"/>
      <c r="Q114" s="16"/>
      <c r="R114" s="16"/>
      <c r="S114" s="16"/>
      <c r="T114" s="12"/>
      <c r="U114" s="12"/>
      <c r="V114" s="12">
        <f t="shared" ref="V114:V119" si="8">AVERAGE(T114,R114,P114,N114)</f>
        <v>53</v>
      </c>
    </row>
    <row r="115" spans="1:22" ht="14.4" x14ac:dyDescent="0.3">
      <c r="A115" s="11">
        <v>42996</v>
      </c>
      <c r="B115" s="4" t="s">
        <v>72</v>
      </c>
      <c r="C115" s="4" t="s">
        <v>117</v>
      </c>
      <c r="D115" s="13" t="s">
        <v>108</v>
      </c>
      <c r="E115" s="12">
        <v>1</v>
      </c>
      <c r="F115" s="12">
        <v>2</v>
      </c>
      <c r="G115" s="12">
        <v>200</v>
      </c>
      <c r="H115" s="12">
        <v>310</v>
      </c>
      <c r="I115" s="12">
        <v>180</v>
      </c>
      <c r="J115" s="12">
        <v>130</v>
      </c>
      <c r="K115" s="12">
        <v>820</v>
      </c>
      <c r="L115" s="12">
        <v>9020</v>
      </c>
      <c r="M115" s="12">
        <f t="shared" si="7"/>
        <v>2255</v>
      </c>
      <c r="N115" s="16">
        <v>42</v>
      </c>
      <c r="O115" s="16">
        <v>50</v>
      </c>
      <c r="P115" s="16"/>
      <c r="Q115" s="16"/>
      <c r="R115" s="16"/>
      <c r="S115" s="16"/>
      <c r="T115" s="12"/>
      <c r="U115" s="12"/>
      <c r="V115" s="12">
        <f t="shared" si="8"/>
        <v>42</v>
      </c>
    </row>
    <row r="116" spans="1:22" ht="14.4" x14ac:dyDescent="0.3">
      <c r="A116" s="11">
        <v>42996</v>
      </c>
      <c r="B116" s="4" t="s">
        <v>72</v>
      </c>
      <c r="C116" s="4" t="s">
        <v>117</v>
      </c>
      <c r="D116" s="13" t="s">
        <v>112</v>
      </c>
      <c r="E116" s="12">
        <v>1</v>
      </c>
      <c r="F116" s="12">
        <v>1</v>
      </c>
      <c r="G116" s="12">
        <v>90</v>
      </c>
      <c r="H116" s="12">
        <v>130</v>
      </c>
      <c r="I116" s="12">
        <v>180</v>
      </c>
      <c r="J116" s="12">
        <v>230</v>
      </c>
      <c r="K116" s="12">
        <v>630</v>
      </c>
      <c r="L116" s="12">
        <v>6930</v>
      </c>
      <c r="M116" s="12">
        <f t="shared" si="7"/>
        <v>1732.5</v>
      </c>
      <c r="N116" s="16">
        <v>54</v>
      </c>
      <c r="O116" s="16">
        <v>50</v>
      </c>
      <c r="P116" s="16"/>
      <c r="Q116" s="16"/>
      <c r="R116" s="16"/>
      <c r="S116" s="16"/>
      <c r="T116" s="12"/>
      <c r="U116" s="12"/>
      <c r="V116" s="12">
        <f t="shared" si="8"/>
        <v>54</v>
      </c>
    </row>
    <row r="117" spans="1:22" ht="14.4" x14ac:dyDescent="0.3">
      <c r="A117" s="11">
        <v>42996</v>
      </c>
      <c r="B117" s="4" t="s">
        <v>72</v>
      </c>
      <c r="C117" s="4" t="s">
        <v>117</v>
      </c>
      <c r="D117" s="13" t="s">
        <v>113</v>
      </c>
      <c r="E117" s="12">
        <v>1</v>
      </c>
      <c r="F117" s="12">
        <v>3</v>
      </c>
      <c r="G117" s="12">
        <v>270</v>
      </c>
      <c r="H117" s="12">
        <v>460</v>
      </c>
      <c r="I117" s="12">
        <v>350</v>
      </c>
      <c r="J117" s="12">
        <v>240</v>
      </c>
      <c r="K117" s="12">
        <v>1320</v>
      </c>
      <c r="L117" s="12">
        <v>14520</v>
      </c>
      <c r="M117" s="12">
        <f t="shared" si="7"/>
        <v>3630</v>
      </c>
      <c r="N117" s="16">
        <v>33</v>
      </c>
      <c r="O117" s="16">
        <v>36</v>
      </c>
      <c r="P117" s="16"/>
      <c r="Q117" s="16"/>
      <c r="R117" s="16"/>
      <c r="S117" s="16"/>
      <c r="T117" s="12"/>
      <c r="U117" s="12"/>
      <c r="V117" s="12">
        <f t="shared" si="8"/>
        <v>33</v>
      </c>
    </row>
    <row r="118" spans="1:22" ht="14.4" x14ac:dyDescent="0.3">
      <c r="A118" s="11">
        <v>42996</v>
      </c>
      <c r="B118" s="4" t="s">
        <v>72</v>
      </c>
      <c r="C118" s="4" t="s">
        <v>117</v>
      </c>
      <c r="D118" s="13" t="s">
        <v>103</v>
      </c>
      <c r="E118" s="12">
        <v>2</v>
      </c>
      <c r="F118" s="12">
        <v>1</v>
      </c>
      <c r="G118" s="12">
        <v>160</v>
      </c>
      <c r="H118" s="12">
        <v>120</v>
      </c>
      <c r="I118" s="12">
        <v>390</v>
      </c>
      <c r="J118" s="12">
        <v>540</v>
      </c>
      <c r="K118" s="12">
        <v>1210</v>
      </c>
      <c r="L118" s="12">
        <v>13310</v>
      </c>
      <c r="M118" s="12">
        <f t="shared" si="7"/>
        <v>3327.5</v>
      </c>
      <c r="N118" s="16">
        <v>100</v>
      </c>
      <c r="O118" s="16">
        <v>50</v>
      </c>
      <c r="P118" s="16"/>
      <c r="Q118" s="16"/>
      <c r="R118" s="16"/>
      <c r="S118" s="16"/>
      <c r="T118" s="12"/>
      <c r="U118" s="12"/>
      <c r="V118" s="12">
        <f t="shared" si="8"/>
        <v>100</v>
      </c>
    </row>
    <row r="119" spans="1:22" ht="14.4" x14ac:dyDescent="0.3">
      <c r="A119" s="11">
        <v>42996</v>
      </c>
      <c r="B119" s="4" t="s">
        <v>72</v>
      </c>
      <c r="C119" s="4" t="s">
        <v>117</v>
      </c>
      <c r="D119" s="13" t="s">
        <v>114</v>
      </c>
      <c r="E119" s="12">
        <v>2</v>
      </c>
      <c r="F119" s="12">
        <v>2</v>
      </c>
      <c r="G119" s="12">
        <v>210</v>
      </c>
      <c r="H119" s="12">
        <v>200</v>
      </c>
      <c r="I119" s="12">
        <v>320</v>
      </c>
      <c r="J119" s="12">
        <v>410</v>
      </c>
      <c r="K119" s="12">
        <v>1140</v>
      </c>
      <c r="L119" s="12">
        <v>12540</v>
      </c>
      <c r="M119" s="12">
        <f t="shared" si="7"/>
        <v>3135</v>
      </c>
      <c r="N119" s="16">
        <v>100</v>
      </c>
      <c r="O119" s="16">
        <v>50</v>
      </c>
      <c r="P119" s="16"/>
      <c r="Q119" s="16"/>
      <c r="R119" s="16"/>
      <c r="S119" s="16"/>
      <c r="T119" s="12"/>
      <c r="U119" s="12"/>
      <c r="V119" s="12">
        <f t="shared" si="8"/>
        <v>100</v>
      </c>
    </row>
    <row r="120" spans="1:22" ht="14.4" x14ac:dyDescent="0.3">
      <c r="A120" s="11">
        <v>42996</v>
      </c>
      <c r="B120" s="4" t="s">
        <v>72</v>
      </c>
      <c r="C120" s="4" t="s">
        <v>117</v>
      </c>
      <c r="D120" s="13" t="s">
        <v>106</v>
      </c>
      <c r="E120" s="12">
        <v>3</v>
      </c>
      <c r="F120" s="12">
        <v>1</v>
      </c>
      <c r="G120" s="12">
        <v>200</v>
      </c>
      <c r="H120" s="12">
        <v>75</v>
      </c>
      <c r="I120" s="12">
        <v>270</v>
      </c>
      <c r="J120" s="12">
        <v>240</v>
      </c>
      <c r="K120" s="12">
        <v>785</v>
      </c>
      <c r="L120" s="12">
        <v>8635</v>
      </c>
      <c r="M120" s="12">
        <f t="shared" si="7"/>
        <v>2158.75</v>
      </c>
      <c r="N120" s="16"/>
      <c r="O120" s="16"/>
      <c r="P120" s="16"/>
      <c r="Q120" s="16"/>
      <c r="R120" s="16"/>
      <c r="S120" s="16"/>
      <c r="T120" s="12"/>
      <c r="U120" s="12"/>
      <c r="V120" s="12"/>
    </row>
    <row r="121" spans="1:22" ht="14.4" x14ac:dyDescent="0.3">
      <c r="A121" s="11">
        <v>42996</v>
      </c>
      <c r="B121" s="4" t="s">
        <v>72</v>
      </c>
      <c r="C121" s="4" t="s">
        <v>117</v>
      </c>
      <c r="D121" s="13" t="s">
        <v>107</v>
      </c>
      <c r="E121" s="12">
        <v>3</v>
      </c>
      <c r="F121" s="12">
        <v>1</v>
      </c>
      <c r="G121" s="12">
        <v>260</v>
      </c>
      <c r="H121" s="12">
        <v>210</v>
      </c>
      <c r="I121" s="12">
        <v>300</v>
      </c>
      <c r="J121" s="12">
        <v>380</v>
      </c>
      <c r="K121" s="12">
        <v>1150</v>
      </c>
      <c r="L121" s="12">
        <v>12650</v>
      </c>
      <c r="M121" s="12">
        <f t="shared" si="7"/>
        <v>3162.5</v>
      </c>
      <c r="N121" s="16"/>
      <c r="O121" s="16"/>
      <c r="P121" s="16"/>
      <c r="Q121" s="16"/>
      <c r="R121" s="16"/>
      <c r="S121" s="16"/>
      <c r="T121" s="12"/>
      <c r="U121" s="12"/>
      <c r="V121" s="12"/>
    </row>
    <row r="122" spans="1:22" ht="14.4" x14ac:dyDescent="0.3">
      <c r="A122" s="11">
        <v>42996</v>
      </c>
      <c r="B122" s="4" t="s">
        <v>72</v>
      </c>
      <c r="C122" s="4" t="s">
        <v>117</v>
      </c>
      <c r="D122" s="13" t="s">
        <v>109</v>
      </c>
      <c r="E122" s="12">
        <v>4</v>
      </c>
      <c r="F122" s="12">
        <v>1</v>
      </c>
      <c r="G122" s="12">
        <v>130</v>
      </c>
      <c r="H122" s="12">
        <v>250</v>
      </c>
      <c r="I122" s="12">
        <v>280</v>
      </c>
      <c r="J122" s="12">
        <v>170</v>
      </c>
      <c r="K122" s="12">
        <v>830</v>
      </c>
      <c r="L122" s="12">
        <v>9130</v>
      </c>
      <c r="M122" s="12">
        <f t="shared" si="7"/>
        <v>2282.5</v>
      </c>
      <c r="N122" s="16">
        <v>93</v>
      </c>
      <c r="O122" s="16">
        <v>50</v>
      </c>
      <c r="P122" s="16"/>
      <c r="Q122" s="16"/>
      <c r="R122" s="16"/>
      <c r="S122" s="16"/>
      <c r="T122" s="12"/>
      <c r="U122" s="12"/>
      <c r="V122" s="12">
        <f>AVERAGE(T122,R122,P122,N122)</f>
        <v>93</v>
      </c>
    </row>
    <row r="123" spans="1:22" ht="14.4" x14ac:dyDescent="0.3">
      <c r="A123" s="11">
        <v>42996</v>
      </c>
      <c r="B123" s="4" t="s">
        <v>72</v>
      </c>
      <c r="C123" s="4" t="s">
        <v>117</v>
      </c>
      <c r="D123" s="13" t="s">
        <v>110</v>
      </c>
      <c r="E123" s="12">
        <v>4</v>
      </c>
      <c r="F123" s="12">
        <v>1</v>
      </c>
      <c r="G123" s="12">
        <v>370</v>
      </c>
      <c r="H123" s="12">
        <v>180</v>
      </c>
      <c r="I123" s="12">
        <v>240</v>
      </c>
      <c r="J123" s="12">
        <v>170</v>
      </c>
      <c r="K123" s="12">
        <v>960</v>
      </c>
      <c r="L123" s="12">
        <v>10560</v>
      </c>
      <c r="M123" s="12">
        <f t="shared" si="7"/>
        <v>2640</v>
      </c>
      <c r="N123" s="16">
        <v>100</v>
      </c>
      <c r="O123" s="16">
        <v>50</v>
      </c>
      <c r="P123" s="16"/>
      <c r="Q123" s="16"/>
      <c r="R123" s="16"/>
      <c r="S123" s="16"/>
      <c r="T123" s="12"/>
      <c r="U123" s="12"/>
      <c r="V123" s="12">
        <f>AVERAGE(T123,R123,P123,N123)</f>
        <v>100</v>
      </c>
    </row>
    <row r="124" spans="1:22" ht="14.4" x14ac:dyDescent="0.3">
      <c r="A124" s="11">
        <v>42996</v>
      </c>
      <c r="B124" s="4" t="s">
        <v>72</v>
      </c>
      <c r="C124" s="4" t="s">
        <v>117</v>
      </c>
      <c r="D124" s="13" t="s">
        <v>115</v>
      </c>
      <c r="E124" s="12">
        <v>4</v>
      </c>
      <c r="F124" s="12">
        <v>1</v>
      </c>
      <c r="G124" s="12">
        <v>420</v>
      </c>
      <c r="H124" s="12">
        <v>370</v>
      </c>
      <c r="I124" s="12">
        <v>440</v>
      </c>
      <c r="J124" s="12">
        <v>310</v>
      </c>
      <c r="K124" s="12">
        <v>1540</v>
      </c>
      <c r="L124" s="12">
        <v>16940</v>
      </c>
      <c r="M124" s="12">
        <f t="shared" si="7"/>
        <v>4235</v>
      </c>
      <c r="N124" s="16">
        <v>100</v>
      </c>
      <c r="O124" s="16">
        <v>50</v>
      </c>
      <c r="P124" s="16"/>
      <c r="Q124" s="16"/>
      <c r="R124" s="16"/>
      <c r="T124" s="12"/>
      <c r="U124" s="12"/>
      <c r="V124" s="12">
        <f>AVERAGE(T124,R124,P124,N124)</f>
        <v>100</v>
      </c>
    </row>
    <row r="125" spans="1:22" ht="14.4" x14ac:dyDescent="0.3">
      <c r="A125" s="11">
        <v>42996</v>
      </c>
      <c r="B125" s="4" t="s">
        <v>72</v>
      </c>
      <c r="C125" s="4" t="s">
        <v>117</v>
      </c>
      <c r="D125" s="13" t="s">
        <v>102</v>
      </c>
      <c r="E125" s="12">
        <v>5</v>
      </c>
      <c r="F125" s="12">
        <v>2</v>
      </c>
      <c r="G125" s="12">
        <v>65</v>
      </c>
      <c r="H125" s="12">
        <v>370</v>
      </c>
      <c r="I125" s="12">
        <v>250</v>
      </c>
      <c r="J125" s="12">
        <v>230</v>
      </c>
      <c r="K125" s="12">
        <v>915</v>
      </c>
      <c r="L125" s="12">
        <v>10065</v>
      </c>
      <c r="M125" s="12">
        <f t="shared" si="7"/>
        <v>2516.25</v>
      </c>
      <c r="N125" s="16"/>
      <c r="O125" s="16"/>
      <c r="P125" s="16"/>
      <c r="Q125" s="16"/>
      <c r="R125" s="16"/>
      <c r="S125" s="16"/>
      <c r="T125" s="12"/>
      <c r="U125" s="12"/>
      <c r="V125" s="12"/>
    </row>
    <row r="126" spans="1:22" ht="14.4" x14ac:dyDescent="0.3">
      <c r="A126" s="11">
        <v>42996</v>
      </c>
      <c r="B126" s="4" t="s">
        <v>72</v>
      </c>
      <c r="C126" s="4" t="s">
        <v>117</v>
      </c>
      <c r="D126" s="13" t="s">
        <v>111</v>
      </c>
      <c r="E126" s="12">
        <v>5</v>
      </c>
      <c r="F126" s="12">
        <v>1</v>
      </c>
      <c r="G126" s="12">
        <v>200</v>
      </c>
      <c r="H126" s="12">
        <v>150</v>
      </c>
      <c r="I126" s="12">
        <v>160</v>
      </c>
      <c r="J126" s="12">
        <v>250</v>
      </c>
      <c r="K126" s="12">
        <v>760</v>
      </c>
      <c r="L126" s="12">
        <v>8360</v>
      </c>
      <c r="M126" s="12">
        <f t="shared" si="7"/>
        <v>2090</v>
      </c>
      <c r="N126" s="16"/>
      <c r="O126" s="16"/>
      <c r="P126" s="16"/>
      <c r="Q126" s="16"/>
      <c r="R126" s="16"/>
      <c r="S126" s="16"/>
      <c r="T126" s="12"/>
      <c r="U126" s="12"/>
      <c r="V126" s="12"/>
    </row>
    <row r="127" spans="1:22" ht="14.4" x14ac:dyDescent="0.3">
      <c r="A127" s="11">
        <v>42996</v>
      </c>
      <c r="B127" s="4" t="s">
        <v>72</v>
      </c>
      <c r="C127" s="4" t="s">
        <v>117</v>
      </c>
      <c r="D127" s="13" t="s">
        <v>105</v>
      </c>
      <c r="E127" s="12">
        <v>6</v>
      </c>
      <c r="F127" s="12">
        <v>1</v>
      </c>
      <c r="G127" s="12">
        <v>4</v>
      </c>
      <c r="H127" s="12">
        <v>2</v>
      </c>
      <c r="I127" s="12">
        <v>34</v>
      </c>
      <c r="J127" s="12">
        <v>0</v>
      </c>
      <c r="K127" s="12">
        <v>40</v>
      </c>
      <c r="L127" s="12">
        <v>440</v>
      </c>
      <c r="M127" s="12">
        <f t="shared" si="7"/>
        <v>110</v>
      </c>
      <c r="N127" s="16"/>
      <c r="O127" s="16"/>
      <c r="P127" s="16"/>
      <c r="Q127" s="16"/>
      <c r="R127" s="16"/>
      <c r="S127" s="16"/>
      <c r="T127" s="12"/>
      <c r="U127" s="12"/>
      <c r="V127" s="12"/>
    </row>
    <row r="128" spans="1:22" ht="14.4" x14ac:dyDescent="0.3">
      <c r="A128" s="15">
        <v>43024</v>
      </c>
      <c r="B128" s="4" t="s">
        <v>72</v>
      </c>
      <c r="C128" s="4" t="s">
        <v>118</v>
      </c>
      <c r="D128" s="13" t="s">
        <v>76</v>
      </c>
      <c r="E128" s="12">
        <v>1</v>
      </c>
      <c r="F128" s="12">
        <v>1</v>
      </c>
      <c r="G128" s="12">
        <v>20</v>
      </c>
      <c r="H128" s="12">
        <v>660</v>
      </c>
      <c r="I128" s="12">
        <v>800</v>
      </c>
      <c r="J128" s="12">
        <v>40</v>
      </c>
      <c r="K128" s="12">
        <v>1520</v>
      </c>
      <c r="L128" s="12">
        <v>16720</v>
      </c>
      <c r="M128" s="12">
        <f t="shared" si="7"/>
        <v>4180</v>
      </c>
      <c r="N128" s="12">
        <v>17.741019999999999</v>
      </c>
      <c r="O128" s="12">
        <v>49</v>
      </c>
      <c r="P128" s="12">
        <v>30.78088</v>
      </c>
      <c r="Q128" s="12">
        <v>10</v>
      </c>
      <c r="R128" s="12"/>
      <c r="S128" s="12"/>
      <c r="T128" s="12"/>
      <c r="U128" s="12"/>
      <c r="V128" s="12">
        <f t="shared" ref="V128:V133" si="9">AVERAGE(T128,R128,P128,N128)</f>
        <v>24.260950000000001</v>
      </c>
    </row>
    <row r="129" spans="1:22" ht="14.4" x14ac:dyDescent="0.3">
      <c r="A129" s="15">
        <v>43024</v>
      </c>
      <c r="B129" s="4" t="s">
        <v>72</v>
      </c>
      <c r="C129" s="4" t="s">
        <v>118</v>
      </c>
      <c r="D129" s="13" t="s">
        <v>81</v>
      </c>
      <c r="E129" s="12">
        <v>1</v>
      </c>
      <c r="F129" s="12">
        <v>1</v>
      </c>
      <c r="G129" s="12">
        <v>0</v>
      </c>
      <c r="H129" s="12">
        <v>190</v>
      </c>
      <c r="I129" s="12">
        <v>75</v>
      </c>
      <c r="J129" s="12">
        <v>200</v>
      </c>
      <c r="K129" s="12">
        <v>465</v>
      </c>
      <c r="L129" s="12">
        <v>5115</v>
      </c>
      <c r="M129" s="12">
        <f t="shared" si="7"/>
        <v>1278.75</v>
      </c>
      <c r="N129" s="12">
        <v>40.468389999999999</v>
      </c>
      <c r="O129" s="12">
        <v>43</v>
      </c>
      <c r="P129" s="12">
        <v>42.43844</v>
      </c>
      <c r="Q129" s="12">
        <v>35</v>
      </c>
      <c r="R129" s="12"/>
      <c r="S129" s="12"/>
      <c r="T129" s="12"/>
      <c r="U129" s="12"/>
      <c r="V129" s="12">
        <f t="shared" si="9"/>
        <v>41.453415</v>
      </c>
    </row>
    <row r="130" spans="1:22" ht="14.4" x14ac:dyDescent="0.3">
      <c r="A130" s="15">
        <v>43024</v>
      </c>
      <c r="B130" s="4" t="s">
        <v>72</v>
      </c>
      <c r="C130" s="4" t="s">
        <v>118</v>
      </c>
      <c r="D130" s="13" t="s">
        <v>83</v>
      </c>
      <c r="E130" s="12">
        <v>1</v>
      </c>
      <c r="F130" s="12">
        <v>2</v>
      </c>
      <c r="G130" s="12">
        <v>85</v>
      </c>
      <c r="H130" s="12">
        <v>50</v>
      </c>
      <c r="I130" s="12">
        <v>145</v>
      </c>
      <c r="J130" s="12">
        <v>120</v>
      </c>
      <c r="K130" s="12">
        <v>400</v>
      </c>
      <c r="L130" s="12">
        <v>4400</v>
      </c>
      <c r="M130" s="12">
        <f t="shared" ref="M130:M161" si="10">L130/4</f>
        <v>1100</v>
      </c>
      <c r="N130" s="12">
        <v>42.159500000000001</v>
      </c>
      <c r="O130" s="12">
        <v>26</v>
      </c>
      <c r="P130" s="12">
        <v>42.253129999999999</v>
      </c>
      <c r="Q130" s="12">
        <v>27</v>
      </c>
      <c r="R130" s="12"/>
      <c r="S130" s="12"/>
      <c r="T130" s="12"/>
      <c r="U130" s="12"/>
      <c r="V130" s="12">
        <f t="shared" si="9"/>
        <v>42.206315000000004</v>
      </c>
    </row>
    <row r="131" spans="1:22" ht="14.4" x14ac:dyDescent="0.3">
      <c r="A131" s="15">
        <v>43024</v>
      </c>
      <c r="B131" s="4" t="s">
        <v>72</v>
      </c>
      <c r="C131" s="4" t="s">
        <v>118</v>
      </c>
      <c r="D131" s="13" t="s">
        <v>84</v>
      </c>
      <c r="E131" s="12">
        <v>1</v>
      </c>
      <c r="F131" s="12">
        <v>2</v>
      </c>
      <c r="G131" s="12">
        <v>50</v>
      </c>
      <c r="H131" s="12">
        <v>35</v>
      </c>
      <c r="I131" s="12">
        <v>230</v>
      </c>
      <c r="J131" s="12">
        <v>25</v>
      </c>
      <c r="K131" s="12">
        <v>340</v>
      </c>
      <c r="L131" s="12">
        <v>3740</v>
      </c>
      <c r="M131" s="12">
        <f t="shared" si="10"/>
        <v>935</v>
      </c>
      <c r="N131" s="12">
        <v>36.713679999999997</v>
      </c>
      <c r="O131" s="12">
        <v>42</v>
      </c>
      <c r="P131" s="12">
        <v>24.873609999999999</v>
      </c>
      <c r="Q131" s="12">
        <v>18</v>
      </c>
      <c r="R131" s="12"/>
      <c r="S131" s="12"/>
      <c r="T131" s="12"/>
      <c r="U131" s="12"/>
      <c r="V131" s="12">
        <f t="shared" si="9"/>
        <v>30.793644999999998</v>
      </c>
    </row>
    <row r="132" spans="1:22" ht="14.4" x14ac:dyDescent="0.3">
      <c r="A132" s="15">
        <v>43024</v>
      </c>
      <c r="B132" s="4" t="s">
        <v>72</v>
      </c>
      <c r="C132" s="4" t="s">
        <v>118</v>
      </c>
      <c r="D132" s="13" t="s">
        <v>74</v>
      </c>
      <c r="E132" s="12">
        <v>2</v>
      </c>
      <c r="F132" s="12">
        <v>1</v>
      </c>
      <c r="G132" s="12">
        <v>290</v>
      </c>
      <c r="H132" s="12">
        <v>160</v>
      </c>
      <c r="I132" s="12">
        <v>150</v>
      </c>
      <c r="J132" s="12">
        <v>410</v>
      </c>
      <c r="K132" s="12">
        <v>1010</v>
      </c>
      <c r="L132" s="12">
        <v>11110</v>
      </c>
      <c r="M132" s="12">
        <f t="shared" si="10"/>
        <v>2777.5</v>
      </c>
      <c r="N132" s="12">
        <v>99.971590000000006</v>
      </c>
      <c r="O132" s="12">
        <v>28</v>
      </c>
      <c r="P132" s="12">
        <v>99.905590000000004</v>
      </c>
      <c r="Q132" s="12">
        <v>43</v>
      </c>
      <c r="R132" s="12"/>
      <c r="S132" s="12"/>
      <c r="T132" s="12"/>
      <c r="U132" s="12"/>
      <c r="V132" s="12">
        <f t="shared" si="9"/>
        <v>99.938590000000005</v>
      </c>
    </row>
    <row r="133" spans="1:22" ht="14.4" x14ac:dyDescent="0.3">
      <c r="A133" s="15">
        <v>43024</v>
      </c>
      <c r="B133" s="4" t="s">
        <v>72</v>
      </c>
      <c r="C133" s="4" t="s">
        <v>118</v>
      </c>
      <c r="D133" s="13" t="s">
        <v>79</v>
      </c>
      <c r="E133" s="12">
        <v>2</v>
      </c>
      <c r="F133" s="12">
        <v>1</v>
      </c>
      <c r="G133" s="12">
        <v>75</v>
      </c>
      <c r="H133" s="12">
        <v>290</v>
      </c>
      <c r="I133" s="12">
        <v>320</v>
      </c>
      <c r="J133" s="12">
        <v>170</v>
      </c>
      <c r="K133" s="12">
        <v>855</v>
      </c>
      <c r="L133" s="12">
        <v>9405</v>
      </c>
      <c r="M133" s="12">
        <f t="shared" si="10"/>
        <v>2351.25</v>
      </c>
      <c r="N133" s="12">
        <v>99.993769999999998</v>
      </c>
      <c r="O133" s="12">
        <v>50</v>
      </c>
      <c r="P133" s="12">
        <v>99.950999999999993</v>
      </c>
      <c r="Q133" s="12">
        <v>28</v>
      </c>
      <c r="R133" s="12"/>
      <c r="S133" s="12"/>
      <c r="T133" s="12"/>
      <c r="U133" s="12"/>
      <c r="V133" s="12">
        <f t="shared" si="9"/>
        <v>99.972385000000003</v>
      </c>
    </row>
    <row r="134" spans="1:22" ht="14.4" x14ac:dyDescent="0.3">
      <c r="A134" s="15">
        <v>43024</v>
      </c>
      <c r="B134" s="4" t="s">
        <v>72</v>
      </c>
      <c r="C134" s="4" t="s">
        <v>118</v>
      </c>
      <c r="D134" s="13" t="s">
        <v>75</v>
      </c>
      <c r="E134" s="12">
        <v>3</v>
      </c>
      <c r="F134" s="12">
        <v>0</v>
      </c>
      <c r="G134" s="12">
        <v>0</v>
      </c>
      <c r="H134" s="12">
        <v>0</v>
      </c>
      <c r="I134" s="12">
        <v>0</v>
      </c>
      <c r="J134" s="12">
        <v>0</v>
      </c>
      <c r="K134" s="12">
        <v>0</v>
      </c>
      <c r="L134" s="12">
        <v>0</v>
      </c>
      <c r="M134" s="12">
        <f t="shared" si="10"/>
        <v>0</v>
      </c>
      <c r="N134" s="16"/>
      <c r="O134" s="16">
        <v>0</v>
      </c>
      <c r="P134" s="16"/>
      <c r="Q134" s="16"/>
      <c r="R134" s="12"/>
      <c r="S134" s="12"/>
      <c r="T134" s="12"/>
      <c r="U134" s="12"/>
      <c r="V134" s="12"/>
    </row>
    <row r="135" spans="1:22" ht="14.4" x14ac:dyDescent="0.3">
      <c r="A135" s="15">
        <v>43024</v>
      </c>
      <c r="B135" s="4" t="s">
        <v>72</v>
      </c>
      <c r="C135" s="4" t="s">
        <v>118</v>
      </c>
      <c r="D135" s="13" t="s">
        <v>86</v>
      </c>
      <c r="E135" s="12">
        <v>3</v>
      </c>
      <c r="F135" s="12">
        <v>1</v>
      </c>
      <c r="G135" s="12">
        <v>14</v>
      </c>
      <c r="H135" s="12">
        <v>0</v>
      </c>
      <c r="I135" s="12">
        <v>0</v>
      </c>
      <c r="J135" s="12">
        <v>6</v>
      </c>
      <c r="K135" s="12">
        <v>20</v>
      </c>
      <c r="L135" s="12">
        <v>220</v>
      </c>
      <c r="M135" s="12">
        <f t="shared" si="10"/>
        <v>55</v>
      </c>
      <c r="N135" s="12">
        <v>48.257959999999997</v>
      </c>
      <c r="O135" s="12">
        <v>7</v>
      </c>
      <c r="P135" s="16"/>
      <c r="Q135" s="16"/>
      <c r="R135" s="12"/>
      <c r="S135" s="12"/>
      <c r="T135" s="12"/>
      <c r="U135" s="12"/>
      <c r="V135" s="12">
        <f t="shared" ref="V135:V149" si="11">AVERAGE(T135,R135,P135,N135)</f>
        <v>48.257959999999997</v>
      </c>
    </row>
    <row r="136" spans="1:22" ht="14.4" x14ac:dyDescent="0.3">
      <c r="A136" s="15">
        <v>43024</v>
      </c>
      <c r="B136" s="4" t="s">
        <v>72</v>
      </c>
      <c r="C136" s="4" t="s">
        <v>118</v>
      </c>
      <c r="D136" s="13" t="s">
        <v>77</v>
      </c>
      <c r="E136" s="12">
        <v>5</v>
      </c>
      <c r="F136" s="12">
        <v>2</v>
      </c>
      <c r="G136" s="12">
        <v>80</v>
      </c>
      <c r="H136" s="12">
        <v>125</v>
      </c>
      <c r="I136" s="12">
        <v>120</v>
      </c>
      <c r="J136" s="12">
        <v>260</v>
      </c>
      <c r="K136" s="12">
        <v>585</v>
      </c>
      <c r="L136" s="12">
        <v>6435</v>
      </c>
      <c r="M136" s="12">
        <f t="shared" si="10"/>
        <v>1608.75</v>
      </c>
      <c r="N136" s="12">
        <v>38.957450000000001</v>
      </c>
      <c r="O136" s="12">
        <v>50</v>
      </c>
      <c r="P136" s="12">
        <v>52.157040000000002</v>
      </c>
      <c r="Q136" s="12">
        <v>52</v>
      </c>
      <c r="R136" s="12"/>
      <c r="S136" s="12"/>
      <c r="T136" s="12"/>
      <c r="U136" s="12"/>
      <c r="V136" s="12">
        <f t="shared" si="11"/>
        <v>45.557245000000002</v>
      </c>
    </row>
    <row r="137" spans="1:22" ht="14.4" x14ac:dyDescent="0.3">
      <c r="A137" s="15">
        <v>43024</v>
      </c>
      <c r="B137" s="4" t="s">
        <v>72</v>
      </c>
      <c r="C137" s="4" t="s">
        <v>118</v>
      </c>
      <c r="D137" s="13" t="s">
        <v>82</v>
      </c>
      <c r="E137" s="12">
        <v>5</v>
      </c>
      <c r="F137" s="12">
        <v>1</v>
      </c>
      <c r="G137" s="12">
        <v>140</v>
      </c>
      <c r="H137" s="12">
        <v>250</v>
      </c>
      <c r="I137" s="12">
        <v>65</v>
      </c>
      <c r="J137" s="12">
        <v>90</v>
      </c>
      <c r="K137" s="12">
        <v>545</v>
      </c>
      <c r="L137" s="12">
        <v>5995</v>
      </c>
      <c r="M137" s="12">
        <f t="shared" si="10"/>
        <v>1498.75</v>
      </c>
      <c r="N137" s="12">
        <v>50.619970000000002</v>
      </c>
      <c r="O137" s="12">
        <v>45</v>
      </c>
      <c r="P137" s="12">
        <v>35.185589999999998</v>
      </c>
      <c r="Q137" s="12">
        <v>32</v>
      </c>
      <c r="R137" s="12"/>
      <c r="S137" s="12"/>
      <c r="T137" s="12"/>
      <c r="U137" s="12"/>
      <c r="V137" s="12">
        <f t="shared" si="11"/>
        <v>42.90278</v>
      </c>
    </row>
    <row r="138" spans="1:22" ht="14.4" x14ac:dyDescent="0.3">
      <c r="A138" s="15">
        <v>43024</v>
      </c>
      <c r="B138" s="4" t="s">
        <v>72</v>
      </c>
      <c r="C138" s="4" t="s">
        <v>118</v>
      </c>
      <c r="D138" s="13" t="s">
        <v>78</v>
      </c>
      <c r="E138" s="12">
        <v>6</v>
      </c>
      <c r="F138" s="12">
        <v>1</v>
      </c>
      <c r="G138" s="12">
        <v>0</v>
      </c>
      <c r="H138" s="12">
        <v>1</v>
      </c>
      <c r="I138" s="12">
        <v>24</v>
      </c>
      <c r="J138" s="12">
        <v>17</v>
      </c>
      <c r="K138" s="12">
        <v>42</v>
      </c>
      <c r="L138" s="12">
        <v>462</v>
      </c>
      <c r="M138" s="12">
        <f t="shared" si="10"/>
        <v>115.5</v>
      </c>
      <c r="N138" s="12">
        <v>25.422509999999999</v>
      </c>
      <c r="O138" s="12">
        <v>21</v>
      </c>
      <c r="P138" s="12">
        <v>8.4870000000000001E-2</v>
      </c>
      <c r="Q138" s="12">
        <v>1</v>
      </c>
      <c r="R138" s="12"/>
      <c r="S138" s="12"/>
      <c r="T138" s="12"/>
      <c r="U138" s="12"/>
      <c r="V138" s="12">
        <f t="shared" si="11"/>
        <v>12.753689999999999</v>
      </c>
    </row>
    <row r="139" spans="1:22" ht="14.4" x14ac:dyDescent="0.3">
      <c r="A139" s="15">
        <v>43024</v>
      </c>
      <c r="B139" s="4" t="s">
        <v>72</v>
      </c>
      <c r="C139" s="4" t="s">
        <v>118</v>
      </c>
      <c r="D139" s="13" t="s">
        <v>80</v>
      </c>
      <c r="E139" s="12">
        <v>6</v>
      </c>
      <c r="F139" s="12">
        <v>1</v>
      </c>
      <c r="G139" s="12">
        <v>21</v>
      </c>
      <c r="H139" s="12">
        <v>6</v>
      </c>
      <c r="I139" s="12">
        <v>0</v>
      </c>
      <c r="J139" s="12">
        <v>0</v>
      </c>
      <c r="K139" s="12">
        <v>27</v>
      </c>
      <c r="L139" s="12">
        <v>297</v>
      </c>
      <c r="M139" s="12">
        <f t="shared" si="10"/>
        <v>74.25</v>
      </c>
      <c r="N139" s="12">
        <v>28.658439999999999</v>
      </c>
      <c r="O139" s="12">
        <v>11</v>
      </c>
      <c r="P139" s="16"/>
      <c r="Q139" s="16"/>
      <c r="R139" s="12"/>
      <c r="S139" s="12"/>
      <c r="T139" s="12"/>
      <c r="U139" s="12"/>
      <c r="V139" s="12">
        <f t="shared" si="11"/>
        <v>28.658439999999999</v>
      </c>
    </row>
    <row r="140" spans="1:22" ht="14.4" x14ac:dyDescent="0.3">
      <c r="A140" s="15">
        <v>43024</v>
      </c>
      <c r="B140" s="4" t="s">
        <v>72</v>
      </c>
      <c r="C140" s="4" t="s">
        <v>118</v>
      </c>
      <c r="D140" s="13" t="s">
        <v>85</v>
      </c>
      <c r="E140" s="12">
        <v>6</v>
      </c>
      <c r="F140" s="12">
        <v>1</v>
      </c>
      <c r="G140" s="12">
        <v>0</v>
      </c>
      <c r="H140" s="12">
        <v>260</v>
      </c>
      <c r="I140" s="12">
        <v>8</v>
      </c>
      <c r="J140" s="12">
        <v>0</v>
      </c>
      <c r="K140" s="12">
        <v>268</v>
      </c>
      <c r="L140" s="12">
        <v>2948</v>
      </c>
      <c r="M140" s="12">
        <f t="shared" si="10"/>
        <v>737</v>
      </c>
      <c r="N140" s="12">
        <v>27.00676</v>
      </c>
      <c r="O140" s="12">
        <v>45</v>
      </c>
      <c r="P140" s="16"/>
      <c r="Q140" s="16"/>
      <c r="R140" s="12"/>
      <c r="S140" s="12"/>
      <c r="T140" s="12"/>
      <c r="U140" s="12"/>
      <c r="V140" s="12">
        <f t="shared" si="11"/>
        <v>27.00676</v>
      </c>
    </row>
    <row r="141" spans="1:22" ht="14.4" x14ac:dyDescent="0.3">
      <c r="A141" s="15">
        <v>43025</v>
      </c>
      <c r="B141" s="4" t="s">
        <v>72</v>
      </c>
      <c r="C141" s="4" t="s">
        <v>118</v>
      </c>
      <c r="D141" s="13" t="s">
        <v>88</v>
      </c>
      <c r="E141" s="12">
        <v>1</v>
      </c>
      <c r="F141" s="12">
        <v>4</v>
      </c>
      <c r="G141" s="12">
        <v>17</v>
      </c>
      <c r="H141" s="12">
        <v>30</v>
      </c>
      <c r="I141" s="12">
        <v>220</v>
      </c>
      <c r="J141" s="12">
        <v>15</v>
      </c>
      <c r="K141" s="12">
        <v>282</v>
      </c>
      <c r="L141" s="12">
        <v>3102</v>
      </c>
      <c r="M141" s="12">
        <f t="shared" si="10"/>
        <v>775.5</v>
      </c>
      <c r="N141" s="12">
        <v>25.112459999999999</v>
      </c>
      <c r="O141" s="12">
        <v>18</v>
      </c>
      <c r="P141" s="12">
        <v>54.534260000000003</v>
      </c>
      <c r="Q141" s="12">
        <v>11</v>
      </c>
      <c r="R141" s="12"/>
      <c r="S141" s="12"/>
      <c r="T141" s="12"/>
      <c r="U141" s="12"/>
      <c r="V141" s="12">
        <f t="shared" si="11"/>
        <v>39.823360000000001</v>
      </c>
    </row>
    <row r="142" spans="1:22" ht="14.4" x14ac:dyDescent="0.3">
      <c r="A142" s="15">
        <v>43025</v>
      </c>
      <c r="B142" s="4" t="s">
        <v>72</v>
      </c>
      <c r="C142" s="4" t="s">
        <v>118</v>
      </c>
      <c r="D142" s="13" t="s">
        <v>94</v>
      </c>
      <c r="E142" s="12">
        <v>1</v>
      </c>
      <c r="F142" s="12">
        <v>1</v>
      </c>
      <c r="G142" s="12">
        <v>0</v>
      </c>
      <c r="H142" s="12">
        <v>18</v>
      </c>
      <c r="I142" s="12">
        <v>0</v>
      </c>
      <c r="J142" s="12">
        <v>0</v>
      </c>
      <c r="K142" s="12">
        <v>18</v>
      </c>
      <c r="L142" s="12">
        <v>198</v>
      </c>
      <c r="M142" s="12">
        <f t="shared" si="10"/>
        <v>49.5</v>
      </c>
      <c r="N142" s="12">
        <v>36.245170000000002</v>
      </c>
      <c r="O142" s="12">
        <v>10</v>
      </c>
      <c r="P142" s="16"/>
      <c r="Q142" s="16"/>
      <c r="R142" s="12"/>
      <c r="S142" s="12"/>
      <c r="T142" s="12"/>
      <c r="U142" s="12"/>
      <c r="V142" s="12">
        <f t="shared" si="11"/>
        <v>36.245170000000002</v>
      </c>
    </row>
    <row r="143" spans="1:22" ht="14.4" x14ac:dyDescent="0.3">
      <c r="A143" s="15">
        <v>43025</v>
      </c>
      <c r="B143" s="4" t="s">
        <v>72</v>
      </c>
      <c r="C143" s="4" t="s">
        <v>118</v>
      </c>
      <c r="D143" s="13" t="s">
        <v>98</v>
      </c>
      <c r="E143" s="12">
        <v>1</v>
      </c>
      <c r="F143" s="12">
        <v>5</v>
      </c>
      <c r="G143" s="12">
        <v>32</v>
      </c>
      <c r="H143" s="12">
        <v>105</v>
      </c>
      <c r="I143" s="12">
        <v>18</v>
      </c>
      <c r="J143" s="12">
        <v>13</v>
      </c>
      <c r="K143" s="12">
        <v>168</v>
      </c>
      <c r="L143" s="12">
        <v>1848</v>
      </c>
      <c r="M143" s="12">
        <f t="shared" si="10"/>
        <v>462</v>
      </c>
      <c r="N143" s="12">
        <v>86.856390000000005</v>
      </c>
      <c r="O143" s="12">
        <v>11</v>
      </c>
      <c r="P143" s="12">
        <v>37.569029999999998</v>
      </c>
      <c r="Q143" s="12">
        <v>13</v>
      </c>
      <c r="R143" s="12"/>
      <c r="S143" s="12"/>
      <c r="T143" s="12"/>
      <c r="U143" s="12"/>
      <c r="V143" s="12">
        <f t="shared" si="11"/>
        <v>62.212710000000001</v>
      </c>
    </row>
    <row r="144" spans="1:22" ht="14.4" x14ac:dyDescent="0.3">
      <c r="A144" s="15">
        <v>43025</v>
      </c>
      <c r="B144" s="4" t="s">
        <v>72</v>
      </c>
      <c r="C144" s="4" t="s">
        <v>118</v>
      </c>
      <c r="D144" s="13" t="s">
        <v>100</v>
      </c>
      <c r="E144" s="12">
        <v>1</v>
      </c>
      <c r="F144" s="12">
        <v>1</v>
      </c>
      <c r="G144" s="12">
        <v>75</v>
      </c>
      <c r="H144" s="12">
        <v>0</v>
      </c>
      <c r="I144" s="12">
        <v>370</v>
      </c>
      <c r="J144" s="12">
        <v>70</v>
      </c>
      <c r="K144" s="12">
        <v>515</v>
      </c>
      <c r="L144" s="12">
        <v>5665</v>
      </c>
      <c r="M144" s="12">
        <f t="shared" si="10"/>
        <v>1416.25</v>
      </c>
      <c r="N144" s="12">
        <v>22.83813</v>
      </c>
      <c r="O144" s="12">
        <v>25</v>
      </c>
      <c r="P144" s="12">
        <v>42.176250000000003</v>
      </c>
      <c r="Q144" s="12">
        <v>50</v>
      </c>
      <c r="R144" s="12"/>
      <c r="S144" s="12"/>
      <c r="T144" s="12"/>
      <c r="U144" s="12"/>
      <c r="V144" s="12">
        <f t="shared" si="11"/>
        <v>32.507190000000001</v>
      </c>
    </row>
    <row r="145" spans="1:22" ht="14.4" x14ac:dyDescent="0.3">
      <c r="A145" s="15">
        <v>43025</v>
      </c>
      <c r="B145" s="4" t="s">
        <v>72</v>
      </c>
      <c r="C145" s="4" t="s">
        <v>118</v>
      </c>
      <c r="D145" s="13" t="s">
        <v>104</v>
      </c>
      <c r="E145" s="12">
        <v>1</v>
      </c>
      <c r="F145" s="12">
        <v>2</v>
      </c>
      <c r="G145" s="12">
        <v>300</v>
      </c>
      <c r="H145" s="12">
        <v>45</v>
      </c>
      <c r="I145" s="12">
        <v>160</v>
      </c>
      <c r="J145" s="12">
        <v>30</v>
      </c>
      <c r="K145" s="12">
        <v>535</v>
      </c>
      <c r="L145" s="12">
        <v>5885</v>
      </c>
      <c r="M145" s="12">
        <f t="shared" si="10"/>
        <v>1471.25</v>
      </c>
      <c r="N145" s="12">
        <v>39.978490000000001</v>
      </c>
      <c r="O145" s="12">
        <v>43</v>
      </c>
      <c r="P145" s="12">
        <v>50.169739999999997</v>
      </c>
      <c r="Q145" s="12">
        <v>30</v>
      </c>
      <c r="R145" s="12"/>
      <c r="S145" s="12"/>
      <c r="T145" s="12"/>
      <c r="U145" s="12"/>
      <c r="V145" s="12">
        <f t="shared" si="11"/>
        <v>45.074114999999999</v>
      </c>
    </row>
    <row r="146" spans="1:22" ht="14.4" x14ac:dyDescent="0.3">
      <c r="A146" s="15">
        <v>43025</v>
      </c>
      <c r="B146" s="4" t="s">
        <v>72</v>
      </c>
      <c r="C146" s="4" t="s">
        <v>118</v>
      </c>
      <c r="D146" s="13" t="s">
        <v>87</v>
      </c>
      <c r="E146" s="12">
        <v>2</v>
      </c>
      <c r="F146" s="12">
        <v>1</v>
      </c>
      <c r="G146" s="12">
        <v>290</v>
      </c>
      <c r="H146" s="12">
        <v>180</v>
      </c>
      <c r="I146" s="12">
        <v>270</v>
      </c>
      <c r="J146" s="12">
        <v>150</v>
      </c>
      <c r="K146" s="12">
        <v>890</v>
      </c>
      <c r="L146" s="12">
        <v>9790</v>
      </c>
      <c r="M146" s="12">
        <f t="shared" si="10"/>
        <v>2447.5</v>
      </c>
      <c r="N146" s="12">
        <v>99.742949999999993</v>
      </c>
      <c r="O146" s="12">
        <v>27</v>
      </c>
      <c r="P146" s="12">
        <v>99.874210000000005</v>
      </c>
      <c r="Q146" s="12">
        <v>33</v>
      </c>
      <c r="R146" s="12"/>
      <c r="S146" s="12"/>
      <c r="T146" s="12"/>
      <c r="U146" s="12"/>
      <c r="V146" s="12">
        <f t="shared" si="11"/>
        <v>99.808580000000006</v>
      </c>
    </row>
    <row r="147" spans="1:22" ht="14.4" x14ac:dyDescent="0.3">
      <c r="A147" s="15">
        <v>43025</v>
      </c>
      <c r="B147" s="4" t="s">
        <v>72</v>
      </c>
      <c r="C147" s="4" t="s">
        <v>118</v>
      </c>
      <c r="D147" s="13" t="s">
        <v>95</v>
      </c>
      <c r="E147" s="12">
        <v>2</v>
      </c>
      <c r="F147" s="12">
        <v>2</v>
      </c>
      <c r="G147" s="12">
        <v>130</v>
      </c>
      <c r="H147" s="12">
        <v>110</v>
      </c>
      <c r="I147" s="12">
        <v>70</v>
      </c>
      <c r="J147" s="12">
        <v>24</v>
      </c>
      <c r="K147" s="12">
        <v>334</v>
      </c>
      <c r="L147" s="12">
        <v>3674</v>
      </c>
      <c r="M147" s="12">
        <f t="shared" si="10"/>
        <v>918.5</v>
      </c>
      <c r="N147" s="12">
        <v>99.905550000000005</v>
      </c>
      <c r="O147" s="12">
        <v>17</v>
      </c>
      <c r="P147" s="12">
        <v>99.868639999999999</v>
      </c>
      <c r="Q147" s="12">
        <v>16</v>
      </c>
      <c r="R147" s="12"/>
      <c r="S147" s="12"/>
      <c r="T147" s="12"/>
      <c r="U147" s="12"/>
      <c r="V147" s="12">
        <f t="shared" si="11"/>
        <v>99.887095000000002</v>
      </c>
    </row>
    <row r="148" spans="1:22" ht="14.4" x14ac:dyDescent="0.3">
      <c r="A148" s="15">
        <v>43025</v>
      </c>
      <c r="B148" s="4" t="s">
        <v>72</v>
      </c>
      <c r="C148" s="4" t="s">
        <v>118</v>
      </c>
      <c r="D148" s="13" t="s">
        <v>103</v>
      </c>
      <c r="E148" s="12">
        <v>2</v>
      </c>
      <c r="F148" s="12">
        <v>1</v>
      </c>
      <c r="G148" s="12">
        <v>135</v>
      </c>
      <c r="H148" s="12">
        <v>280</v>
      </c>
      <c r="I148" s="12">
        <v>155</v>
      </c>
      <c r="J148" s="12">
        <v>470</v>
      </c>
      <c r="K148" s="12">
        <v>1040</v>
      </c>
      <c r="L148" s="12">
        <v>11440</v>
      </c>
      <c r="M148" s="12">
        <f t="shared" si="10"/>
        <v>2860</v>
      </c>
      <c r="N148" s="12">
        <v>99.994020000000006</v>
      </c>
      <c r="O148" s="12">
        <v>34</v>
      </c>
      <c r="P148" s="12">
        <v>99.946200000000005</v>
      </c>
      <c r="Q148" s="12">
        <v>43</v>
      </c>
      <c r="R148" s="12"/>
      <c r="S148" s="12"/>
      <c r="T148" s="12"/>
      <c r="U148" s="12"/>
      <c r="V148" s="12">
        <f t="shared" si="11"/>
        <v>99.970110000000005</v>
      </c>
    </row>
    <row r="149" spans="1:22" ht="14.4" x14ac:dyDescent="0.3">
      <c r="A149" s="15">
        <v>43025</v>
      </c>
      <c r="B149" s="4" t="s">
        <v>72</v>
      </c>
      <c r="C149" s="4" t="s">
        <v>118</v>
      </c>
      <c r="D149" s="13" t="s">
        <v>93</v>
      </c>
      <c r="E149" s="12">
        <v>3</v>
      </c>
      <c r="F149" s="12">
        <v>1</v>
      </c>
      <c r="G149" s="12">
        <v>3</v>
      </c>
      <c r="H149" s="12">
        <v>0</v>
      </c>
      <c r="I149" s="12">
        <v>0</v>
      </c>
      <c r="J149" s="12">
        <v>0</v>
      </c>
      <c r="K149" s="12">
        <v>3</v>
      </c>
      <c r="L149" s="12">
        <v>33</v>
      </c>
      <c r="M149" s="12">
        <f t="shared" si="10"/>
        <v>8.25</v>
      </c>
      <c r="N149" s="12">
        <v>46.551200000000001</v>
      </c>
      <c r="O149" s="12">
        <v>2</v>
      </c>
      <c r="P149" s="16"/>
      <c r="Q149" s="16"/>
      <c r="R149" s="12"/>
      <c r="S149" s="12"/>
      <c r="T149" s="12"/>
      <c r="U149" s="12"/>
      <c r="V149" s="12">
        <f t="shared" si="11"/>
        <v>46.551200000000001</v>
      </c>
    </row>
    <row r="150" spans="1:22" ht="14.4" x14ac:dyDescent="0.3">
      <c r="A150" s="15">
        <v>43025</v>
      </c>
      <c r="B150" s="4" t="s">
        <v>72</v>
      </c>
      <c r="C150" s="4" t="s">
        <v>118</v>
      </c>
      <c r="D150" s="13" t="s">
        <v>97</v>
      </c>
      <c r="E150" s="12">
        <v>3</v>
      </c>
      <c r="F150" s="12">
        <v>1</v>
      </c>
      <c r="G150" s="12">
        <v>0</v>
      </c>
      <c r="H150" s="12">
        <v>0</v>
      </c>
      <c r="I150" s="12">
        <v>0</v>
      </c>
      <c r="J150" s="12">
        <v>0</v>
      </c>
      <c r="K150" s="12">
        <v>0</v>
      </c>
      <c r="L150" s="12">
        <v>0</v>
      </c>
      <c r="M150" s="12">
        <f t="shared" si="10"/>
        <v>0</v>
      </c>
      <c r="N150" s="16"/>
      <c r="O150" s="16">
        <v>0</v>
      </c>
      <c r="P150" s="16"/>
      <c r="Q150" s="16"/>
      <c r="R150" s="12"/>
      <c r="S150" s="12"/>
      <c r="T150" s="12"/>
      <c r="U150" s="12"/>
      <c r="V150" s="12"/>
    </row>
    <row r="151" spans="1:22" ht="14.4" x14ac:dyDescent="0.3">
      <c r="A151" s="15">
        <v>43025</v>
      </c>
      <c r="B151" s="4" t="s">
        <v>72</v>
      </c>
      <c r="C151" s="4" t="s">
        <v>118</v>
      </c>
      <c r="D151" s="13" t="s">
        <v>106</v>
      </c>
      <c r="E151" s="12">
        <v>3</v>
      </c>
      <c r="F151" s="12">
        <v>1</v>
      </c>
      <c r="G151" s="12">
        <v>0</v>
      </c>
      <c r="H151" s="12">
        <v>0</v>
      </c>
      <c r="I151" s="12">
        <v>0</v>
      </c>
      <c r="J151" s="12">
        <v>0</v>
      </c>
      <c r="K151" s="12">
        <v>0</v>
      </c>
      <c r="L151" s="12">
        <v>0</v>
      </c>
      <c r="M151" s="12">
        <f t="shared" si="10"/>
        <v>0</v>
      </c>
      <c r="N151" s="16"/>
      <c r="O151" s="16">
        <v>0</v>
      </c>
      <c r="P151" s="16"/>
      <c r="Q151" s="16"/>
      <c r="R151" s="12"/>
      <c r="S151" s="12"/>
      <c r="T151" s="12"/>
      <c r="U151" s="12"/>
      <c r="V151" s="12"/>
    </row>
    <row r="152" spans="1:22" ht="14.4" x14ac:dyDescent="0.3">
      <c r="A152" s="15">
        <v>43025</v>
      </c>
      <c r="B152" s="4" t="s">
        <v>72</v>
      </c>
      <c r="C152" s="4" t="s">
        <v>118</v>
      </c>
      <c r="D152" s="13" t="s">
        <v>89</v>
      </c>
      <c r="E152" s="12">
        <v>4</v>
      </c>
      <c r="F152" s="12">
        <v>1</v>
      </c>
      <c r="G152" s="12">
        <v>240</v>
      </c>
      <c r="H152" s="12">
        <v>30</v>
      </c>
      <c r="I152" s="12">
        <v>75</v>
      </c>
      <c r="J152" s="12">
        <v>85</v>
      </c>
      <c r="K152" s="12">
        <v>430</v>
      </c>
      <c r="L152" s="12">
        <v>4730</v>
      </c>
      <c r="M152" s="12">
        <f t="shared" si="10"/>
        <v>1182.5</v>
      </c>
      <c r="N152" s="12">
        <v>99.555989999999994</v>
      </c>
      <c r="O152" s="12">
        <v>25</v>
      </c>
      <c r="P152" s="12">
        <v>94.519859999999994</v>
      </c>
      <c r="Q152" s="12">
        <v>13</v>
      </c>
      <c r="R152" s="12"/>
      <c r="S152" s="12"/>
      <c r="T152" s="12"/>
      <c r="U152" s="12"/>
      <c r="V152" s="12">
        <f t="shared" ref="V152:V169" si="12">AVERAGE(T152,R152,P152,N152)</f>
        <v>97.037925000000001</v>
      </c>
    </row>
    <row r="153" spans="1:22" ht="14.4" x14ac:dyDescent="0.3">
      <c r="A153" s="15">
        <v>43025</v>
      </c>
      <c r="B153" s="4" t="s">
        <v>72</v>
      </c>
      <c r="C153" s="4" t="s">
        <v>118</v>
      </c>
      <c r="D153" s="13" t="s">
        <v>96</v>
      </c>
      <c r="E153" s="12">
        <v>4</v>
      </c>
      <c r="F153" s="12">
        <v>1</v>
      </c>
      <c r="G153" s="12">
        <v>0</v>
      </c>
      <c r="H153" s="12">
        <v>7</v>
      </c>
      <c r="I153" s="12">
        <v>17</v>
      </c>
      <c r="J153" s="12">
        <v>190</v>
      </c>
      <c r="K153" s="12">
        <v>214</v>
      </c>
      <c r="L153" s="12">
        <v>2354</v>
      </c>
      <c r="M153" s="12">
        <f t="shared" si="10"/>
        <v>588.5</v>
      </c>
      <c r="N153" s="12">
        <v>99.913759999999996</v>
      </c>
      <c r="O153" s="12">
        <v>11</v>
      </c>
      <c r="P153" s="12">
        <v>99.940179999999998</v>
      </c>
      <c r="Q153" s="12">
        <v>5</v>
      </c>
      <c r="R153" s="12"/>
      <c r="S153" s="12"/>
      <c r="T153" s="12"/>
      <c r="U153" s="12"/>
      <c r="V153" s="12">
        <f t="shared" si="12"/>
        <v>99.926969999999997</v>
      </c>
    </row>
    <row r="154" spans="1:22" ht="14.4" x14ac:dyDescent="0.3">
      <c r="A154" s="15">
        <v>43025</v>
      </c>
      <c r="B154" s="4" t="s">
        <v>72</v>
      </c>
      <c r="C154" s="4" t="s">
        <v>118</v>
      </c>
      <c r="D154" s="13" t="s">
        <v>101</v>
      </c>
      <c r="E154" s="12">
        <v>4</v>
      </c>
      <c r="F154" s="12">
        <v>1</v>
      </c>
      <c r="G154" s="12">
        <v>90</v>
      </c>
      <c r="H154" s="12">
        <v>270</v>
      </c>
      <c r="I154" s="12">
        <v>0</v>
      </c>
      <c r="J154" s="12">
        <v>5</v>
      </c>
      <c r="K154" s="12">
        <v>365</v>
      </c>
      <c r="L154" s="12">
        <v>4015</v>
      </c>
      <c r="M154" s="12">
        <f t="shared" si="10"/>
        <v>1003.75</v>
      </c>
      <c r="N154" s="12">
        <v>99.909350000000003</v>
      </c>
      <c r="O154" s="12">
        <v>29</v>
      </c>
      <c r="P154" s="16"/>
      <c r="Q154" s="16"/>
      <c r="R154" s="12"/>
      <c r="S154" s="12"/>
      <c r="T154" s="12"/>
      <c r="U154" s="12"/>
      <c r="V154" s="12">
        <f t="shared" si="12"/>
        <v>99.909350000000003</v>
      </c>
    </row>
    <row r="155" spans="1:22" ht="14.4" x14ac:dyDescent="0.3">
      <c r="A155" s="15">
        <v>43025</v>
      </c>
      <c r="B155" s="4" t="s">
        <v>72</v>
      </c>
      <c r="C155" s="4" t="s">
        <v>118</v>
      </c>
      <c r="D155" s="13" t="s">
        <v>91</v>
      </c>
      <c r="E155" s="12">
        <v>5</v>
      </c>
      <c r="F155" s="12">
        <v>3</v>
      </c>
      <c r="G155" s="12">
        <v>0</v>
      </c>
      <c r="H155" s="12">
        <v>45</v>
      </c>
      <c r="I155" s="12">
        <v>530</v>
      </c>
      <c r="J155" s="12">
        <v>55</v>
      </c>
      <c r="K155" s="12">
        <v>630</v>
      </c>
      <c r="L155" s="12">
        <v>6930</v>
      </c>
      <c r="M155" s="12">
        <f t="shared" si="10"/>
        <v>1732.5</v>
      </c>
      <c r="N155" s="12">
        <v>42.79889</v>
      </c>
      <c r="O155" s="12">
        <v>21</v>
      </c>
      <c r="P155" s="12">
        <v>52.665080000000003</v>
      </c>
      <c r="Q155" s="12">
        <v>16</v>
      </c>
      <c r="R155" s="12"/>
      <c r="S155" s="12"/>
      <c r="T155" s="12"/>
      <c r="U155" s="12"/>
      <c r="V155" s="12">
        <f t="shared" si="12"/>
        <v>47.731985000000002</v>
      </c>
    </row>
    <row r="156" spans="1:22" ht="14.4" x14ac:dyDescent="0.3">
      <c r="A156" s="15">
        <v>43025</v>
      </c>
      <c r="B156" s="4" t="s">
        <v>72</v>
      </c>
      <c r="C156" s="4" t="s">
        <v>118</v>
      </c>
      <c r="D156" s="13" t="s">
        <v>92</v>
      </c>
      <c r="E156" s="12">
        <v>5</v>
      </c>
      <c r="F156" s="12">
        <v>1</v>
      </c>
      <c r="G156" s="12">
        <v>5</v>
      </c>
      <c r="H156" s="12">
        <v>8</v>
      </c>
      <c r="I156" s="12">
        <v>45</v>
      </c>
      <c r="J156" s="12">
        <v>275</v>
      </c>
      <c r="K156" s="12">
        <v>333</v>
      </c>
      <c r="L156" s="12">
        <v>3663</v>
      </c>
      <c r="M156" s="12">
        <f t="shared" si="10"/>
        <v>915.75</v>
      </c>
      <c r="N156" s="12">
        <v>38.740720000000003</v>
      </c>
      <c r="O156" s="12">
        <v>29</v>
      </c>
      <c r="P156" s="12">
        <v>51.834620000000001</v>
      </c>
      <c r="Q156" s="12">
        <v>3</v>
      </c>
      <c r="R156" s="12"/>
      <c r="S156" s="12"/>
      <c r="T156" s="12"/>
      <c r="U156" s="12"/>
      <c r="V156" s="12">
        <f t="shared" si="12"/>
        <v>45.287670000000006</v>
      </c>
    </row>
    <row r="157" spans="1:22" ht="14.4" x14ac:dyDescent="0.3">
      <c r="A157" s="15">
        <v>43025</v>
      </c>
      <c r="B157" s="4" t="s">
        <v>72</v>
      </c>
      <c r="C157" s="4" t="s">
        <v>118</v>
      </c>
      <c r="D157" s="13" t="s">
        <v>102</v>
      </c>
      <c r="E157" s="12">
        <v>5</v>
      </c>
      <c r="F157" s="12">
        <v>2</v>
      </c>
      <c r="G157" s="12">
        <v>0</v>
      </c>
      <c r="H157" s="12">
        <v>9</v>
      </c>
      <c r="I157" s="12">
        <v>380</v>
      </c>
      <c r="J157" s="12">
        <v>140</v>
      </c>
      <c r="K157" s="12">
        <v>529</v>
      </c>
      <c r="L157" s="12">
        <v>5819</v>
      </c>
      <c r="M157" s="12">
        <f t="shared" si="10"/>
        <v>1454.75</v>
      </c>
      <c r="N157" s="12">
        <v>43.947330000000001</v>
      </c>
      <c r="O157" s="12">
        <v>7</v>
      </c>
      <c r="P157" s="12">
        <v>56.308920000000001</v>
      </c>
      <c r="Q157" s="12">
        <v>50</v>
      </c>
      <c r="R157" s="12"/>
      <c r="S157" s="12"/>
      <c r="T157" s="12"/>
      <c r="U157" s="12"/>
      <c r="V157" s="12">
        <f t="shared" si="12"/>
        <v>50.128124999999997</v>
      </c>
    </row>
    <row r="158" spans="1:22" ht="14.4" x14ac:dyDescent="0.3">
      <c r="A158" s="15">
        <v>43025</v>
      </c>
      <c r="B158" s="4" t="s">
        <v>72</v>
      </c>
      <c r="C158" s="4" t="s">
        <v>118</v>
      </c>
      <c r="D158" s="13" t="s">
        <v>90</v>
      </c>
      <c r="E158" s="12">
        <v>6</v>
      </c>
      <c r="F158" s="12">
        <v>1</v>
      </c>
      <c r="G158" s="12">
        <v>0</v>
      </c>
      <c r="H158" s="12">
        <v>21</v>
      </c>
      <c r="I158" s="12">
        <v>105</v>
      </c>
      <c r="J158" s="12">
        <v>23</v>
      </c>
      <c r="K158" s="12">
        <v>149</v>
      </c>
      <c r="L158" s="12">
        <v>1639</v>
      </c>
      <c r="M158" s="12">
        <f t="shared" si="10"/>
        <v>409.75</v>
      </c>
      <c r="N158" s="12">
        <v>34.763840000000002</v>
      </c>
      <c r="O158" s="12">
        <v>28</v>
      </c>
      <c r="P158" s="12">
        <v>51.66272</v>
      </c>
      <c r="Q158" s="12">
        <v>15</v>
      </c>
      <c r="R158" s="12"/>
      <c r="S158" s="12"/>
      <c r="T158" s="12"/>
      <c r="U158" s="12"/>
      <c r="V158" s="12">
        <f t="shared" si="12"/>
        <v>43.213279999999997</v>
      </c>
    </row>
    <row r="159" spans="1:22" ht="14.4" x14ac:dyDescent="0.3">
      <c r="A159" s="15">
        <v>43025</v>
      </c>
      <c r="B159" s="4" t="s">
        <v>72</v>
      </c>
      <c r="C159" s="4" t="s">
        <v>118</v>
      </c>
      <c r="D159" s="13" t="s">
        <v>99</v>
      </c>
      <c r="E159" s="12">
        <v>6</v>
      </c>
      <c r="F159" s="12">
        <v>1</v>
      </c>
      <c r="G159" s="12">
        <v>0</v>
      </c>
      <c r="H159" s="12">
        <v>120</v>
      </c>
      <c r="I159" s="12">
        <v>0</v>
      </c>
      <c r="J159" s="12">
        <v>6</v>
      </c>
      <c r="K159" s="12">
        <v>126</v>
      </c>
      <c r="L159" s="12">
        <v>1386</v>
      </c>
      <c r="M159" s="12">
        <f t="shared" si="10"/>
        <v>346.5</v>
      </c>
      <c r="N159" s="12">
        <v>96.483519999999999</v>
      </c>
      <c r="O159" s="12">
        <v>3</v>
      </c>
      <c r="P159" s="16"/>
      <c r="Q159" s="16"/>
      <c r="R159" s="12"/>
      <c r="S159" s="12"/>
      <c r="T159" s="12"/>
      <c r="U159" s="12"/>
      <c r="V159" s="12">
        <f t="shared" si="12"/>
        <v>96.483519999999999</v>
      </c>
    </row>
    <row r="160" spans="1:22" ht="14.4" x14ac:dyDescent="0.3">
      <c r="A160" s="15">
        <v>43025</v>
      </c>
      <c r="B160" s="4" t="s">
        <v>72</v>
      </c>
      <c r="C160" s="4" t="s">
        <v>118</v>
      </c>
      <c r="D160" s="13" t="s">
        <v>105</v>
      </c>
      <c r="E160" s="12">
        <v>6</v>
      </c>
      <c r="F160" s="12">
        <v>3</v>
      </c>
      <c r="G160" s="12">
        <v>5</v>
      </c>
      <c r="H160" s="12">
        <v>28</v>
      </c>
      <c r="I160" s="12">
        <v>100</v>
      </c>
      <c r="J160" s="12">
        <v>0</v>
      </c>
      <c r="K160" s="12">
        <v>133</v>
      </c>
      <c r="L160" s="12">
        <v>1463</v>
      </c>
      <c r="M160" s="12">
        <f t="shared" si="10"/>
        <v>365.75</v>
      </c>
      <c r="N160" s="12">
        <v>44.382460000000002</v>
      </c>
      <c r="O160" s="12">
        <v>25</v>
      </c>
      <c r="P160" s="12">
        <v>40.328710000000001</v>
      </c>
      <c r="Q160" s="12">
        <v>5</v>
      </c>
      <c r="R160" s="12"/>
      <c r="S160" s="12"/>
      <c r="T160" s="12"/>
      <c r="U160" s="12"/>
      <c r="V160" s="12">
        <f t="shared" si="12"/>
        <v>42.355585000000005</v>
      </c>
    </row>
    <row r="161" spans="1:22" ht="14.4" x14ac:dyDescent="0.3">
      <c r="A161" s="15">
        <v>43026</v>
      </c>
      <c r="B161" s="4" t="s">
        <v>72</v>
      </c>
      <c r="C161" s="4" t="s">
        <v>118</v>
      </c>
      <c r="D161" s="13" t="s">
        <v>108</v>
      </c>
      <c r="E161" s="12">
        <v>1</v>
      </c>
      <c r="F161" s="12">
        <v>3</v>
      </c>
      <c r="G161" s="12">
        <v>55</v>
      </c>
      <c r="H161" s="12">
        <v>50</v>
      </c>
      <c r="I161" s="12">
        <v>540</v>
      </c>
      <c r="J161" s="12">
        <v>6</v>
      </c>
      <c r="K161" s="12">
        <v>651</v>
      </c>
      <c r="L161" s="12">
        <v>7161</v>
      </c>
      <c r="M161" s="12">
        <f t="shared" si="10"/>
        <v>1790.25</v>
      </c>
      <c r="N161" s="12">
        <v>46.403730000000003</v>
      </c>
      <c r="O161" s="12">
        <v>18</v>
      </c>
      <c r="P161" s="12">
        <v>62.397930000000002</v>
      </c>
      <c r="Q161" s="12">
        <v>50</v>
      </c>
      <c r="R161" s="12"/>
      <c r="S161" s="12"/>
      <c r="T161" s="12"/>
      <c r="U161" s="12"/>
      <c r="V161" s="12">
        <f t="shared" si="12"/>
        <v>54.400829999999999</v>
      </c>
    </row>
    <row r="162" spans="1:22" ht="14.4" x14ac:dyDescent="0.3">
      <c r="A162" s="15">
        <v>43026</v>
      </c>
      <c r="B162" s="4" t="s">
        <v>72</v>
      </c>
      <c r="C162" s="4" t="s">
        <v>118</v>
      </c>
      <c r="D162" s="13" t="s">
        <v>112</v>
      </c>
      <c r="E162" s="12">
        <v>1</v>
      </c>
      <c r="F162" s="12">
        <v>1</v>
      </c>
      <c r="G162" s="12">
        <v>1</v>
      </c>
      <c r="H162" s="12">
        <v>3</v>
      </c>
      <c r="I162" s="12">
        <v>185</v>
      </c>
      <c r="J162" s="12">
        <v>7</v>
      </c>
      <c r="K162" s="12">
        <v>196</v>
      </c>
      <c r="L162" s="12">
        <v>2156</v>
      </c>
      <c r="M162" s="12">
        <f t="shared" ref="M162:M169" si="13">L162/4</f>
        <v>539</v>
      </c>
      <c r="N162" s="12">
        <v>52.272919999999999</v>
      </c>
      <c r="O162" s="12">
        <v>42</v>
      </c>
      <c r="P162" s="12"/>
      <c r="Q162" s="12"/>
      <c r="R162" s="12"/>
      <c r="S162" s="12"/>
      <c r="T162" s="12"/>
      <c r="U162" s="12"/>
      <c r="V162" s="12">
        <f t="shared" si="12"/>
        <v>52.272919999999999</v>
      </c>
    </row>
    <row r="163" spans="1:22" ht="14.4" x14ac:dyDescent="0.3">
      <c r="A163" s="15">
        <v>43026</v>
      </c>
      <c r="B163" s="4" t="s">
        <v>72</v>
      </c>
      <c r="C163" s="4" t="s">
        <v>118</v>
      </c>
      <c r="D163" s="13" t="s">
        <v>113</v>
      </c>
      <c r="E163" s="12">
        <v>1</v>
      </c>
      <c r="F163" s="12">
        <v>2</v>
      </c>
      <c r="G163" s="12">
        <v>0</v>
      </c>
      <c r="H163" s="12">
        <v>155</v>
      </c>
      <c r="I163" s="12">
        <v>4</v>
      </c>
      <c r="J163" s="12">
        <v>55</v>
      </c>
      <c r="K163" s="12">
        <v>214</v>
      </c>
      <c r="L163" s="12">
        <v>2354</v>
      </c>
      <c r="M163" s="12">
        <f t="shared" si="13"/>
        <v>588.5</v>
      </c>
      <c r="N163" s="12">
        <v>59.037050000000001</v>
      </c>
      <c r="O163" s="12">
        <v>26</v>
      </c>
      <c r="P163" s="12"/>
      <c r="Q163" s="12"/>
      <c r="R163" s="12"/>
      <c r="S163" s="12"/>
      <c r="T163" s="12"/>
      <c r="U163" s="12"/>
      <c r="V163" s="12">
        <f t="shared" si="12"/>
        <v>59.037050000000001</v>
      </c>
    </row>
    <row r="164" spans="1:22" ht="14.4" x14ac:dyDescent="0.3">
      <c r="A164" s="15">
        <v>43026</v>
      </c>
      <c r="B164" s="4" t="s">
        <v>72</v>
      </c>
      <c r="C164" s="4" t="s">
        <v>118</v>
      </c>
      <c r="D164" s="13" t="s">
        <v>114</v>
      </c>
      <c r="E164" s="12">
        <v>2</v>
      </c>
      <c r="F164" s="12">
        <v>2</v>
      </c>
      <c r="G164" s="12">
        <v>0</v>
      </c>
      <c r="H164" s="12">
        <v>0</v>
      </c>
      <c r="I164" s="12">
        <v>3</v>
      </c>
      <c r="J164" s="12">
        <v>75</v>
      </c>
      <c r="K164" s="12">
        <v>78</v>
      </c>
      <c r="L164" s="12">
        <v>858</v>
      </c>
      <c r="M164" s="12">
        <f t="shared" si="13"/>
        <v>214.5</v>
      </c>
      <c r="N164" s="12">
        <v>99.922380000000004</v>
      </c>
      <c r="O164" s="12">
        <v>30</v>
      </c>
      <c r="P164" s="12"/>
      <c r="Q164" s="12"/>
      <c r="R164" s="12"/>
      <c r="S164" s="12"/>
      <c r="T164" s="12"/>
      <c r="U164" s="12"/>
      <c r="V164" s="12">
        <f t="shared" si="12"/>
        <v>99.922380000000004</v>
      </c>
    </row>
    <row r="165" spans="1:22" ht="14.4" x14ac:dyDescent="0.3">
      <c r="A165" s="15">
        <v>43026</v>
      </c>
      <c r="B165" s="4" t="s">
        <v>72</v>
      </c>
      <c r="C165" s="4" t="s">
        <v>118</v>
      </c>
      <c r="D165" s="13" t="s">
        <v>107</v>
      </c>
      <c r="E165" s="12">
        <v>3</v>
      </c>
      <c r="F165" s="12">
        <v>1</v>
      </c>
      <c r="G165" s="12">
        <v>2</v>
      </c>
      <c r="H165" s="12">
        <v>0</v>
      </c>
      <c r="I165" s="12">
        <v>45</v>
      </c>
      <c r="J165" s="12">
        <v>0</v>
      </c>
      <c r="K165" s="12">
        <v>47</v>
      </c>
      <c r="L165" s="12">
        <v>517</v>
      </c>
      <c r="M165" s="12">
        <f t="shared" si="13"/>
        <v>129.25</v>
      </c>
      <c r="N165" s="12">
        <v>29.542940000000002</v>
      </c>
      <c r="O165" s="12">
        <v>19</v>
      </c>
      <c r="P165" s="16"/>
      <c r="Q165" s="16"/>
      <c r="R165" s="12"/>
      <c r="S165" s="12"/>
      <c r="T165" s="12"/>
      <c r="U165" s="12"/>
      <c r="V165" s="12">
        <f t="shared" si="12"/>
        <v>29.542940000000002</v>
      </c>
    </row>
    <row r="166" spans="1:22" ht="14.4" x14ac:dyDescent="0.3">
      <c r="A166" s="15">
        <v>43026</v>
      </c>
      <c r="B166" s="4" t="s">
        <v>72</v>
      </c>
      <c r="C166" s="4" t="s">
        <v>118</v>
      </c>
      <c r="D166" s="13" t="s">
        <v>109</v>
      </c>
      <c r="E166" s="12">
        <v>4</v>
      </c>
      <c r="F166" s="12">
        <v>1</v>
      </c>
      <c r="G166" s="12">
        <v>5</v>
      </c>
      <c r="H166" s="12">
        <v>7</v>
      </c>
      <c r="I166" s="12">
        <v>2</v>
      </c>
      <c r="J166" s="12">
        <v>840</v>
      </c>
      <c r="K166" s="12">
        <v>854</v>
      </c>
      <c r="L166" s="12">
        <v>9394</v>
      </c>
      <c r="M166" s="12">
        <f t="shared" si="13"/>
        <v>2348.5</v>
      </c>
      <c r="N166" s="12">
        <v>99.990020000000001</v>
      </c>
      <c r="O166" s="12">
        <v>50</v>
      </c>
      <c r="P166" s="12"/>
      <c r="Q166" s="12"/>
      <c r="R166" s="12"/>
      <c r="S166" s="12"/>
      <c r="T166" s="12"/>
      <c r="U166" s="12"/>
      <c r="V166" s="12">
        <f t="shared" si="12"/>
        <v>99.990020000000001</v>
      </c>
    </row>
    <row r="167" spans="1:22" ht="14.4" x14ac:dyDescent="0.3">
      <c r="A167" s="15">
        <v>43026</v>
      </c>
      <c r="B167" s="4" t="s">
        <v>72</v>
      </c>
      <c r="C167" s="4" t="s">
        <v>118</v>
      </c>
      <c r="D167" s="13" t="s">
        <v>110</v>
      </c>
      <c r="E167" s="12">
        <v>4</v>
      </c>
      <c r="F167" s="12">
        <v>1</v>
      </c>
      <c r="G167" s="12">
        <v>370</v>
      </c>
      <c r="H167" s="12">
        <v>4</v>
      </c>
      <c r="I167" s="12">
        <v>200</v>
      </c>
      <c r="J167" s="12">
        <v>0</v>
      </c>
      <c r="K167" s="12">
        <v>574</v>
      </c>
      <c r="L167" s="12">
        <v>6314</v>
      </c>
      <c r="M167" s="12">
        <f t="shared" si="13"/>
        <v>1578.5</v>
      </c>
      <c r="N167" s="12">
        <v>99.737489999999994</v>
      </c>
      <c r="O167" s="12">
        <v>50</v>
      </c>
      <c r="P167" s="12"/>
      <c r="Q167" s="12"/>
      <c r="R167" s="12"/>
      <c r="S167" s="12"/>
      <c r="T167" s="12"/>
      <c r="U167" s="12"/>
      <c r="V167" s="12">
        <f t="shared" si="12"/>
        <v>99.737489999999994</v>
      </c>
    </row>
    <row r="168" spans="1:22" ht="14.4" x14ac:dyDescent="0.3">
      <c r="A168" s="15">
        <v>43026</v>
      </c>
      <c r="B168" s="4" t="s">
        <v>72</v>
      </c>
      <c r="C168" s="4" t="s">
        <v>118</v>
      </c>
      <c r="D168" s="13" t="s">
        <v>115</v>
      </c>
      <c r="E168" s="12">
        <v>4</v>
      </c>
      <c r="F168" s="12">
        <v>1</v>
      </c>
      <c r="G168" s="12">
        <v>55</v>
      </c>
      <c r="H168" s="12">
        <v>0</v>
      </c>
      <c r="I168" s="12">
        <v>4</v>
      </c>
      <c r="J168" s="12">
        <v>680</v>
      </c>
      <c r="K168" s="12">
        <v>739</v>
      </c>
      <c r="L168" s="12">
        <v>8129</v>
      </c>
      <c r="M168" s="12">
        <f t="shared" si="13"/>
        <v>2032.25</v>
      </c>
      <c r="N168" s="12">
        <v>99.811539999999994</v>
      </c>
      <c r="O168" s="12">
        <v>50</v>
      </c>
      <c r="P168" s="12"/>
      <c r="Q168" s="12"/>
      <c r="R168" s="12"/>
      <c r="S168" s="12"/>
      <c r="T168" s="12"/>
      <c r="U168" s="12"/>
      <c r="V168" s="12">
        <f t="shared" si="12"/>
        <v>99.811539999999994</v>
      </c>
    </row>
    <row r="169" spans="1:22" ht="14.4" x14ac:dyDescent="0.3">
      <c r="A169" s="15">
        <v>43026</v>
      </c>
      <c r="B169" s="4" t="s">
        <v>72</v>
      </c>
      <c r="C169" s="4" t="s">
        <v>118</v>
      </c>
      <c r="D169" s="13" t="s">
        <v>111</v>
      </c>
      <c r="E169" s="12">
        <v>5</v>
      </c>
      <c r="F169" s="12">
        <v>2</v>
      </c>
      <c r="G169" s="12">
        <v>6</v>
      </c>
      <c r="H169" s="12">
        <v>450</v>
      </c>
      <c r="I169" s="12">
        <v>630</v>
      </c>
      <c r="J169" s="12">
        <v>9</v>
      </c>
      <c r="K169" s="12">
        <v>1095</v>
      </c>
      <c r="L169" s="12">
        <v>12045</v>
      </c>
      <c r="M169" s="12">
        <f t="shared" si="13"/>
        <v>3011.25</v>
      </c>
      <c r="N169" s="12">
        <v>33.078600000000002</v>
      </c>
      <c r="O169" s="12">
        <v>50</v>
      </c>
      <c r="P169" s="12"/>
      <c r="Q169" s="12"/>
      <c r="R169" s="12"/>
      <c r="S169" s="12"/>
      <c r="T169" s="12"/>
      <c r="U169" s="12"/>
      <c r="V169" s="12">
        <f t="shared" si="12"/>
        <v>33.078600000000002</v>
      </c>
    </row>
  </sheetData>
  <sortState xmlns:xlrd2="http://schemas.microsoft.com/office/spreadsheetml/2017/richdata2" ref="A2:V169">
    <sortCondition descending="1" ref="B2:B169"/>
    <sortCondition ref="A2:A169"/>
    <sortCondition ref="E2:E16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46C1-964A-3C47-8CA8-634DB637AFD2}">
  <dimension ref="A4:M52"/>
  <sheetViews>
    <sheetView topLeftCell="D15" zoomScale="80" zoomScaleNormal="80" workbookViewId="0">
      <selection activeCell="I69" sqref="I69"/>
    </sheetView>
  </sheetViews>
  <sheetFormatPr defaultColWidth="11.5546875" defaultRowHeight="13.2" x14ac:dyDescent="0.25"/>
  <cols>
    <col min="3" max="3" width="17" customWidth="1"/>
    <col min="4" max="5" width="22.33203125" customWidth="1"/>
    <col min="6" max="7" width="15.33203125" customWidth="1"/>
    <col min="8" max="8" width="14.77734375" customWidth="1"/>
    <col min="10" max="10" width="25.109375" customWidth="1"/>
    <col min="11" max="11" width="21" customWidth="1"/>
    <col min="12" max="12" width="17.6640625" customWidth="1"/>
  </cols>
  <sheetData>
    <row r="4" spans="1:13" s="24" customFormat="1" x14ac:dyDescent="0.25">
      <c r="B4" s="24" t="s">
        <v>126</v>
      </c>
      <c r="C4" s="24" t="s">
        <v>127</v>
      </c>
      <c r="D4" s="24" t="s">
        <v>122</v>
      </c>
      <c r="F4" s="24" t="s">
        <v>123</v>
      </c>
      <c r="H4" s="24" t="s">
        <v>124</v>
      </c>
      <c r="I4" s="24" t="s">
        <v>125</v>
      </c>
      <c r="J4" s="24" t="s">
        <v>131</v>
      </c>
      <c r="K4" s="24" t="s">
        <v>132</v>
      </c>
      <c r="L4" s="24" t="s">
        <v>124</v>
      </c>
      <c r="M4" s="24" t="s">
        <v>125</v>
      </c>
    </row>
    <row r="6" spans="1:13" x14ac:dyDescent="0.25">
      <c r="A6" t="s">
        <v>73</v>
      </c>
      <c r="B6">
        <v>1</v>
      </c>
      <c r="C6" t="s">
        <v>128</v>
      </c>
      <c r="D6">
        <v>836</v>
      </c>
      <c r="F6">
        <v>679.13916099721416</v>
      </c>
      <c r="H6">
        <v>12</v>
      </c>
      <c r="I6">
        <f>F6/(SQRT(H6))</f>
        <v>196.05058870947911</v>
      </c>
      <c r="J6">
        <v>45.154189166666669</v>
      </c>
      <c r="K6">
        <v>14.783993293630088</v>
      </c>
      <c r="L6">
        <v>12</v>
      </c>
      <c r="M6">
        <f>K6/(SQRT(L6))</f>
        <v>4.267771253887477</v>
      </c>
    </row>
    <row r="7" spans="1:13" x14ac:dyDescent="0.25">
      <c r="B7">
        <v>2</v>
      </c>
      <c r="C7" t="s">
        <v>129</v>
      </c>
      <c r="D7">
        <v>863.5</v>
      </c>
      <c r="F7">
        <v>731.47105205879473</v>
      </c>
      <c r="H7">
        <v>6</v>
      </c>
      <c r="I7">
        <f t="shared" ref="I7:I32" si="0">F7/(SQRT(H7))</f>
        <v>298.62180652680632</v>
      </c>
      <c r="J7">
        <v>47.145047500000004</v>
      </c>
      <c r="K7">
        <v>16.947496390401049</v>
      </c>
      <c r="L7">
        <v>6</v>
      </c>
      <c r="M7">
        <f t="shared" ref="M7:M11" si="1">K7/(SQRT(L7))</f>
        <v>6.9187864290237187</v>
      </c>
    </row>
    <row r="8" spans="1:13" x14ac:dyDescent="0.25">
      <c r="B8">
        <v>3</v>
      </c>
      <c r="D8">
        <v>815.83333333333337</v>
      </c>
      <c r="F8">
        <v>336.49333822033788</v>
      </c>
      <c r="H8">
        <v>6</v>
      </c>
      <c r="I8">
        <f t="shared" si="0"/>
        <v>137.37283008093141</v>
      </c>
      <c r="J8">
        <v>47.621122500000006</v>
      </c>
      <c r="K8">
        <v>12.959274824970633</v>
      </c>
      <c r="L8">
        <v>6</v>
      </c>
      <c r="M8">
        <f t="shared" si="1"/>
        <v>5.2906017929456386</v>
      </c>
    </row>
    <row r="9" spans="1:13" x14ac:dyDescent="0.25">
      <c r="B9">
        <v>4</v>
      </c>
      <c r="C9" t="s">
        <v>130</v>
      </c>
      <c r="D9">
        <v>511.5</v>
      </c>
      <c r="F9">
        <v>165.91413441898192</v>
      </c>
      <c r="H9">
        <v>6</v>
      </c>
      <c r="I9">
        <f t="shared" si="0"/>
        <v>67.734161740340951</v>
      </c>
      <c r="J9">
        <v>46.583401666666674</v>
      </c>
      <c r="K9">
        <v>10.213177187859602</v>
      </c>
      <c r="L9">
        <v>6</v>
      </c>
      <c r="M9">
        <f t="shared" si="1"/>
        <v>4.1695121271482067</v>
      </c>
    </row>
    <row r="10" spans="1:13" x14ac:dyDescent="0.25">
      <c r="B10">
        <v>5</v>
      </c>
      <c r="D10">
        <v>616</v>
      </c>
      <c r="F10">
        <v>360.55845573221546</v>
      </c>
      <c r="H10">
        <v>6</v>
      </c>
      <c r="I10">
        <f t="shared" si="0"/>
        <v>147.19737316496742</v>
      </c>
      <c r="J10">
        <v>52.592225833333337</v>
      </c>
      <c r="K10">
        <v>16.016623203414753</v>
      </c>
      <c r="L10">
        <v>6</v>
      </c>
      <c r="M10">
        <f t="shared" si="1"/>
        <v>6.5387590417979142</v>
      </c>
    </row>
    <row r="11" spans="1:13" x14ac:dyDescent="0.25">
      <c r="B11">
        <v>6</v>
      </c>
      <c r="D11">
        <v>1175.1666666666667</v>
      </c>
      <c r="F11">
        <v>1044.6506433572263</v>
      </c>
      <c r="H11">
        <v>6</v>
      </c>
      <c r="I11">
        <f t="shared" si="0"/>
        <v>426.47683928256231</v>
      </c>
      <c r="J11">
        <v>48.940679999999993</v>
      </c>
      <c r="K11">
        <v>5.9532600450610609</v>
      </c>
      <c r="L11">
        <v>6</v>
      </c>
      <c r="M11">
        <f t="shared" si="1"/>
        <v>2.4304082360829984</v>
      </c>
    </row>
    <row r="13" spans="1:13" x14ac:dyDescent="0.25">
      <c r="A13" t="s">
        <v>116</v>
      </c>
      <c r="B13">
        <v>1</v>
      </c>
      <c r="C13" t="s">
        <v>128</v>
      </c>
      <c r="D13">
        <v>9295</v>
      </c>
      <c r="F13">
        <v>5197.5330686778707</v>
      </c>
      <c r="H13">
        <v>12</v>
      </c>
      <c r="I13">
        <f t="shared" si="0"/>
        <v>1500.3985581615752</v>
      </c>
      <c r="J13" s="26">
        <v>40.5</v>
      </c>
      <c r="K13" s="26">
        <v>7.2299880548122122</v>
      </c>
      <c r="L13">
        <v>12</v>
      </c>
      <c r="M13">
        <f t="shared" ref="M13:M18" si="2">K13/(SQRT(L13))</f>
        <v>2.0871177748418051</v>
      </c>
    </row>
    <row r="14" spans="1:13" x14ac:dyDescent="0.25">
      <c r="B14">
        <v>2</v>
      </c>
      <c r="C14" t="s">
        <v>129</v>
      </c>
      <c r="D14">
        <v>2531.8333333333335</v>
      </c>
      <c r="F14">
        <v>603.19397101319498</v>
      </c>
      <c r="H14">
        <v>6</v>
      </c>
      <c r="I14">
        <f t="shared" si="0"/>
        <v>246.25290748424581</v>
      </c>
      <c r="J14" s="26">
        <v>99.666666666666671</v>
      </c>
      <c r="K14" s="26">
        <v>0.81649658092802302</v>
      </c>
      <c r="L14">
        <v>6</v>
      </c>
      <c r="M14">
        <f t="shared" si="2"/>
        <v>0.33333333333345461</v>
      </c>
    </row>
    <row r="15" spans="1:13" x14ac:dyDescent="0.25">
      <c r="B15">
        <v>3</v>
      </c>
      <c r="D15">
        <v>4251.5</v>
      </c>
      <c r="F15">
        <v>2370.5829451845807</v>
      </c>
      <c r="H15">
        <v>6</v>
      </c>
      <c r="I15">
        <f t="shared" si="0"/>
        <v>967.78643477439459</v>
      </c>
      <c r="J15" s="26"/>
      <c r="K15" s="26"/>
      <c r="L15">
        <v>6</v>
      </c>
      <c r="M15">
        <f t="shared" si="2"/>
        <v>0</v>
      </c>
    </row>
    <row r="16" spans="1:13" x14ac:dyDescent="0.25">
      <c r="B16">
        <v>4</v>
      </c>
      <c r="C16" t="s">
        <v>130</v>
      </c>
      <c r="D16">
        <v>2575.8333333333335</v>
      </c>
      <c r="F16">
        <v>682.47590922073368</v>
      </c>
      <c r="H16">
        <v>6</v>
      </c>
      <c r="I16">
        <f t="shared" si="0"/>
        <v>278.61962322213509</v>
      </c>
      <c r="J16" s="26">
        <v>100</v>
      </c>
      <c r="K16" s="26">
        <v>0</v>
      </c>
      <c r="L16">
        <v>6</v>
      </c>
      <c r="M16">
        <f t="shared" si="2"/>
        <v>0</v>
      </c>
    </row>
    <row r="17" spans="1:13" x14ac:dyDescent="0.25">
      <c r="B17">
        <v>5</v>
      </c>
      <c r="D17">
        <v>4346.833333333333</v>
      </c>
      <c r="F17">
        <v>3362.7013793476617</v>
      </c>
      <c r="H17">
        <v>6</v>
      </c>
      <c r="I17">
        <f t="shared" si="0"/>
        <v>1372.8170894591572</v>
      </c>
      <c r="J17" s="26"/>
      <c r="K17" s="26"/>
      <c r="L17">
        <v>6</v>
      </c>
      <c r="M17">
        <f t="shared" si="2"/>
        <v>0</v>
      </c>
    </row>
    <row r="18" spans="1:13" x14ac:dyDescent="0.25">
      <c r="B18">
        <v>6</v>
      </c>
      <c r="D18">
        <v>12.833333333333334</v>
      </c>
      <c r="F18">
        <v>31.43511836571745</v>
      </c>
      <c r="H18">
        <v>6</v>
      </c>
      <c r="I18">
        <f t="shared" si="0"/>
        <v>12.833333333333334</v>
      </c>
      <c r="J18" s="26"/>
      <c r="K18" s="26"/>
      <c r="L18">
        <v>6</v>
      </c>
      <c r="M18">
        <f t="shared" si="2"/>
        <v>0</v>
      </c>
    </row>
    <row r="19" spans="1:13" x14ac:dyDescent="0.25">
      <c r="J19" s="26"/>
      <c r="K19" s="26"/>
    </row>
    <row r="20" spans="1:13" x14ac:dyDescent="0.25">
      <c r="A20" t="s">
        <v>117</v>
      </c>
      <c r="B20">
        <v>1</v>
      </c>
      <c r="C20" t="s">
        <v>128</v>
      </c>
      <c r="D20">
        <v>8264.6666666666661</v>
      </c>
      <c r="F20">
        <v>3475.9345985408486</v>
      </c>
      <c r="H20">
        <v>12</v>
      </c>
      <c r="I20">
        <f t="shared" si="0"/>
        <v>1003.4158880765464</v>
      </c>
      <c r="J20" s="26">
        <v>36</v>
      </c>
      <c r="K20" s="26">
        <v>13.564659966250536</v>
      </c>
      <c r="L20">
        <v>12</v>
      </c>
      <c r="M20">
        <f t="shared" ref="M20:M25" si="3">K20/(SQRT(L20))</f>
        <v>3.9157800414902439</v>
      </c>
    </row>
    <row r="21" spans="1:13" x14ac:dyDescent="0.25">
      <c r="B21">
        <v>2</v>
      </c>
      <c r="C21" t="s">
        <v>129</v>
      </c>
      <c r="D21">
        <v>10624.166666666666</v>
      </c>
      <c r="F21">
        <v>3272.0917112248972</v>
      </c>
      <c r="H21">
        <v>6</v>
      </c>
      <c r="I21">
        <f t="shared" si="0"/>
        <v>1335.8258473485405</v>
      </c>
      <c r="J21" s="26">
        <v>96.666666666666671</v>
      </c>
      <c r="K21" s="26">
        <v>6.4083279150389263</v>
      </c>
      <c r="L21">
        <v>6</v>
      </c>
      <c r="M21">
        <f t="shared" si="3"/>
        <v>2.6161889160464935</v>
      </c>
    </row>
    <row r="22" spans="1:13" x14ac:dyDescent="0.25">
      <c r="B22">
        <v>3</v>
      </c>
      <c r="D22">
        <v>11412.5</v>
      </c>
      <c r="F22">
        <v>3034.0365027467947</v>
      </c>
      <c r="H22">
        <v>6</v>
      </c>
      <c r="I22">
        <f t="shared" si="0"/>
        <v>1238.6402154513366</v>
      </c>
      <c r="J22" s="26"/>
      <c r="K22" s="26"/>
      <c r="L22">
        <v>6</v>
      </c>
      <c r="M22">
        <f t="shared" si="3"/>
        <v>0</v>
      </c>
    </row>
    <row r="23" spans="1:13" x14ac:dyDescent="0.25">
      <c r="B23">
        <v>4</v>
      </c>
      <c r="C23" t="s">
        <v>130</v>
      </c>
      <c r="D23">
        <v>12265</v>
      </c>
      <c r="F23">
        <v>2783.4564843014882</v>
      </c>
      <c r="H23">
        <v>6</v>
      </c>
      <c r="I23">
        <f t="shared" si="0"/>
        <v>1136.341351296637</v>
      </c>
      <c r="J23" s="26">
        <v>98.5</v>
      </c>
      <c r="K23" s="26">
        <v>2.8106938645110393</v>
      </c>
      <c r="L23">
        <v>6</v>
      </c>
      <c r="M23">
        <f t="shared" si="3"/>
        <v>1.1474609652039005</v>
      </c>
    </row>
    <row r="24" spans="1:13" x14ac:dyDescent="0.25">
      <c r="B24">
        <v>5</v>
      </c>
      <c r="D24">
        <v>7571.666666666667</v>
      </c>
      <c r="F24">
        <v>2809.5616502697821</v>
      </c>
      <c r="H24">
        <v>6</v>
      </c>
      <c r="I24">
        <f t="shared" si="0"/>
        <v>1146.9987406754685</v>
      </c>
      <c r="J24" s="26"/>
      <c r="K24" s="26"/>
      <c r="L24">
        <v>6</v>
      </c>
      <c r="M24">
        <f t="shared" si="3"/>
        <v>0</v>
      </c>
    </row>
    <row r="25" spans="1:13" x14ac:dyDescent="0.25">
      <c r="B25">
        <v>6</v>
      </c>
      <c r="D25">
        <v>262.16666666666669</v>
      </c>
      <c r="F25">
        <v>177.97125236022436</v>
      </c>
      <c r="H25">
        <v>6</v>
      </c>
      <c r="I25">
        <f t="shared" si="0"/>
        <v>72.656459527774345</v>
      </c>
      <c r="J25" s="26"/>
      <c r="K25" s="26"/>
      <c r="L25">
        <v>6</v>
      </c>
      <c r="M25">
        <f t="shared" si="3"/>
        <v>0</v>
      </c>
    </row>
    <row r="27" spans="1:13" x14ac:dyDescent="0.25">
      <c r="A27" t="s">
        <v>118</v>
      </c>
      <c r="B27">
        <v>1</v>
      </c>
      <c r="C27" t="s">
        <v>128</v>
      </c>
      <c r="D27">
        <v>4862</v>
      </c>
      <c r="F27">
        <v>4228.3935483821751</v>
      </c>
      <c r="H27">
        <v>12</v>
      </c>
      <c r="I27">
        <f t="shared" si="0"/>
        <v>1220.632076699063</v>
      </c>
      <c r="J27">
        <v>43.357305833333328</v>
      </c>
      <c r="K27">
        <v>11.731999371715629</v>
      </c>
      <c r="L27">
        <v>12</v>
      </c>
      <c r="M27">
        <f t="shared" ref="M27:M32" si="4">K27/(SQRT(L27))</f>
        <v>3.3867364976962695</v>
      </c>
    </row>
    <row r="28" spans="1:13" x14ac:dyDescent="0.25">
      <c r="B28">
        <v>2</v>
      </c>
      <c r="C28" t="s">
        <v>129</v>
      </c>
      <c r="D28">
        <v>7712.833333333333</v>
      </c>
      <c r="F28">
        <v>4379.759738463591</v>
      </c>
      <c r="H28">
        <v>6</v>
      </c>
      <c r="I28">
        <f t="shared" si="0"/>
        <v>1788.029425870217</v>
      </c>
      <c r="J28">
        <v>99.91652333333333</v>
      </c>
      <c r="K28">
        <v>6.1694545928528265E-2</v>
      </c>
      <c r="L28">
        <v>6</v>
      </c>
      <c r="M28">
        <f t="shared" si="4"/>
        <v>2.5186692906265948E-2</v>
      </c>
    </row>
    <row r="29" spans="1:13" x14ac:dyDescent="0.25">
      <c r="B29">
        <v>3</v>
      </c>
      <c r="D29">
        <v>128.33333333333334</v>
      </c>
      <c r="F29">
        <v>208.78761138215711</v>
      </c>
      <c r="H29">
        <v>6</v>
      </c>
      <c r="I29">
        <f t="shared" si="0"/>
        <v>85.237185416799036</v>
      </c>
      <c r="J29">
        <v>41.450699999999998</v>
      </c>
      <c r="K29">
        <v>10.347672133750702</v>
      </c>
      <c r="L29">
        <v>6</v>
      </c>
      <c r="M29">
        <f t="shared" si="4"/>
        <v>4.2244194588842783</v>
      </c>
    </row>
    <row r="30" spans="1:13" x14ac:dyDescent="0.25">
      <c r="B30">
        <v>4</v>
      </c>
      <c r="C30" t="s">
        <v>130</v>
      </c>
      <c r="D30">
        <v>5822.666666666667</v>
      </c>
      <c r="F30">
        <v>2638.4931810915618</v>
      </c>
      <c r="H30">
        <v>6</v>
      </c>
      <c r="I30">
        <f t="shared" si="0"/>
        <v>1077.16033058119</v>
      </c>
      <c r="J30">
        <v>99.402215833333344</v>
      </c>
      <c r="K30">
        <v>1.1617135551940714</v>
      </c>
      <c r="L30">
        <v>6</v>
      </c>
      <c r="M30">
        <f t="shared" si="4"/>
        <v>0.47426757291667626</v>
      </c>
    </row>
    <row r="31" spans="1:13" x14ac:dyDescent="0.25">
      <c r="B31">
        <v>5</v>
      </c>
      <c r="D31">
        <v>6814.5</v>
      </c>
      <c r="F31">
        <v>2796.7854225878682</v>
      </c>
      <c r="H31">
        <v>6</v>
      </c>
      <c r="I31">
        <f t="shared" si="0"/>
        <v>1141.7828675657499</v>
      </c>
      <c r="J31">
        <v>44.114400833333342</v>
      </c>
      <c r="K31">
        <v>5.9324038712678524</v>
      </c>
      <c r="L31">
        <v>6</v>
      </c>
      <c r="M31">
        <f t="shared" si="4"/>
        <v>2.421893738786304</v>
      </c>
    </row>
    <row r="32" spans="1:13" x14ac:dyDescent="0.25">
      <c r="B32">
        <v>6</v>
      </c>
      <c r="D32">
        <v>1365.8333333333333</v>
      </c>
      <c r="F32">
        <v>953.62873628402519</v>
      </c>
      <c r="H32">
        <v>6</v>
      </c>
      <c r="I32">
        <f t="shared" si="0"/>
        <v>389.31730132516736</v>
      </c>
      <c r="J32">
        <v>41.745212500000001</v>
      </c>
      <c r="K32">
        <v>29.078528360862386</v>
      </c>
      <c r="L32">
        <v>6</v>
      </c>
      <c r="M32">
        <f t="shared" si="4"/>
        <v>11.871259492527027</v>
      </c>
    </row>
    <row r="37" spans="1:13" x14ac:dyDescent="0.25">
      <c r="A37" s="24" t="s">
        <v>134</v>
      </c>
      <c r="B37" s="24" t="s">
        <v>126</v>
      </c>
      <c r="C37" s="24" t="s">
        <v>127</v>
      </c>
      <c r="D37" s="7" t="s">
        <v>138</v>
      </c>
      <c r="E37" s="7" t="s">
        <v>139</v>
      </c>
      <c r="F37" s="24" t="s">
        <v>123</v>
      </c>
      <c r="G37" s="7" t="s">
        <v>140</v>
      </c>
      <c r="H37" s="24" t="s">
        <v>124</v>
      </c>
      <c r="I37" s="24" t="s">
        <v>125</v>
      </c>
      <c r="J37" s="24" t="s">
        <v>131</v>
      </c>
      <c r="K37" s="24" t="s">
        <v>132</v>
      </c>
      <c r="L37" s="24" t="s">
        <v>124</v>
      </c>
      <c r="M37" s="24" t="s">
        <v>125</v>
      </c>
    </row>
    <row r="38" spans="1:13" x14ac:dyDescent="0.25">
      <c r="A38" t="s">
        <v>73</v>
      </c>
      <c r="B38">
        <v>1</v>
      </c>
      <c r="C38" t="s">
        <v>128</v>
      </c>
      <c r="D38">
        <v>836</v>
      </c>
      <c r="E38">
        <f>D38/4</f>
        <v>209</v>
      </c>
      <c r="F38">
        <v>679.13916099721416</v>
      </c>
      <c r="G38">
        <f>F38/4</f>
        <v>169.78479024930354</v>
      </c>
      <c r="H38">
        <v>12</v>
      </c>
      <c r="I38">
        <f>G38/(SQRT(H38))</f>
        <v>49.012647177369779</v>
      </c>
      <c r="J38">
        <v>45.154189166666669</v>
      </c>
      <c r="K38">
        <v>14.783993293630088</v>
      </c>
      <c r="L38">
        <v>12</v>
      </c>
      <c r="M38">
        <f>K38/(SQRT(L38))</f>
        <v>4.267771253887477</v>
      </c>
    </row>
    <row r="39" spans="1:13" x14ac:dyDescent="0.25">
      <c r="A39" s="25" t="s">
        <v>73</v>
      </c>
      <c r="B39">
        <v>2</v>
      </c>
      <c r="C39" t="s">
        <v>129</v>
      </c>
      <c r="D39">
        <v>863.5</v>
      </c>
      <c r="E39">
        <f t="shared" ref="E39:E52" si="5">D39/4</f>
        <v>215.875</v>
      </c>
      <c r="F39">
        <v>731.47105205879473</v>
      </c>
      <c r="G39">
        <f t="shared" ref="G39:G52" si="6">F39/4</f>
        <v>182.86776301469868</v>
      </c>
      <c r="H39">
        <v>6</v>
      </c>
      <c r="I39">
        <f t="shared" ref="I39:I52" si="7">G39/(SQRT(H39))</f>
        <v>74.655451631701581</v>
      </c>
      <c r="J39">
        <v>47.145047500000004</v>
      </c>
      <c r="K39">
        <v>16.947496390401049</v>
      </c>
      <c r="L39">
        <v>6</v>
      </c>
      <c r="M39">
        <f t="shared" ref="M39:M40" si="8">K39/(SQRT(L39))</f>
        <v>6.9187864290237187</v>
      </c>
    </row>
    <row r="40" spans="1:13" x14ac:dyDescent="0.25">
      <c r="A40" s="25" t="s">
        <v>73</v>
      </c>
      <c r="B40">
        <v>4</v>
      </c>
      <c r="C40" t="s">
        <v>130</v>
      </c>
      <c r="D40">
        <v>511.5</v>
      </c>
      <c r="E40">
        <f t="shared" si="5"/>
        <v>127.875</v>
      </c>
      <c r="F40">
        <v>165.91413441898192</v>
      </c>
      <c r="G40">
        <f t="shared" si="6"/>
        <v>41.478533604745479</v>
      </c>
      <c r="H40">
        <v>6</v>
      </c>
      <c r="I40">
        <f t="shared" si="7"/>
        <v>16.933540435085238</v>
      </c>
      <c r="J40">
        <v>46.583401666666674</v>
      </c>
      <c r="K40">
        <v>10.213177187859602</v>
      </c>
      <c r="L40">
        <v>6</v>
      </c>
      <c r="M40">
        <f t="shared" si="8"/>
        <v>4.1695121271482067</v>
      </c>
    </row>
    <row r="41" spans="1:13" x14ac:dyDescent="0.25">
      <c r="A41" s="25"/>
    </row>
    <row r="42" spans="1:13" x14ac:dyDescent="0.25">
      <c r="A42" t="s">
        <v>116</v>
      </c>
      <c r="B42">
        <v>1</v>
      </c>
      <c r="C42" t="s">
        <v>128</v>
      </c>
      <c r="D42">
        <v>9295</v>
      </c>
      <c r="E42">
        <f t="shared" si="5"/>
        <v>2323.75</v>
      </c>
      <c r="F42">
        <v>5197.5330686778707</v>
      </c>
      <c r="G42">
        <f t="shared" si="6"/>
        <v>1299.3832671694677</v>
      </c>
      <c r="H42">
        <v>12</v>
      </c>
      <c r="I42">
        <f t="shared" si="7"/>
        <v>375.09963954039381</v>
      </c>
      <c r="J42" s="26">
        <v>40.5</v>
      </c>
      <c r="K42" s="26">
        <v>7.2299880548122122</v>
      </c>
      <c r="L42">
        <v>12</v>
      </c>
      <c r="M42">
        <f t="shared" ref="M42:M44" si="9">K42/(SQRT(L42))</f>
        <v>2.0871177748418051</v>
      </c>
    </row>
    <row r="43" spans="1:13" x14ac:dyDescent="0.25">
      <c r="A43" s="25" t="s">
        <v>116</v>
      </c>
      <c r="B43">
        <v>2</v>
      </c>
      <c r="C43" t="s">
        <v>129</v>
      </c>
      <c r="D43">
        <v>2531.8333333333335</v>
      </c>
      <c r="E43">
        <f t="shared" si="5"/>
        <v>632.95833333333337</v>
      </c>
      <c r="F43">
        <v>603.19397101319498</v>
      </c>
      <c r="G43">
        <f t="shared" si="6"/>
        <v>150.79849275329875</v>
      </c>
      <c r="H43">
        <v>6</v>
      </c>
      <c r="I43">
        <f t="shared" si="7"/>
        <v>61.563226871061453</v>
      </c>
      <c r="J43" s="26">
        <v>99.666666666666671</v>
      </c>
      <c r="K43" s="26">
        <v>0.81649658092802302</v>
      </c>
      <c r="L43">
        <v>6</v>
      </c>
      <c r="M43">
        <f t="shared" si="9"/>
        <v>0.33333333333345461</v>
      </c>
    </row>
    <row r="44" spans="1:13" x14ac:dyDescent="0.25">
      <c r="A44" s="25" t="s">
        <v>116</v>
      </c>
      <c r="B44">
        <v>4</v>
      </c>
      <c r="C44" t="s">
        <v>130</v>
      </c>
      <c r="D44">
        <v>2575.8333333333335</v>
      </c>
      <c r="E44">
        <f t="shared" si="5"/>
        <v>643.95833333333337</v>
      </c>
      <c r="F44">
        <v>682.47590922073368</v>
      </c>
      <c r="G44">
        <f t="shared" si="6"/>
        <v>170.61897730518342</v>
      </c>
      <c r="H44">
        <v>6</v>
      </c>
      <c r="I44">
        <f t="shared" si="7"/>
        <v>69.654905805533772</v>
      </c>
      <c r="J44" s="26">
        <v>100</v>
      </c>
      <c r="K44" s="26">
        <v>0</v>
      </c>
      <c r="L44">
        <v>6</v>
      </c>
      <c r="M44">
        <f t="shared" si="9"/>
        <v>0</v>
      </c>
    </row>
    <row r="45" spans="1:13" x14ac:dyDescent="0.25">
      <c r="A45" s="25"/>
    </row>
    <row r="46" spans="1:13" x14ac:dyDescent="0.25">
      <c r="A46" t="s">
        <v>117</v>
      </c>
      <c r="B46">
        <v>1</v>
      </c>
      <c r="C46" t="s">
        <v>128</v>
      </c>
      <c r="D46">
        <v>8264.6666666666661</v>
      </c>
      <c r="E46">
        <f t="shared" si="5"/>
        <v>2066.1666666666665</v>
      </c>
      <c r="F46">
        <v>3475.9345985408486</v>
      </c>
      <c r="G46">
        <f t="shared" si="6"/>
        <v>868.98364963521215</v>
      </c>
      <c r="H46">
        <v>12</v>
      </c>
      <c r="I46">
        <f t="shared" si="7"/>
        <v>250.85397201913659</v>
      </c>
      <c r="J46" s="26">
        <v>36</v>
      </c>
      <c r="K46" s="26">
        <v>13.564659966250536</v>
      </c>
      <c r="L46">
        <v>12</v>
      </c>
      <c r="M46">
        <f t="shared" ref="M46:M48" si="10">K46/(SQRT(L46))</f>
        <v>3.9157800414902439</v>
      </c>
    </row>
    <row r="47" spans="1:13" x14ac:dyDescent="0.25">
      <c r="A47" s="25" t="s">
        <v>117</v>
      </c>
      <c r="B47">
        <v>2</v>
      </c>
      <c r="C47" t="s">
        <v>129</v>
      </c>
      <c r="D47">
        <v>10624.166666666666</v>
      </c>
      <c r="E47">
        <f t="shared" si="5"/>
        <v>2656.0416666666665</v>
      </c>
      <c r="F47">
        <v>3272.0917112248972</v>
      </c>
      <c r="G47">
        <f t="shared" si="6"/>
        <v>818.02292780622429</v>
      </c>
      <c r="H47">
        <v>6</v>
      </c>
      <c r="I47">
        <f t="shared" si="7"/>
        <v>333.95646183713512</v>
      </c>
      <c r="J47" s="26">
        <v>96.666666666666671</v>
      </c>
      <c r="K47" s="26">
        <v>6.4083279150389263</v>
      </c>
      <c r="L47">
        <v>6</v>
      </c>
      <c r="M47">
        <f t="shared" si="10"/>
        <v>2.6161889160464935</v>
      </c>
    </row>
    <row r="48" spans="1:13" x14ac:dyDescent="0.25">
      <c r="A48" s="25" t="s">
        <v>117</v>
      </c>
      <c r="B48">
        <v>4</v>
      </c>
      <c r="C48" t="s">
        <v>130</v>
      </c>
      <c r="D48">
        <v>12265</v>
      </c>
      <c r="E48">
        <f t="shared" si="5"/>
        <v>3066.25</v>
      </c>
      <c r="F48">
        <v>2783.4564843014882</v>
      </c>
      <c r="G48">
        <f t="shared" si="6"/>
        <v>695.86412107537205</v>
      </c>
      <c r="H48">
        <v>6</v>
      </c>
      <c r="I48">
        <f t="shared" si="7"/>
        <v>284.08533782415924</v>
      </c>
      <c r="J48" s="26">
        <v>98.5</v>
      </c>
      <c r="K48" s="26">
        <v>2.8106938645110393</v>
      </c>
      <c r="L48">
        <v>6</v>
      </c>
      <c r="M48">
        <f t="shared" si="10"/>
        <v>1.1474609652039005</v>
      </c>
    </row>
    <row r="49" spans="1:13" x14ac:dyDescent="0.25">
      <c r="A49" s="25"/>
    </row>
    <row r="50" spans="1:13" x14ac:dyDescent="0.25">
      <c r="A50" t="s">
        <v>118</v>
      </c>
      <c r="B50">
        <v>1</v>
      </c>
      <c r="C50" t="s">
        <v>128</v>
      </c>
      <c r="D50">
        <v>4862</v>
      </c>
      <c r="E50">
        <f t="shared" si="5"/>
        <v>1215.5</v>
      </c>
      <c r="F50">
        <v>4228.3935483821751</v>
      </c>
      <c r="G50">
        <f t="shared" si="6"/>
        <v>1057.0983870955438</v>
      </c>
      <c r="H50">
        <v>12</v>
      </c>
      <c r="I50">
        <f t="shared" si="7"/>
        <v>305.15801917476574</v>
      </c>
      <c r="J50">
        <v>43.357305833333328</v>
      </c>
      <c r="K50">
        <v>11.731999371715629</v>
      </c>
      <c r="L50">
        <v>12</v>
      </c>
      <c r="M50">
        <f t="shared" ref="M50:M52" si="11">K50/(SQRT(L50))</f>
        <v>3.3867364976962695</v>
      </c>
    </row>
    <row r="51" spans="1:13" x14ac:dyDescent="0.25">
      <c r="A51" s="25" t="s">
        <v>118</v>
      </c>
      <c r="B51">
        <v>2</v>
      </c>
      <c r="C51" t="s">
        <v>129</v>
      </c>
      <c r="D51">
        <v>7712.833333333333</v>
      </c>
      <c r="E51">
        <f t="shared" si="5"/>
        <v>1928.2083333333333</v>
      </c>
      <c r="F51">
        <v>4379.759738463591</v>
      </c>
      <c r="G51">
        <f t="shared" si="6"/>
        <v>1094.9399346158978</v>
      </c>
      <c r="H51">
        <v>6</v>
      </c>
      <c r="I51">
        <f t="shared" si="7"/>
        <v>447.00735646755425</v>
      </c>
      <c r="J51">
        <v>99.91652333333333</v>
      </c>
      <c r="K51">
        <v>6.1694545928528265E-2</v>
      </c>
      <c r="L51">
        <v>6</v>
      </c>
      <c r="M51">
        <f t="shared" si="11"/>
        <v>2.5186692906265948E-2</v>
      </c>
    </row>
    <row r="52" spans="1:13" x14ac:dyDescent="0.25">
      <c r="A52" s="25" t="s">
        <v>118</v>
      </c>
      <c r="B52">
        <v>4</v>
      </c>
      <c r="C52" t="s">
        <v>130</v>
      </c>
      <c r="D52">
        <v>5822.666666666667</v>
      </c>
      <c r="E52">
        <f t="shared" si="5"/>
        <v>1455.6666666666667</v>
      </c>
      <c r="F52">
        <v>2638.4931810915618</v>
      </c>
      <c r="G52">
        <f t="shared" si="6"/>
        <v>659.62329527289046</v>
      </c>
      <c r="H52">
        <v>6</v>
      </c>
      <c r="I52">
        <f t="shared" si="7"/>
        <v>269.2900826452975</v>
      </c>
      <c r="J52">
        <v>99.402215833333344</v>
      </c>
      <c r="K52">
        <v>1.1617135551940714</v>
      </c>
      <c r="L52">
        <v>6</v>
      </c>
      <c r="M52">
        <f t="shared" si="11"/>
        <v>0.47426757291667626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treatment_code</vt:lpstr>
      <vt:lpstr>data</vt:lpstr>
      <vt:lpstr>Figures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Maino</cp:lastModifiedBy>
  <dcterms:created xsi:type="dcterms:W3CDTF">2020-04-17T01:58:22Z</dcterms:created>
  <dcterms:modified xsi:type="dcterms:W3CDTF">2021-04-28T08:03:24Z</dcterms:modified>
</cp:coreProperties>
</file>