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tthewferrari/Dropbox/Measles CTC/MSF Resources/Cold Chain Products and Materials/"/>
    </mc:Choice>
  </mc:AlternateContent>
  <xr:revisionPtr revIDLastSave="0" documentId="13_ncr:1_{EDD05863-B9EF-8947-B536-1CD331DFCA23}" xr6:coauthVersionLast="36" xr6:coauthVersionMax="36" xr10:uidLastSave="{00000000-0000-0000-0000-000000000000}"/>
  <bookViews>
    <workbookView xWindow="-460" yWindow="460" windowWidth="28800" windowHeight="159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5" i="1" l="1"/>
  <c r="F5" i="1"/>
  <c r="D14" i="1"/>
  <c r="F11" i="1"/>
  <c r="E11" i="1"/>
  <c r="F10" i="1"/>
  <c r="E10" i="1"/>
  <c r="C10" i="1"/>
  <c r="F9" i="1"/>
  <c r="E9" i="1"/>
  <c r="C9" i="1"/>
  <c r="F8" i="1"/>
  <c r="E8" i="1"/>
  <c r="C8" i="1"/>
  <c r="C5" i="1"/>
  <c r="C4" i="1"/>
  <c r="F4" i="1" s="1"/>
  <c r="F3" i="1"/>
  <c r="E3" i="1"/>
  <c r="C3" i="1"/>
  <c r="E5" i="1" l="1"/>
  <c r="E4" i="1"/>
</calcChain>
</file>

<file path=xl/sharedStrings.xml><?xml version="1.0" encoding="utf-8"?>
<sst xmlns="http://schemas.openxmlformats.org/spreadsheetml/2006/main" count="48" uniqueCount="44">
  <si>
    <t>Device</t>
  </si>
  <si>
    <t>Internal dimensions</t>
  </si>
  <si>
    <t>Total internal volume</t>
  </si>
  <si>
    <t>Volume w/ice pack space (Source Appendix 19, Cold Chain Equipment in Vaccination Chain: Cold Chain material)</t>
  </si>
  <si>
    <t>Mono dose</t>
  </si>
  <si>
    <t>10 dose</t>
  </si>
  <si>
    <t>Citation</t>
  </si>
  <si>
    <t>Passive cold box</t>
  </si>
  <si>
    <t>Vaccine &amp; diluent</t>
  </si>
  <si>
    <r>
      <t>RCW</t>
    </r>
    <r>
      <rPr>
        <sz val="12"/>
        <color rgb="FF000000"/>
        <rFont val="Calibri"/>
      </rPr>
      <t xml:space="preserve"> 12 </t>
    </r>
    <r>
      <rPr>
        <sz val="12"/>
        <color rgb="FF000000"/>
        <rFont val="Calibri"/>
      </rPr>
      <t>Electrolux</t>
    </r>
    <r>
      <rPr>
        <sz val="12"/>
        <color rgb="FF000000"/>
        <rFont val="Calibri"/>
      </rPr>
      <t xml:space="preserve"> 21</t>
    </r>
    <r>
      <rPr>
        <sz val="12"/>
        <color rgb="FF000000"/>
        <rFont val="Calibri"/>
      </rPr>
      <t>kg</t>
    </r>
  </si>
  <si>
    <t>29 x 34 x 26 cm</t>
  </si>
  <si>
    <t>Product Information Sheets, WHO 2000 edition</t>
  </si>
  <si>
    <r>
      <t>RCW</t>
    </r>
    <r>
      <rPr>
        <sz val="12"/>
        <color rgb="FF000000"/>
        <rFont val="Calibri"/>
      </rPr>
      <t xml:space="preserve"> 25 </t>
    </r>
    <r>
      <rPr>
        <sz val="12"/>
        <color rgb="FF000000"/>
        <rFont val="Calibri"/>
      </rPr>
      <t>Electrolux</t>
    </r>
    <r>
      <rPr>
        <sz val="12"/>
        <color rgb="FF000000"/>
        <rFont val="Calibri"/>
      </rPr>
      <t xml:space="preserve"> 32.8</t>
    </r>
    <r>
      <rPr>
        <sz val="12"/>
        <color rgb="FF000000"/>
        <rFont val="Calibri"/>
      </rPr>
      <t>kg</t>
    </r>
  </si>
  <si>
    <t>49.6 x 33.4 x 26.4 cm</t>
  </si>
  <si>
    <r>
      <t>Vaccine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Carriere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Geostyle</t>
    </r>
    <r>
      <rPr>
        <sz val="12"/>
        <color rgb="FF000000"/>
        <rFont val="Calibri"/>
      </rPr>
      <t xml:space="preserve"> 6.5</t>
    </r>
    <r>
      <rPr>
        <sz val="12"/>
        <color rgb="FF000000"/>
        <rFont val="Calibri"/>
      </rPr>
      <t>kg</t>
    </r>
  </si>
  <si>
    <t>22.0 x 18.0 x 24.0 cm</t>
  </si>
  <si>
    <t>http://apps.who.int/immunization_standards/vaccine_quality/pqs_catalogue/LinkPDF.aspx?UniqueID=f6666932-b72f-436b-9f49-a5cbbbbd995f&amp;TipoDoc=DataSheet&amp;ID=0</t>
  </si>
  <si>
    <t>Refrigerator</t>
  </si>
  <si>
    <t>Vaccine doses only</t>
  </si>
  <si>
    <r>
      <t>Refrigerator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MK</t>
    </r>
    <r>
      <rPr>
        <sz val="12"/>
        <color rgb="FF000000"/>
        <rFont val="Calibri"/>
      </rPr>
      <t xml:space="preserve"> 144 </t>
    </r>
    <r>
      <rPr>
        <sz val="12"/>
        <color rgb="FF000000"/>
        <rFont val="Calibri"/>
      </rPr>
      <t>Vestfrost</t>
    </r>
  </si>
  <si>
    <t>84 x 72 x 70 cm</t>
  </si>
  <si>
    <t>http://pdf.medicalexpo.com/pdf/vestfrost-solutions/mk-144/70455-139931.html#search-en-refrigerator-mk-144</t>
  </si>
  <si>
    <r>
      <t>Refrigerator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MK</t>
    </r>
    <r>
      <rPr>
        <sz val="12"/>
        <color rgb="FF000000"/>
        <rFont val="Calibri"/>
      </rPr>
      <t xml:space="preserve"> 204 </t>
    </r>
    <r>
      <rPr>
        <sz val="12"/>
        <color rgb="FF000000"/>
        <rFont val="Calibri"/>
      </rPr>
      <t>Vestfrost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Electricity</t>
    </r>
    <r>
      <rPr>
        <sz val="12"/>
        <color rgb="FF000000"/>
        <rFont val="Calibri"/>
      </rPr>
      <t xml:space="preserve"> 220</t>
    </r>
    <r>
      <rPr>
        <sz val="12"/>
        <color rgb="FF000000"/>
        <rFont val="Calibri"/>
      </rPr>
      <t>V</t>
    </r>
    <r>
      <rPr>
        <sz val="12"/>
        <color rgb="FF000000"/>
        <rFont val="Calibri"/>
      </rPr>
      <t xml:space="preserve">; </t>
    </r>
    <r>
      <rPr>
        <sz val="12"/>
        <color rgb="FF000000"/>
        <rFont val="Calibri"/>
      </rPr>
      <t>min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required</t>
    </r>
    <r>
      <rPr>
        <sz val="12"/>
        <color rgb="FF000000"/>
        <rFont val="Calibri"/>
      </rPr>
      <t xml:space="preserve"> 8</t>
    </r>
    <r>
      <rPr>
        <sz val="12"/>
        <color rgb="FF000000"/>
        <rFont val="Calibri"/>
      </rPr>
      <t>h</t>
    </r>
    <r>
      <rPr>
        <sz val="12"/>
        <color rgb="FF000000"/>
        <rFont val="Calibri"/>
      </rPr>
      <t>/24</t>
    </r>
    <r>
      <rPr>
        <sz val="12"/>
        <color rgb="FF000000"/>
        <rFont val="Calibri"/>
      </rPr>
      <t>h</t>
    </r>
    <r>
      <rPr>
        <sz val="12"/>
        <color rgb="FF000000"/>
        <rFont val="Calibri"/>
      </rPr>
      <t xml:space="preserve"> 78</t>
    </r>
    <r>
      <rPr>
        <sz val="12"/>
        <color rgb="FF000000"/>
        <rFont val="Calibri"/>
      </rPr>
      <t>kg</t>
    </r>
  </si>
  <si>
    <t>84 x 92 x 70 cm</t>
  </si>
  <si>
    <t>http://pdf.medicalexpo.com/pdf/vestfrost-solutions/mk-204/70455-139933.html#search-en-refrigerator-mk-144</t>
  </si>
  <si>
    <r>
      <t>Refrigerator</t>
    </r>
    <r>
      <rPr>
        <sz val="12"/>
        <color rgb="FF000000"/>
        <rFont val="Calibri"/>
      </rPr>
      <t xml:space="preserve"> </t>
    </r>
    <r>
      <rPr>
        <sz val="12"/>
        <color rgb="FF000000"/>
        <rFont val="Calibri"/>
      </rPr>
      <t>MK</t>
    </r>
    <r>
      <rPr>
        <sz val="12"/>
        <color rgb="FF000000"/>
        <rFont val="Calibri"/>
      </rPr>
      <t xml:space="preserve"> 304 </t>
    </r>
    <r>
      <rPr>
        <sz val="12"/>
        <color rgb="FF000000"/>
        <rFont val="Calibri"/>
      </rPr>
      <t>Vestfrost</t>
    </r>
  </si>
  <si>
    <t xml:space="preserve">84 x 126 x 70 cm </t>
  </si>
  <si>
    <t>http://pdf.medicalexpo.com/pdf/vestfrost-solutions/mk-304/70455-139932.html#search-en-refrigerator-mk-144</t>
  </si>
  <si>
    <t>Refrigerator/freezer V 170 Sibir EK (88kg) EG (68kg)</t>
  </si>
  <si>
    <t>Measles vaccine volume</t>
  </si>
  <si>
    <t>Vaccine cm3</t>
  </si>
  <si>
    <t>Diluent cm3</t>
  </si>
  <si>
    <t>Volume per dose cm3</t>
  </si>
  <si>
    <t>Monodose volume</t>
  </si>
  <si>
    <t>https://extranet.who.int/gavi/PQ_Web/PreviewVaccine.aspx?nav=0&amp;ID=145</t>
  </si>
  <si>
    <t>Multidose volume</t>
  </si>
  <si>
    <t>Freezers</t>
  </si>
  <si>
    <t>Freezer MF 114 Vestfrost Electricity 220 V; min required 8h/24hr</t>
  </si>
  <si>
    <t>not provided</t>
  </si>
  <si>
    <t>PQS catalogue</t>
  </si>
  <si>
    <t>Freezer 214 Vestfrost; electricity 220 V, min required 8h/24hr: 71kg</t>
  </si>
  <si>
    <t>http://apps.who.int/immunization_standards/vaccine_quality/pqs_catalogue/LinkPDF.aspx?UniqueID=70237d1f-c865-4bb2-be4f-d14e84a6197f&amp;TipoDoc=DataSheet&amp;ID=0</t>
  </si>
  <si>
    <t>Freezer MF 314 Vestfrost</t>
  </si>
  <si>
    <t>http://apps.who.int/immunization_standards/vaccine_quality/pqs_catalogue/LinkPDF.aspx?UniqueID=2df96254-220e-4542-bc19-621f99ca9cd1&amp;TipoDoc=DataSheet&amp;ID=0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</si>
</sst>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_-;_-@"/>
  </numFmts>
  <fonts count="7" x14ac:knownFonts="1">
    <font>
      <sz val="12"/>
      <color rgb="FF000000"/>
      <name val="Calibri"/>
    </font>
    <font>
      <sz val="11"/>
      <color rgb="FF000000"/>
      <name val="Calibri"/>
    </font>
    <font>
      <sz val="11"/>
      <name val="Calibri"/>
    </font>
    <font>
      <u/>
      <sz val="11"/>
      <color rgb="FF000000"/>
      <name val="Calibri"/>
    </font>
    <font>
      <u/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 applyFont="1" applyAlignment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64" fontId="1" fillId="3" borderId="0" xfId="0" applyNumberFormat="1" applyFont="1" applyFill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4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5" borderId="0" xfId="0" applyFont="1" applyFill="1" applyAlignment="1">
      <alignment horizontal="left"/>
    </xf>
    <xf numFmtId="0" fontId="1" fillId="5" borderId="0" xfId="0" applyFont="1" applyFill="1" applyAlignment="1">
      <alignment horizontal="left"/>
    </xf>
    <xf numFmtId="164" fontId="1" fillId="5" borderId="0" xfId="0" applyNumberFormat="1" applyFont="1" applyFill="1" applyAlignment="1">
      <alignment horizontal="left"/>
    </xf>
    <xf numFmtId="164" fontId="1" fillId="4" borderId="0" xfId="0" applyNumberFormat="1" applyFont="1" applyFill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pdf.medicalexpo.com/pdf/vestfrost-solutions/mk-204/70455-139933.html" TargetMode="External"/><Relationship Id="rId7" Type="http://schemas.openxmlformats.org/officeDocument/2006/relationships/hyperlink" Target="http://apps.who.int/immunization_standards/vaccine_quality/pqs_catalogue/LinkPDF.aspx?UniqueID=2df96254-220e-4542-bc19-621f99ca9cd1&amp;TipoDoc=DataSheet&amp;ID=0" TargetMode="External"/><Relationship Id="rId2" Type="http://schemas.openxmlformats.org/officeDocument/2006/relationships/hyperlink" Target="http://pdf.medicalexpo.com/pdf/vestfrost-solutions/mk-144/70455-139931.html" TargetMode="External"/><Relationship Id="rId1" Type="http://schemas.openxmlformats.org/officeDocument/2006/relationships/hyperlink" Target="http://apps.who.int/immunization_standards/vaccine_quality/pqs_catalogue/LinkPDF.aspx?UniqueID=f6666932-b72f-436b-9f49-a5cbbbbd995f&amp;TipoDoc=DataSheet&amp;ID=0" TargetMode="External"/><Relationship Id="rId6" Type="http://schemas.openxmlformats.org/officeDocument/2006/relationships/hyperlink" Target="http://apps.who.int/immunization_standards/vaccine_quality/pqs_catalogue/LinkPDF.aspx?UniqueID=70237d1f-c865-4bb2-be4f-d14e84a6197f&amp;TipoDoc=DataSheet&amp;ID=0" TargetMode="External"/><Relationship Id="rId5" Type="http://schemas.openxmlformats.org/officeDocument/2006/relationships/hyperlink" Target="https://extranet.who.int/gavi/PQ_Web/PreviewVaccine.aspx?nav=0&amp;ID=145" TargetMode="External"/><Relationship Id="rId4" Type="http://schemas.openxmlformats.org/officeDocument/2006/relationships/hyperlink" Target="http://pdf.medicalexpo.com/pdf/vestfrost-solutions/mk-304/70455-139932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1010"/>
  <sheetViews>
    <sheetView tabSelected="1" workbookViewId="0">
      <selection activeCell="D15" sqref="D15"/>
    </sheetView>
  </sheetViews>
  <sheetFormatPr baseColWidth="10" defaultColWidth="11.1640625" defaultRowHeight="15" customHeight="1" x14ac:dyDescent="0.2"/>
  <cols>
    <col min="1" max="1" width="51.33203125" customWidth="1"/>
    <col min="2" max="2" width="19.83203125" customWidth="1"/>
    <col min="3" max="3" width="18.33203125" customWidth="1"/>
    <col min="4" max="7" width="10.83203125" customWidth="1"/>
    <col min="8" max="25" width="10.5" customWidth="1"/>
  </cols>
  <sheetData>
    <row r="1" spans="1:25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spans="1:25" x14ac:dyDescent="0.2">
      <c r="A2" s="4" t="s">
        <v>7</v>
      </c>
      <c r="B2" s="5"/>
      <c r="C2" s="5"/>
      <c r="D2" s="5"/>
      <c r="E2" s="6" t="s">
        <v>8</v>
      </c>
      <c r="F2" s="6" t="s">
        <v>8</v>
      </c>
      <c r="G2" s="5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 spans="1:25" x14ac:dyDescent="0.2">
      <c r="A3" s="7" t="s">
        <v>9</v>
      </c>
      <c r="B3" s="8" t="s">
        <v>10</v>
      </c>
      <c r="C3" s="3">
        <f>29*34*26</f>
        <v>25636</v>
      </c>
      <c r="D3" s="3">
        <v>8500</v>
      </c>
      <c r="E3" s="9">
        <f t="shared" ref="E3:E5" si="0">C3/$D$14</f>
        <v>762.567672080433</v>
      </c>
      <c r="F3" s="9">
        <f t="shared" ref="F3:F5" si="1">C3/$D$15</f>
        <v>10579.22450933461</v>
      </c>
      <c r="G3" s="3" t="s">
        <v>11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 spans="1:25" x14ac:dyDescent="0.2">
      <c r="A4" s="7" t="s">
        <v>12</v>
      </c>
      <c r="B4" s="3" t="s">
        <v>13</v>
      </c>
      <c r="C4" s="3">
        <f>49.6*33.4*26.4</f>
        <v>43735.295999999995</v>
      </c>
      <c r="D4" s="3">
        <v>20700</v>
      </c>
      <c r="E4" s="9">
        <f t="shared" si="0"/>
        <v>1300.9487774406566</v>
      </c>
      <c r="F4" s="9">
        <f t="shared" si="1"/>
        <v>18048.272560703852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 spans="1:25" x14ac:dyDescent="0.2">
      <c r="A5" s="7" t="s">
        <v>14</v>
      </c>
      <c r="B5" s="10" t="s">
        <v>15</v>
      </c>
      <c r="C5" s="3">
        <f>22*18*24</f>
        <v>9504</v>
      </c>
      <c r="D5" s="3">
        <v>2600</v>
      </c>
      <c r="E5" s="9">
        <f t="shared" si="0"/>
        <v>282.70569337854721</v>
      </c>
      <c r="F5" s="9">
        <f>C5/$D$15</f>
        <v>3922.0217559961047</v>
      </c>
      <c r="G5" s="11" t="s">
        <v>16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 spans="1:25" x14ac:dyDescent="0.2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 spans="1:25" x14ac:dyDescent="0.2">
      <c r="A7" s="12" t="s">
        <v>17</v>
      </c>
      <c r="B7" s="13"/>
      <c r="C7" s="13"/>
      <c r="D7" s="13"/>
      <c r="E7" s="14" t="s">
        <v>18</v>
      </c>
      <c r="F7" s="14" t="s">
        <v>18</v>
      </c>
      <c r="G7" s="15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 spans="1:25" x14ac:dyDescent="0.2">
      <c r="A8" s="3" t="s">
        <v>19</v>
      </c>
      <c r="B8" s="16" t="s">
        <v>20</v>
      </c>
      <c r="C8" s="16">
        <f>84*72*70</f>
        <v>423360</v>
      </c>
      <c r="D8" s="3">
        <v>45000</v>
      </c>
      <c r="E8" s="9">
        <f t="shared" ref="E8:E10" si="2">D8/$B$14</f>
        <v>2133.7126600284496</v>
      </c>
      <c r="F8" s="9">
        <f t="shared" ref="F8:F11" si="3">D8/$B$15</f>
        <v>21337.126600284497</v>
      </c>
      <c r="G8" s="17" t="s">
        <v>21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 spans="1:25" x14ac:dyDescent="0.2">
      <c r="A9" s="3" t="s">
        <v>22</v>
      </c>
      <c r="B9" s="16" t="s">
        <v>23</v>
      </c>
      <c r="C9" s="16">
        <f>84*92*70</f>
        <v>540960</v>
      </c>
      <c r="D9" s="3">
        <v>75000</v>
      </c>
      <c r="E9" s="9">
        <f t="shared" si="2"/>
        <v>3556.1877667140825</v>
      </c>
      <c r="F9" s="9">
        <f t="shared" si="3"/>
        <v>35561.877667140827</v>
      </c>
      <c r="G9" s="17" t="s">
        <v>24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 spans="1:25" x14ac:dyDescent="0.2">
      <c r="A10" s="3" t="s">
        <v>25</v>
      </c>
      <c r="B10" s="16" t="s">
        <v>26</v>
      </c>
      <c r="C10" s="16">
        <f>84 * 126 * 70</f>
        <v>740880</v>
      </c>
      <c r="D10" s="3">
        <v>105000</v>
      </c>
      <c r="E10" s="9">
        <f t="shared" si="2"/>
        <v>4978.6628733997159</v>
      </c>
      <c r="F10" s="9">
        <f t="shared" si="3"/>
        <v>49786.628733997153</v>
      </c>
      <c r="G10" s="17" t="s">
        <v>27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 spans="1:25" x14ac:dyDescent="0.2">
      <c r="A11" s="3" t="s">
        <v>28</v>
      </c>
      <c r="B11" s="3"/>
      <c r="C11" s="3"/>
      <c r="D11" s="3"/>
      <c r="E11" s="9">
        <f>C11/$B$14</f>
        <v>0</v>
      </c>
      <c r="F11" s="9">
        <f t="shared" si="3"/>
        <v>0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 spans="1:25" x14ac:dyDescent="0.2">
      <c r="A12" s="8"/>
      <c r="B12" s="3"/>
      <c r="C12" s="3"/>
      <c r="D12" s="3"/>
      <c r="E12" s="9"/>
      <c r="F12" s="9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 spans="1:25" x14ac:dyDescent="0.2">
      <c r="A13" s="12" t="s">
        <v>29</v>
      </c>
      <c r="B13" s="12" t="s">
        <v>30</v>
      </c>
      <c r="C13" s="12" t="s">
        <v>31</v>
      </c>
      <c r="D13" s="12" t="s">
        <v>32</v>
      </c>
      <c r="E13" s="13"/>
      <c r="F13" s="18"/>
      <c r="G13" s="18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</row>
    <row r="14" spans="1:25" x14ac:dyDescent="0.2">
      <c r="A14" s="3" t="s">
        <v>33</v>
      </c>
      <c r="B14" s="8">
        <v>21.09</v>
      </c>
      <c r="C14" s="20">
        <v>12.528</v>
      </c>
      <c r="D14" s="3">
        <f>B14+C14</f>
        <v>33.618000000000002</v>
      </c>
      <c r="E14" s="8"/>
      <c r="F14" s="19"/>
      <c r="G14" s="11" t="s">
        <v>34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</row>
    <row r="15" spans="1:25" x14ac:dyDescent="0.2">
      <c r="A15" s="3" t="s">
        <v>35</v>
      </c>
      <c r="B15" s="20">
        <v>2.109</v>
      </c>
      <c r="C15" s="20">
        <v>3.1423999999999999</v>
      </c>
      <c r="D15" s="25">
        <f>B15+C15/10</f>
        <v>2.4232399999999998</v>
      </c>
      <c r="E15" s="3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</row>
    <row r="16" spans="1:25" x14ac:dyDescent="0.2">
      <c r="A16" s="20"/>
      <c r="B16" s="21"/>
      <c r="C16" s="21"/>
      <c r="D16" s="21"/>
      <c r="E16" s="22"/>
      <c r="F16" s="22"/>
      <c r="G16" s="21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 spans="1:25" x14ac:dyDescent="0.2">
      <c r="A17" s="12" t="s">
        <v>36</v>
      </c>
      <c r="B17" s="13"/>
      <c r="C17" s="13"/>
      <c r="D17" s="13"/>
      <c r="E17" s="23"/>
      <c r="F17" s="23"/>
      <c r="G17" s="1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 spans="1:25" x14ac:dyDescent="0.2">
      <c r="A18" s="8" t="s">
        <v>37</v>
      </c>
      <c r="B18" s="8" t="s">
        <v>38</v>
      </c>
      <c r="C18" s="8">
        <v>105000</v>
      </c>
      <c r="D18" s="3">
        <v>72000</v>
      </c>
      <c r="E18" s="9"/>
      <c r="F18" s="9"/>
      <c r="G18" s="8" t="s">
        <v>39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 spans="1:25" x14ac:dyDescent="0.2">
      <c r="A19" s="3" t="s">
        <v>40</v>
      </c>
      <c r="B19" s="8" t="s">
        <v>38</v>
      </c>
      <c r="C19" s="8">
        <v>171000</v>
      </c>
      <c r="D19" s="3">
        <v>192000</v>
      </c>
      <c r="E19" s="9"/>
      <c r="F19" s="9"/>
      <c r="G19" s="11" t="s">
        <v>41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x14ac:dyDescent="0.2">
      <c r="A20" s="3" t="s">
        <v>42</v>
      </c>
      <c r="B20" s="8" t="s">
        <v>38</v>
      </c>
      <c r="C20" s="8">
        <v>281000</v>
      </c>
      <c r="D20" s="3">
        <v>264000</v>
      </c>
      <c r="E20" s="9"/>
      <c r="F20" s="9"/>
      <c r="G20" s="11" t="s">
        <v>43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x14ac:dyDescent="0.2">
      <c r="A21" s="3"/>
      <c r="B21" s="3"/>
      <c r="C21" s="3"/>
      <c r="D21" s="3"/>
      <c r="E21" s="9"/>
      <c r="F21" s="9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x14ac:dyDescent="0.2">
      <c r="A22" s="19"/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</row>
    <row r="23" spans="1:25" x14ac:dyDescent="0.2">
      <c r="A23" s="19"/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</row>
    <row r="24" spans="1:25" x14ac:dyDescent="0.2">
      <c r="A24" s="3"/>
      <c r="B24" s="3"/>
      <c r="C24" s="3"/>
      <c r="D24" s="24"/>
      <c r="E24" s="19"/>
      <c r="F24" s="19"/>
      <c r="G24" s="19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x14ac:dyDescent="0.2">
      <c r="A25" s="3"/>
      <c r="B25" s="3"/>
      <c r="C25" s="3"/>
      <c r="D25" s="19"/>
      <c r="E25" s="19"/>
      <c r="F25" s="19"/>
      <c r="G25" s="19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x14ac:dyDescent="0.2">
      <c r="A26" s="3"/>
      <c r="B26" s="3"/>
      <c r="C26" s="3"/>
      <c r="D26" s="19"/>
      <c r="E26" s="19"/>
      <c r="F26" s="19"/>
      <c r="G26" s="19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 spans="1:25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 spans="1:25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 spans="1:25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 spans="1:25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 spans="1:25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 spans="1:25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 spans="1:25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 spans="1:25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 spans="1:25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 spans="1:25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 spans="1:25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 spans="1:25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 spans="1:25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 spans="1:25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 spans="1:25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 spans="1:25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 spans="1:25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 spans="1:25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 spans="1:25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 spans="1:25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 spans="1:25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 spans="1:25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 spans="1:25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 spans="1:25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 spans="1:25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 spans="1:25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 spans="1:25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 spans="1:25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 spans="1:25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 spans="1:25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 spans="1:25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 spans="1:25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 spans="1:25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 spans="1:25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 spans="1:25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 spans="1:25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 spans="1:25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 spans="1:25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 spans="1:25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 spans="1:25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 spans="1:25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 spans="1:25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 spans="1:25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 spans="1:25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 spans="1:25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 spans="1:25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 spans="1:25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 spans="1:25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 spans="1:25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 spans="1:25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 spans="1:25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 spans="1:25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 spans="1:25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 spans="1:25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 spans="1:25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 spans="1:25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 spans="1:25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 spans="1:25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 spans="1:25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 spans="1:25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 spans="1:25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 spans="1:25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 spans="1:25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 spans="1:25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 spans="1:25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 spans="1:25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 spans="1:25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 spans="1:25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 spans="1:25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 spans="1:25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 spans="1:25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 spans="1:25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 spans="1:25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 spans="1:25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 spans="1:25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 spans="1:25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 spans="1:25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 spans="1:25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 spans="1:25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 spans="1:25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 spans="1:25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 spans="1:25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 spans="1:25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 spans="1:25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 spans="1:25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 spans="1:25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 spans="1:25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 spans="1:25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 spans="1:25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 spans="1:25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 spans="1:25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 spans="1:25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 spans="1:25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 spans="1:25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 spans="1:25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 spans="1:25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 spans="1:25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 spans="1:25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 spans="1:25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 spans="1:25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 spans="1:25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 spans="1:25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 spans="1:25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 spans="1:25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 spans="1:25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 spans="1:25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 spans="1:25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 spans="1:25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 spans="1:25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 spans="1:25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 spans="1:25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 spans="1:25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 spans="1:25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 spans="1:25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 spans="1:25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 spans="1:25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 spans="1:25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 spans="1:25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 spans="1:25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 spans="1:25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 spans="1:25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 spans="1:25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 spans="1:25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 spans="1:25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 spans="1:25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 spans="1:25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 spans="1:25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 spans="1:25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 spans="1:25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 spans="1:25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 spans="1:25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 spans="1:25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 spans="1:25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 spans="1:25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 spans="1:25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 spans="1:25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 spans="1:25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 spans="1:25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 spans="1:25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 spans="1:25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 spans="1:25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 spans="1:25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 spans="1:25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 spans="1:25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 spans="1:25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 spans="1:25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 spans="1:25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 spans="1:25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 spans="1:25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 spans="1:25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 spans="1:25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 spans="1:25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 spans="1:25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 spans="1:25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 spans="1:25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 spans="1:25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 spans="1:25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 spans="1:25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 spans="1:25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 spans="1:25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 spans="1:25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 spans="1:25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 spans="1:25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 spans="1:25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 spans="1:25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 spans="1:25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 spans="1:25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 spans="1:25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 spans="1:25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 spans="1:25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 spans="1:25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 spans="1:25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 spans="1:25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 spans="1:25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 spans="1:25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 spans="1:25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 spans="1:25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 spans="1:25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 spans="1:25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 spans="1:25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 spans="1:25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 spans="1:25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 spans="1:25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 spans="1:25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 spans="1:25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 spans="1:25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 spans="1:25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 spans="1:25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 spans="1:25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 spans="1:25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 spans="1:25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 spans="1:25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 spans="1:25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 spans="1:25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 spans="1:25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 spans="1:25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 spans="1:25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 spans="1:25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 spans="1:25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 spans="1:25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 spans="1:25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 spans="1:25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 spans="1:25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 spans="1:25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 spans="1:25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 spans="1:25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 spans="1:25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 spans="1:25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 spans="1:25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 spans="1:25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 spans="1:25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 spans="1:25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 spans="1:25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 spans="1:25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 spans="1:25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 spans="1:25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 spans="1:25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 spans="1:25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 spans="1:25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 spans="1:25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 spans="1:25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 spans="1:25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 spans="1:25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 spans="1:25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 spans="1:25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 spans="1:25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 spans="1:25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 spans="1:25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 spans="1:25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 spans="1:25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 spans="1:25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 spans="1:25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 spans="1:25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 spans="1:25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 spans="1:25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 spans="1:25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 spans="1:25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 spans="1:25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 spans="1:25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 spans="1:25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 spans="1:25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 spans="1:25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 spans="1:25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 spans="1:25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 spans="1:25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 spans="1:25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 spans="1:25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 spans="1:25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 spans="1:25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 spans="1:25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 spans="1:25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 spans="1:25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 spans="1:25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 spans="1:25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 spans="1:25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 spans="1:25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 spans="1:25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 spans="1:25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 spans="1:25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 spans="1:25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 spans="1:25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 spans="1:25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 spans="1:25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 spans="1:25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 spans="1:25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 spans="1:25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 spans="1:25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 spans="1:25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 spans="1:25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 spans="1:25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 spans="1:25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 spans="1:25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 spans="1:25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 spans="1:25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 spans="1:25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 spans="1:25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 spans="1:25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 spans="1:25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 spans="1:25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 spans="1:25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 spans="1:25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 spans="1:25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 spans="1:25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 spans="1:25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 spans="1:25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 spans="1:25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 spans="1:25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 spans="1:25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 spans="1:25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 spans="1:25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 spans="1:25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 spans="1:25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 spans="1:25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 spans="1:25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 spans="1:25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 spans="1:25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 spans="1:25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 spans="1:25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 spans="1:25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 spans="1:25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 spans="1:25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 spans="1:25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 spans="1:25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 spans="1:25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 spans="1:25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 spans="1:25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 spans="1:25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 spans="1:25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 spans="1:25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 spans="1:25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 spans="1:25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 spans="1:25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 spans="1:25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 spans="1:25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 spans="1:25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 spans="1:25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 spans="1:25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 spans="1:25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 spans="1:25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 spans="1:25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 spans="1:25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 spans="1:25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 spans="1:25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 spans="1:25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 spans="1:25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 spans="1:25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 spans="1:25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 spans="1:25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 spans="1:25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 spans="1:25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 spans="1:25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 spans="1:25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 spans="1:25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 spans="1:25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 spans="1:25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 spans="1:25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 spans="1:25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 spans="1:25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 spans="1:25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 spans="1:25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 spans="1:25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 spans="1:25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 spans="1:25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 spans="1:25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 spans="1:25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 spans="1:25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 spans="1:25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 spans="1:25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 spans="1:25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 spans="1:25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 spans="1:25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 spans="1:25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 spans="1:25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 spans="1:25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 spans="1:25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 spans="1:25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 spans="1:25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 spans="1:25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 spans="1:25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 spans="1:25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 spans="1:25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 spans="1:25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 spans="1:25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 spans="1:25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 spans="1:25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 spans="1:25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 spans="1:25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 spans="1:25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 spans="1:25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 spans="1:25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 spans="1:25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 spans="1:25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 spans="1:25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 spans="1:25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 spans="1:25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 spans="1:25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 spans="1:25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 spans="1:25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 spans="1:25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 spans="1:25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 spans="1:25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 spans="1:25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 spans="1:25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 spans="1:25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 spans="1:25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 spans="1:25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 spans="1:25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 spans="1:25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 spans="1:25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 spans="1:25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 spans="1:25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 spans="1:25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 spans="1:25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 spans="1:25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 spans="1:25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 spans="1:25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 spans="1:25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 spans="1:25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 spans="1:25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 spans="1:25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 spans="1:25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 spans="1:25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 spans="1:25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 spans="1:25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 spans="1:25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 spans="1:25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 spans="1:25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 spans="1:25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 spans="1:25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 spans="1:25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 spans="1:25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 spans="1:25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 spans="1:25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 spans="1:25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 spans="1:25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 spans="1:25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 spans="1:25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 spans="1:25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 spans="1:25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 spans="1:25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 spans="1:25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 spans="1:25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 spans="1:25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 spans="1:25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 spans="1:25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 spans="1:25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 spans="1:25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 spans="1:25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 spans="1:25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 spans="1:25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 spans="1:25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 spans="1:25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 spans="1:25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 spans="1:25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 spans="1:25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 spans="1:25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 spans="1:25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 spans="1:25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 spans="1:25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 spans="1:25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 spans="1:25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 spans="1:25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 spans="1:25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 spans="1:25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 spans="1:25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 spans="1:25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 spans="1:25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 spans="1:25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 spans="1:25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 spans="1:25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 spans="1:25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 spans="1:25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 spans="1:25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 spans="1:25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 spans="1:25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 spans="1:25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 spans="1:25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 spans="1:25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 spans="1:25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 spans="1:25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 spans="1:25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 spans="1:25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 spans="1:25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 spans="1:25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 spans="1:25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 spans="1:25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 spans="1:25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 spans="1:25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 spans="1:25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 spans="1:25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 spans="1:25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 spans="1:25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 spans="1:25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 spans="1:25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 spans="1:25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 spans="1:25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 spans="1:25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 spans="1:25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 spans="1:25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 spans="1:25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 spans="1:25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 spans="1:25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 spans="1:25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 spans="1:25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 spans="1:25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 spans="1:25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 spans="1:25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 spans="1:25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 spans="1:25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 spans="1:25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 spans="1:25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 spans="1:25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 spans="1:25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 spans="1:25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 spans="1:25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 spans="1:25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 spans="1:25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 spans="1:25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 spans="1:25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 spans="1:25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 spans="1:25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 spans="1:25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 spans="1:25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 spans="1:25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 spans="1:25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 spans="1:25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 spans="1:25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 spans="1:25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 spans="1:25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 spans="1:25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 spans="1:25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 spans="1:25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 spans="1:25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 spans="1:25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 spans="1:25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 spans="1:25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 spans="1:25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 spans="1:25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 spans="1:25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 spans="1:25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 spans="1:25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 spans="1:25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 spans="1:25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 spans="1:25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 spans="1:25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 spans="1:25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 spans="1:25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 spans="1:25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 spans="1:25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 spans="1:25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 spans="1:25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 spans="1:25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 spans="1:25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 spans="1:25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 spans="1:25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 spans="1:25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 spans="1:25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 spans="1:25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 spans="1:25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 spans="1:25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 spans="1:25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 spans="1:25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 spans="1:25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 spans="1:25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 spans="1:25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 spans="1:25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 spans="1:25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 spans="1:25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 spans="1:25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 spans="1:25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 spans="1:25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 spans="1:25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 spans="1:25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 spans="1:25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 spans="1:25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 spans="1:25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 spans="1:25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 spans="1:25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 spans="1:25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 spans="1:25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 spans="1:25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 spans="1:25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 spans="1:25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 spans="1:25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 spans="1:25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 spans="1:25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 spans="1:25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 spans="1:25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 spans="1:25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 spans="1:25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 spans="1:25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 spans="1:25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 spans="1:25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 spans="1:25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 spans="1:25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 spans="1:25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 spans="1:25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 spans="1:25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 spans="1:25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 spans="1:25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 spans="1:25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 spans="1:25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 spans="1:25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 spans="1:25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 spans="1:25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 spans="1:25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 spans="1:25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 spans="1:25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 spans="1:25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 spans="1:25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 spans="1:25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 spans="1:25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 spans="1:25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 spans="1:25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 spans="1:25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 spans="1:25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 spans="1:25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 spans="1:25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 spans="1:25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 spans="1:25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 spans="1:25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 spans="1:25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 spans="1:25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 spans="1:25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 spans="1:25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 spans="1:25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 spans="1:25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 spans="1:25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 spans="1:25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 spans="1:25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 spans="1:25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 spans="1:25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 spans="1:25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 spans="1:25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 spans="1:25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 spans="1:25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 spans="1:25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 spans="1:25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 spans="1:25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 spans="1:25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 spans="1:25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 spans="1:25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 spans="1:25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 spans="1:25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 spans="1:25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 spans="1:25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 spans="1:25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 spans="1:25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 spans="1:25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 spans="1:25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 spans="1:25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 spans="1:25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 spans="1:25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 spans="1:25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 spans="1:25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 spans="1:25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 spans="1:25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 spans="1:25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 spans="1:25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 spans="1:25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 spans="1:25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 spans="1:25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 spans="1:25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 spans="1:25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 spans="1:25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 spans="1:25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 spans="1:25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 spans="1:25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 spans="1:25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 spans="1:25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 spans="1:25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 spans="1:25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 spans="1:25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 spans="1:25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 spans="1:25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 spans="1:25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 spans="1:25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 spans="1:25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 spans="1:25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 spans="1:25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 spans="1:25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 spans="1:25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 spans="1:25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 spans="1:25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 spans="1:25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 spans="1:25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 spans="1:25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 spans="1:25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 spans="1:25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 spans="1:25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 spans="1:25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 spans="1:25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 spans="1:25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 spans="1:25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 spans="1:25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 spans="1:25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 spans="1:25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 spans="1:25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 spans="1:25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 spans="1:25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 spans="1:25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 spans="1:25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 spans="1:25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 spans="1:25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 spans="1:25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 spans="1:25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 spans="1:25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 spans="1:25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 spans="1:25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 spans="1:25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 spans="1:25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 spans="1:25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 spans="1:25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 spans="1:25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 spans="1:25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 spans="1:25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 spans="1:25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 spans="1:25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 spans="1:25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 spans="1:25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 spans="1:25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 spans="1:25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 spans="1:25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 spans="1:25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 spans="1:25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 spans="1:25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 spans="1:25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 spans="1:25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 spans="1:25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 spans="1:25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 spans="1:25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 spans="1:25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 spans="1:25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 spans="1:25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 spans="1:25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 spans="1:25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 spans="1:25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 spans="1:25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 spans="1:25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 spans="1:25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 spans="1:25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 spans="1:25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 spans="1:25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 spans="1:25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 spans="1:25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 spans="1:25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 spans="1:25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 spans="1:25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 spans="1:25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 spans="1:25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 spans="1:25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 spans="1:25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 spans="1:25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 spans="1:25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 spans="1:25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 spans="1:25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 spans="1:25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 spans="1:25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 spans="1:25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 spans="1:25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 spans="1:25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 spans="1:25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 spans="1:25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 spans="1:25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 spans="1:25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 spans="1:25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 spans="1:25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 spans="1:25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 spans="1:25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 spans="1:25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 spans="1:25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 spans="1:25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 spans="1:25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 spans="1:25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 spans="1:25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 spans="1:25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 spans="1:25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 spans="1:25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 spans="1:25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 spans="1:25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 spans="1:25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 spans="1:25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 spans="1:25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 spans="1:25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 spans="1:25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 spans="1:25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 spans="1:25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 spans="1:25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 spans="1:25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 spans="1:25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 spans="1:25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 spans="1:25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 spans="1:25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 spans="1:25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 spans="1:25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 spans="1:25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 spans="1:25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 spans="1:25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 spans="1:25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 spans="1:25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 spans="1:25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 spans="1:25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 spans="1:25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 spans="1:25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 spans="1:25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 spans="1:25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 spans="1:25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 spans="1:25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 spans="1:25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 spans="1:25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 spans="1:25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 spans="1:25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 spans="1:25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 spans="1:25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 spans="1:25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 spans="1:25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 spans="1:25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 spans="1:25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 spans="1:25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 spans="1:25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 spans="1:25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 spans="1:25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 spans="1:25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 spans="1:25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 spans="1:25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 spans="1:25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 spans="1:25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 spans="1:25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 spans="1:25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 spans="1:25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 spans="1:25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 spans="1:25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 spans="1:25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 spans="1:25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 spans="1:25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 spans="1:25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 spans="1:25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 spans="1:25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 spans="1:25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 spans="1:25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 spans="1:25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 spans="1:25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 spans="1:25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 spans="1:25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 spans="1:25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 spans="1:25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 spans="1:25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 spans="1:25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 spans="1:25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 spans="1:25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 spans="1:25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 spans="1:25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 spans="1:25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 spans="1:25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 spans="1:25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 spans="1:25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 spans="1:25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 spans="1:25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 spans="1:25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 spans="1:25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 spans="1:25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 spans="1:25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 spans="1:25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 spans="1:25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 spans="1:25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 spans="1:25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 spans="1:25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 spans="1:25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 spans="1:25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 spans="1:25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 spans="1:25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 spans="1:25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 spans="1:25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 spans="1:25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 spans="1:25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 spans="1:25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 spans="1:25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 spans="1:25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 spans="1:25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 spans="1:25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 spans="1:25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 spans="1:25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 spans="1:25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 spans="1:25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 spans="1:25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 spans="1:25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 spans="1:25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 spans="1:25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 spans="1:25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 spans="1:25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 spans="1:25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 spans="1:25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 spans="1:25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 spans="1:25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 spans="1:25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 spans="1:25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 spans="1:25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 spans="1:25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 spans="1:25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 spans="1:25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 spans="1:25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 spans="1:25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 spans="1:25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 spans="1:25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 spans="1:25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 spans="1:25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 spans="1:25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 spans="1:25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 spans="1:25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 spans="1:25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 spans="1:25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 spans="1:25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 spans="1:25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 spans="1:25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 spans="1:25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 spans="1:25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 spans="1:25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 spans="1:25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 spans="1:25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 spans="1:25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 spans="1:25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 spans="1:25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 spans="1:25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 spans="1:25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 spans="1:25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 spans="1:25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 spans="1:25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 spans="1:25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 spans="1:25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 spans="1:25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 spans="1:25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 spans="1:25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 spans="1:25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 spans="1:25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 spans="1:25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 spans="1:25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 spans="1:25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 spans="1:25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 spans="1:25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 spans="1:25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 spans="1:25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 spans="1:25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 spans="1:25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 spans="1:25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 spans="1:25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 spans="1:25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 spans="1:25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 spans="1:25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 spans="1:25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 spans="1:25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 spans="1:25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 spans="1:25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 spans="1:25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 spans="1:25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 spans="1:25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 spans="1:25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 spans="1:25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 spans="1:25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 spans="1:25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 spans="1:25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 spans="1:25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 spans="1:25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 spans="1:25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 spans="1:25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 spans="1:25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 spans="1:25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 spans="1:25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 spans="1:25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 spans="1:25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 spans="1:25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 spans="1:25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 spans="1:25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 spans="1:25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 spans="1:25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 spans="1:25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 spans="1:25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 spans="1:25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 spans="1:25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 spans="1:25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 spans="1:25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 spans="1:25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 spans="1:25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 spans="1:25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  <row r="995" spans="1:25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</row>
    <row r="996" spans="1:25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</row>
    <row r="997" spans="1:25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</row>
    <row r="998" spans="1:25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</row>
    <row r="999" spans="1:25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</row>
    <row r="1000" spans="1:25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</row>
    <row r="1001" spans="1:25" x14ac:dyDescent="0.2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</row>
    <row r="1002" spans="1:25" x14ac:dyDescent="0.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</row>
    <row r="1003" spans="1:25" x14ac:dyDescent="0.2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</row>
    <row r="1004" spans="1:25" x14ac:dyDescent="0.2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</row>
    <row r="1005" spans="1:25" x14ac:dyDescent="0.2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</row>
    <row r="1006" spans="1:25" x14ac:dyDescent="0.2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</row>
    <row r="1007" spans="1:25" x14ac:dyDescent="0.2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</row>
    <row r="1008" spans="1:25" x14ac:dyDescent="0.2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</row>
    <row r="1009" spans="1:25" x14ac:dyDescent="0.2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</row>
    <row r="1010" spans="1:25" x14ac:dyDescent="0.2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</row>
  </sheetData>
  <hyperlinks>
    <hyperlink ref="G5" r:id="rId1" xr:uid="{00000000-0004-0000-0000-000000000000}"/>
    <hyperlink ref="G8" r:id="rId2" location="search-en-refrigerator-mk-144" xr:uid="{00000000-0004-0000-0000-000001000000}"/>
    <hyperlink ref="G9" r:id="rId3" location="search-en-refrigerator-mk-144" xr:uid="{00000000-0004-0000-0000-000002000000}"/>
    <hyperlink ref="G10" r:id="rId4" location="search-en-refrigerator-mk-144" xr:uid="{00000000-0004-0000-0000-000003000000}"/>
    <hyperlink ref="G14" r:id="rId5" xr:uid="{00000000-0004-0000-0000-000004000000}"/>
    <hyperlink ref="G19" r:id="rId6" xr:uid="{00000000-0004-0000-0000-000005000000}"/>
    <hyperlink ref="G20" r:id="rId7" xr:uid="{00000000-0004-0000-0000-000006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2019-11-15T14:57:10Z</dcterms:modified>
</cp:coreProperties>
</file>